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Users\cegaetel\Downloads\"/>
    </mc:Choice>
  </mc:AlternateContent>
  <xr:revisionPtr revIDLastSave="0" documentId="13_ncr:1_{9793A15C-4BC0-44DF-8E01-2C81451EBC89}" xr6:coauthVersionLast="47" xr6:coauthVersionMax="47" xr10:uidLastSave="{00000000-0000-0000-0000-000000000000}"/>
  <bookViews>
    <workbookView xWindow="-110" yWindow="-110" windowWidth="19420" windowHeight="10420" tabRatio="363" firstSheet="1" activeTab="1" xr2:uid="{00000000-000D-0000-FFFF-FFFF00000000}"/>
  </bookViews>
  <sheets>
    <sheet name="Portada" sheetId="32" r:id="rId1"/>
    <sheet name="0" sheetId="19" r:id="rId2"/>
    <sheet name="1" sheetId="14" r:id="rId3"/>
    <sheet name="2" sheetId="15" r:id="rId4"/>
    <sheet name="3" sheetId="23" r:id="rId5"/>
    <sheet name="Hoja1" sheetId="31" state="hidden" r:id="rId6"/>
    <sheet name="4" sheetId="24" r:id="rId7"/>
    <sheet name="5" sheetId="25" r:id="rId8"/>
    <sheet name="6" sheetId="26" r:id="rId9"/>
    <sheet name="7" sheetId="28" r:id="rId10"/>
    <sheet name="8" sheetId="27" r:id="rId11"/>
    <sheet name="9" sheetId="29" r:id="rId12"/>
    <sheet name="10" sheetId="30" r:id="rId13"/>
    <sheet name="11" sheetId="16" state="hidden" r:id="rId14"/>
  </sheets>
  <externalReferences>
    <externalReference r:id="rId15"/>
  </externalReferences>
  <definedNames>
    <definedName name="_xlnm._FilterDatabase" localSheetId="12" hidden="1">'10'!$B$15:$V$215</definedName>
    <definedName name="_xlnm._FilterDatabase" localSheetId="4" hidden="1">'3'!$B$12:$L$212</definedName>
    <definedName name="_xlnm._FilterDatabase" localSheetId="6" hidden="1">'4'!$A$15:$AF$215</definedName>
    <definedName name="_xlnm._FilterDatabase" localSheetId="7" hidden="1">'5'!$B$16:$BE$216</definedName>
    <definedName name="_xlnm._FilterDatabase" localSheetId="8" hidden="1">'6'!$B$17:$BM$217</definedName>
    <definedName name="_xlnm._FilterDatabase" localSheetId="9" hidden="1">'7'!$B$16:$AY$216</definedName>
    <definedName name="_xlnm._FilterDatabase" localSheetId="10" hidden="1">'8'!$B$16:$AW$216</definedName>
    <definedName name="_xlnm._FilterDatabase" localSheetId="11" hidden="1">'9'!$B$15:$S$215</definedName>
    <definedName name="_xlnm.Print_Area" localSheetId="1">'0'!$B$1:$P$21</definedName>
    <definedName name="_xlnm.Print_Area" localSheetId="2">'1'!$B$1:$O$40</definedName>
    <definedName name="_xlnm.Print_Area" localSheetId="13">'11'!$B$2:$K$62</definedName>
    <definedName name="_xlnm.Print_Area" localSheetId="0">Portada!$B$1:$P$8</definedName>
    <definedName name="NumeroColumna">7</definedName>
    <definedName name="NumeroFila">3</definedName>
    <definedName name="Regiones">[1]Datos!$E$1:$E$15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8" i="25" l="1"/>
  <c r="Q16" i="24"/>
  <c r="AF16" i="24" s="1"/>
  <c r="X16" i="24"/>
  <c r="AO216" i="27" a="1"/>
  <c r="AO216" i="27" s="1"/>
  <c r="AO215" i="27" a="1"/>
  <c r="AO215" i="27" s="1"/>
  <c r="AO214" i="27" a="1"/>
  <c r="AO214" i="27" s="1"/>
  <c r="AO213" i="27" a="1"/>
  <c r="AO213" i="27" s="1"/>
  <c r="AO212" i="27" a="1"/>
  <c r="AO212" i="27" s="1"/>
  <c r="AO211" i="27" a="1"/>
  <c r="AO211" i="27" s="1"/>
  <c r="AO210" i="27" a="1"/>
  <c r="AO210" i="27" s="1"/>
  <c r="AO209" i="27" a="1"/>
  <c r="AO209" i="27" s="1"/>
  <c r="AO208" i="27" a="1"/>
  <c r="AO208" i="27" s="1"/>
  <c r="AO207" i="27" a="1"/>
  <c r="AO207" i="27" s="1"/>
  <c r="AO206" i="27" a="1"/>
  <c r="AO206" i="27" s="1"/>
  <c r="AO205" i="27" a="1"/>
  <c r="AO205" i="27" s="1"/>
  <c r="AO204" i="27" a="1"/>
  <c r="AO204" i="27" s="1"/>
  <c r="AO203" i="27" a="1"/>
  <c r="AO203" i="27" s="1"/>
  <c r="AO202" i="27" a="1"/>
  <c r="AO202" i="27" s="1"/>
  <c r="AO201" i="27" a="1"/>
  <c r="AO201" i="27" s="1"/>
  <c r="AO200" i="27" a="1"/>
  <c r="AO200" i="27" s="1"/>
  <c r="AO199" i="27" a="1"/>
  <c r="AO199" i="27" s="1"/>
  <c r="AO198" i="27" a="1"/>
  <c r="AO198" i="27" s="1"/>
  <c r="AO197" i="27" a="1"/>
  <c r="AO197" i="27" s="1"/>
  <c r="AO196" i="27" a="1"/>
  <c r="AO196" i="27" s="1"/>
  <c r="AO195" i="27" a="1"/>
  <c r="AO195" i="27" s="1"/>
  <c r="AO194" i="27" a="1"/>
  <c r="AO194" i="27" s="1"/>
  <c r="AO193" i="27" a="1"/>
  <c r="AO193" i="27" s="1"/>
  <c r="AO192" i="27" a="1"/>
  <c r="AO192" i="27" s="1"/>
  <c r="AO191" i="27" a="1"/>
  <c r="AO191" i="27" s="1"/>
  <c r="AO190" i="27" a="1"/>
  <c r="AO190" i="27" s="1"/>
  <c r="AO189" i="27" a="1"/>
  <c r="AO189" i="27" s="1"/>
  <c r="AO188" i="27" a="1"/>
  <c r="AO188" i="27" s="1"/>
  <c r="AO187" i="27" a="1"/>
  <c r="AO187" i="27" s="1"/>
  <c r="AO186" i="27" a="1"/>
  <c r="AO186" i="27" s="1"/>
  <c r="AO185" i="27" a="1"/>
  <c r="AO185" i="27" s="1"/>
  <c r="AO184" i="27" a="1"/>
  <c r="AO184" i="27" s="1"/>
  <c r="AO183" i="27" a="1"/>
  <c r="AO183" i="27" s="1"/>
  <c r="AO182" i="27" a="1"/>
  <c r="AO182" i="27" s="1"/>
  <c r="AO181" i="27" a="1"/>
  <c r="AO181" i="27" s="1"/>
  <c r="AO180" i="27" a="1"/>
  <c r="AO180" i="27" s="1"/>
  <c r="AO179" i="27" a="1"/>
  <c r="AO179" i="27" s="1"/>
  <c r="AO178" i="27" a="1"/>
  <c r="AO178" i="27" s="1"/>
  <c r="AO177" i="27" a="1"/>
  <c r="AO177" i="27" s="1"/>
  <c r="AO176" i="27" a="1"/>
  <c r="AO176" i="27" s="1"/>
  <c r="AO175" i="27" a="1"/>
  <c r="AO175" i="27" s="1"/>
  <c r="AO174" i="27" a="1"/>
  <c r="AO174" i="27" s="1"/>
  <c r="AO173" i="27" a="1"/>
  <c r="AO173" i="27" s="1"/>
  <c r="AO172" i="27" a="1"/>
  <c r="AO172" i="27" s="1"/>
  <c r="AO171" i="27" a="1"/>
  <c r="AO171" i="27" s="1"/>
  <c r="AO170" i="27" a="1"/>
  <c r="AO170" i="27" s="1"/>
  <c r="AO169" i="27" a="1"/>
  <c r="AO169" i="27" s="1"/>
  <c r="AO168" i="27" a="1"/>
  <c r="AO168" i="27" s="1"/>
  <c r="AO167" i="27" a="1"/>
  <c r="AO167" i="27" s="1"/>
  <c r="AO166" i="27" a="1"/>
  <c r="AO166" i="27" s="1"/>
  <c r="AO165" i="27" a="1"/>
  <c r="AO165" i="27" s="1"/>
  <c r="AO164" i="27" a="1"/>
  <c r="AO164" i="27" s="1"/>
  <c r="AO163" i="27" a="1"/>
  <c r="AO163" i="27" s="1"/>
  <c r="AO162" i="27" a="1"/>
  <c r="AO162" i="27" s="1"/>
  <c r="AO161" i="27" a="1"/>
  <c r="AO161" i="27" s="1"/>
  <c r="AO160" i="27" a="1"/>
  <c r="AO160" i="27" s="1"/>
  <c r="AO159" i="27" a="1"/>
  <c r="AO159" i="27" s="1"/>
  <c r="AO158" i="27" a="1"/>
  <c r="AO158" i="27" s="1"/>
  <c r="AO157" i="27" a="1"/>
  <c r="AO157" i="27" s="1"/>
  <c r="AO156" i="27" a="1"/>
  <c r="AO156" i="27" s="1"/>
  <c r="AO155" i="27" a="1"/>
  <c r="AO155" i="27" s="1"/>
  <c r="AO154" i="27" a="1"/>
  <c r="AO154" i="27" s="1"/>
  <c r="AO153" i="27" a="1"/>
  <c r="AO153" i="27" s="1"/>
  <c r="AO152" i="27" a="1"/>
  <c r="AO152" i="27" s="1"/>
  <c r="AO151" i="27" a="1"/>
  <c r="AO151" i="27" s="1"/>
  <c r="AO150" i="27" a="1"/>
  <c r="AO150" i="27" s="1"/>
  <c r="AO149" i="27" a="1"/>
  <c r="AO149" i="27" s="1"/>
  <c r="AO148" i="27" a="1"/>
  <c r="AO148" i="27" s="1"/>
  <c r="AO147" i="27" a="1"/>
  <c r="AO147" i="27" s="1"/>
  <c r="AO146" i="27" a="1"/>
  <c r="AO146" i="27" s="1"/>
  <c r="AO145" i="27" a="1"/>
  <c r="AO145" i="27" s="1"/>
  <c r="AO144" i="27" a="1"/>
  <c r="AO144" i="27" s="1"/>
  <c r="AO143" i="27" a="1"/>
  <c r="AO143" i="27" s="1"/>
  <c r="AO142" i="27" a="1"/>
  <c r="AO142" i="27" s="1"/>
  <c r="AO141" i="27" a="1"/>
  <c r="AO141" i="27" s="1"/>
  <c r="AO140" i="27" a="1"/>
  <c r="AO140" i="27" s="1"/>
  <c r="AO139" i="27" a="1"/>
  <c r="AO139" i="27" s="1"/>
  <c r="AO138" i="27" a="1"/>
  <c r="AO138" i="27" s="1"/>
  <c r="AO137" i="27" a="1"/>
  <c r="AO137" i="27" s="1"/>
  <c r="AO136" i="27" a="1"/>
  <c r="AO136" i="27" s="1"/>
  <c r="AO135" i="27" a="1"/>
  <c r="AO135" i="27" s="1"/>
  <c r="AO134" i="27" a="1"/>
  <c r="AO134" i="27" s="1"/>
  <c r="AO133" i="27" a="1"/>
  <c r="AO133" i="27" s="1"/>
  <c r="AO132" i="27" a="1"/>
  <c r="AO132" i="27" s="1"/>
  <c r="AO131" i="27" a="1"/>
  <c r="AO131" i="27" s="1"/>
  <c r="AO130" i="27" a="1"/>
  <c r="AO130" i="27" s="1"/>
  <c r="AO129" i="27" a="1"/>
  <c r="AO129" i="27" s="1"/>
  <c r="AO128" i="27" a="1"/>
  <c r="AO128" i="27" s="1"/>
  <c r="AO127" i="27" a="1"/>
  <c r="AO127" i="27" s="1"/>
  <c r="AO126" i="27" a="1"/>
  <c r="AO126" i="27" s="1"/>
  <c r="AO125" i="27" a="1"/>
  <c r="AO125" i="27" s="1"/>
  <c r="AO124" i="27" a="1"/>
  <c r="AO124" i="27" s="1"/>
  <c r="AO123" i="27" a="1"/>
  <c r="AO123" i="27" s="1"/>
  <c r="AO122" i="27" a="1"/>
  <c r="AO122" i="27" s="1"/>
  <c r="AO121" i="27" a="1"/>
  <c r="AO121" i="27" s="1"/>
  <c r="AO120" i="27" a="1"/>
  <c r="AO120" i="27" s="1"/>
  <c r="AO119" i="27" a="1"/>
  <c r="AO119" i="27" s="1"/>
  <c r="AO118" i="27" a="1"/>
  <c r="AO118" i="27" s="1"/>
  <c r="AO117" i="27" a="1"/>
  <c r="AO117" i="27" s="1"/>
  <c r="AO116" i="27" a="1"/>
  <c r="AO116" i="27" s="1"/>
  <c r="AO115" i="27" a="1"/>
  <c r="AO115" i="27" s="1"/>
  <c r="AO114" i="27" a="1"/>
  <c r="AO114" i="27" s="1"/>
  <c r="AO113" i="27" a="1"/>
  <c r="AO113" i="27" s="1"/>
  <c r="AO112" i="27" a="1"/>
  <c r="AO112" i="27" s="1"/>
  <c r="AO111" i="27" a="1"/>
  <c r="AO111" i="27" s="1"/>
  <c r="AO110" i="27" a="1"/>
  <c r="AO110" i="27" s="1"/>
  <c r="AO109" i="27" a="1"/>
  <c r="AO109" i="27" s="1"/>
  <c r="AO108" i="27" a="1"/>
  <c r="AO108" i="27" s="1"/>
  <c r="AO107" i="27" a="1"/>
  <c r="AO107" i="27" s="1"/>
  <c r="AO106" i="27" a="1"/>
  <c r="AO106" i="27" s="1"/>
  <c r="AO105" i="27" a="1"/>
  <c r="AO105" i="27" s="1"/>
  <c r="AO104" i="27" a="1"/>
  <c r="AO104" i="27" s="1"/>
  <c r="AO103" i="27" a="1"/>
  <c r="AO103" i="27" s="1"/>
  <c r="AO102" i="27" a="1"/>
  <c r="AO102" i="27" s="1"/>
  <c r="AO101" i="27" a="1"/>
  <c r="AO101" i="27" s="1"/>
  <c r="AO100" i="27" a="1"/>
  <c r="AO100" i="27" s="1"/>
  <c r="AO99" i="27" a="1"/>
  <c r="AO99" i="27" s="1"/>
  <c r="AO98" i="27" a="1"/>
  <c r="AO98" i="27" s="1"/>
  <c r="AO97" i="27" a="1"/>
  <c r="AO97" i="27" s="1"/>
  <c r="AO96" i="27" a="1"/>
  <c r="AO96" i="27" s="1"/>
  <c r="AO95" i="27" a="1"/>
  <c r="AO95" i="27" s="1"/>
  <c r="AO94" i="27" a="1"/>
  <c r="AO94" i="27" s="1"/>
  <c r="AO93" i="27" a="1"/>
  <c r="AO93" i="27" s="1"/>
  <c r="AO92" i="27" a="1"/>
  <c r="AO92" i="27" s="1"/>
  <c r="AO91" i="27" a="1"/>
  <c r="AO91" i="27" s="1"/>
  <c r="AO90" i="27" a="1"/>
  <c r="AO90" i="27" s="1"/>
  <c r="AO89" i="27" a="1"/>
  <c r="AO89" i="27" s="1"/>
  <c r="AO88" i="27" a="1"/>
  <c r="AO88" i="27" s="1"/>
  <c r="AO87" i="27" a="1"/>
  <c r="AO87" i="27" s="1"/>
  <c r="AO86" i="27" a="1"/>
  <c r="AO86" i="27" s="1"/>
  <c r="AO85" i="27" a="1"/>
  <c r="AO85" i="27" s="1"/>
  <c r="AO84" i="27" a="1"/>
  <c r="AO84" i="27" s="1"/>
  <c r="AO83" i="27" a="1"/>
  <c r="AO83" i="27" s="1"/>
  <c r="AO82" i="27" a="1"/>
  <c r="AO82" i="27" s="1"/>
  <c r="AO81" i="27" a="1"/>
  <c r="AO81" i="27" s="1"/>
  <c r="AO80" i="27" a="1"/>
  <c r="AO80" i="27" s="1"/>
  <c r="AO79" i="27" a="1"/>
  <c r="AO79" i="27" s="1"/>
  <c r="AO78" i="27" a="1"/>
  <c r="AO78" i="27" s="1"/>
  <c r="AO77" i="27" a="1"/>
  <c r="AO77" i="27" s="1"/>
  <c r="AO76" i="27" a="1"/>
  <c r="AO76" i="27" s="1"/>
  <c r="AO75" i="27" a="1"/>
  <c r="AO75" i="27" s="1"/>
  <c r="AO74" i="27" a="1"/>
  <c r="AO74" i="27" s="1"/>
  <c r="AO73" i="27" a="1"/>
  <c r="AO73" i="27" s="1"/>
  <c r="AO72" i="27" a="1"/>
  <c r="AO72" i="27" s="1"/>
  <c r="AO71" i="27" a="1"/>
  <c r="AO71" i="27" s="1"/>
  <c r="AO70" i="27" a="1"/>
  <c r="AO70" i="27" s="1"/>
  <c r="AO69" i="27" a="1"/>
  <c r="AO69" i="27" s="1"/>
  <c r="AO68" i="27" a="1"/>
  <c r="AO68" i="27" s="1"/>
  <c r="AO67" i="27" a="1"/>
  <c r="AO67" i="27" s="1"/>
  <c r="AO66" i="27" a="1"/>
  <c r="AO66" i="27" s="1"/>
  <c r="AO65" i="27" a="1"/>
  <c r="AO65" i="27" s="1"/>
  <c r="AO64" i="27" a="1"/>
  <c r="AO64" i="27" s="1"/>
  <c r="AO63" i="27" a="1"/>
  <c r="AO63" i="27" s="1"/>
  <c r="AO62" i="27" a="1"/>
  <c r="AO62" i="27" s="1"/>
  <c r="AO61" i="27" a="1"/>
  <c r="AO61" i="27" s="1"/>
  <c r="AO60" i="27" a="1"/>
  <c r="AO60" i="27" s="1"/>
  <c r="AO59" i="27" a="1"/>
  <c r="AO59" i="27" s="1"/>
  <c r="AO58" i="27" a="1"/>
  <c r="AO58" i="27" s="1"/>
  <c r="AO57" i="27" a="1"/>
  <c r="AO57" i="27" s="1"/>
  <c r="AO56" i="27" a="1"/>
  <c r="AO56" i="27" s="1"/>
  <c r="AO55" i="27" a="1"/>
  <c r="AO55" i="27" s="1"/>
  <c r="AO54" i="27" a="1"/>
  <c r="AO54" i="27" s="1"/>
  <c r="AO53" i="27" a="1"/>
  <c r="AO53" i="27" s="1"/>
  <c r="AO52" i="27" a="1"/>
  <c r="AO52" i="27" s="1"/>
  <c r="AO51" i="27" a="1"/>
  <c r="AO51" i="27" s="1"/>
  <c r="AO50" i="27" a="1"/>
  <c r="AO50" i="27" s="1"/>
  <c r="AO49" i="27" a="1"/>
  <c r="AO49" i="27" s="1"/>
  <c r="AO48" i="27" a="1"/>
  <c r="AO48" i="27" s="1"/>
  <c r="AO47" i="27" a="1"/>
  <c r="AO47" i="27" s="1"/>
  <c r="AO46" i="27" a="1"/>
  <c r="AO46" i="27" s="1"/>
  <c r="AO45" i="27" a="1"/>
  <c r="AO45" i="27" s="1"/>
  <c r="AO44" i="27" a="1"/>
  <c r="AO44" i="27" s="1"/>
  <c r="AO43" i="27" a="1"/>
  <c r="AO43" i="27" s="1"/>
  <c r="AO42" i="27" a="1"/>
  <c r="AO42" i="27" s="1"/>
  <c r="AO41" i="27" a="1"/>
  <c r="AO41" i="27" s="1"/>
  <c r="AO40" i="27" a="1"/>
  <c r="AO40" i="27" s="1"/>
  <c r="AO39" i="27" a="1"/>
  <c r="AO39" i="27" s="1"/>
  <c r="AO38" i="27" a="1"/>
  <c r="AO38" i="27" s="1"/>
  <c r="AO37" i="27" a="1"/>
  <c r="AO37" i="27" s="1"/>
  <c r="AO36" i="27" a="1"/>
  <c r="AO36" i="27" s="1"/>
  <c r="AO35" i="27" a="1"/>
  <c r="AO35" i="27" s="1"/>
  <c r="AO34" i="27" a="1"/>
  <c r="AO34" i="27" s="1"/>
  <c r="AO33" i="27" a="1"/>
  <c r="AO33" i="27" s="1"/>
  <c r="AO32" i="27" a="1"/>
  <c r="AO32" i="27" s="1"/>
  <c r="AO31" i="27" a="1"/>
  <c r="AO31" i="27" s="1"/>
  <c r="AO30" i="27" a="1"/>
  <c r="AO30" i="27" s="1"/>
  <c r="AO29" i="27" a="1"/>
  <c r="AO29" i="27" s="1"/>
  <c r="AO28" i="27" a="1"/>
  <c r="AO28" i="27" s="1"/>
  <c r="AO27" i="27" a="1"/>
  <c r="AO27" i="27" s="1"/>
  <c r="AO26" i="27" a="1"/>
  <c r="AO26" i="27" s="1"/>
  <c r="AO25" i="27" a="1"/>
  <c r="AO25" i="27" s="1"/>
  <c r="AO24" i="27" a="1"/>
  <c r="AO24" i="27" s="1"/>
  <c r="AO23" i="27" a="1"/>
  <c r="AO23" i="27" s="1"/>
  <c r="AO22" i="27" a="1"/>
  <c r="AO22" i="27" s="1"/>
  <c r="AO21" i="27" a="1"/>
  <c r="AO21" i="27" s="1"/>
  <c r="AO20" i="27" a="1"/>
  <c r="AO20" i="27" s="1"/>
  <c r="AO19" i="27" a="1"/>
  <c r="AO19" i="27" s="1"/>
  <c r="AO18" i="27" a="1"/>
  <c r="AO18" i="27" s="1"/>
  <c r="AO17" i="27" a="1"/>
  <c r="AO17" i="27" s="1"/>
  <c r="AW216" i="25" a="1"/>
  <c r="AW216" i="25" s="1"/>
  <c r="AW215" i="25" a="1"/>
  <c r="AW215" i="25" s="1"/>
  <c r="AW214" i="25" a="1"/>
  <c r="AW214" i="25" s="1"/>
  <c r="AW213" i="25" a="1"/>
  <c r="AW213" i="25" s="1"/>
  <c r="AW212" i="25" a="1"/>
  <c r="AW212" i="25" s="1"/>
  <c r="AW211" i="25" a="1"/>
  <c r="AW211" i="25" s="1"/>
  <c r="AW210" i="25" a="1"/>
  <c r="AW210" i="25" s="1"/>
  <c r="AW209" i="25" a="1"/>
  <c r="AW209" i="25" s="1"/>
  <c r="AW208" i="25" a="1"/>
  <c r="AW208" i="25" s="1"/>
  <c r="AW207" i="25" a="1"/>
  <c r="AW207" i="25" s="1"/>
  <c r="AW206" i="25" a="1"/>
  <c r="AW206" i="25" s="1"/>
  <c r="AW205" i="25" a="1"/>
  <c r="AW205" i="25" s="1"/>
  <c r="AW204" i="25" a="1"/>
  <c r="AW204" i="25" s="1"/>
  <c r="AW203" i="25" a="1"/>
  <c r="AW203" i="25" s="1"/>
  <c r="AW202" i="25" a="1"/>
  <c r="AW202" i="25" s="1"/>
  <c r="AW201" i="25" a="1"/>
  <c r="AW201" i="25" s="1"/>
  <c r="AW200" i="25" a="1"/>
  <c r="AW200" i="25" s="1"/>
  <c r="AW199" i="25" a="1"/>
  <c r="AW199" i="25" s="1"/>
  <c r="AW198" i="25" a="1"/>
  <c r="AW198" i="25" s="1"/>
  <c r="AW197" i="25" a="1"/>
  <c r="AW197" i="25" s="1"/>
  <c r="AW196" i="25" a="1"/>
  <c r="AW196" i="25" s="1"/>
  <c r="AW195" i="25" a="1"/>
  <c r="AW195" i="25" s="1"/>
  <c r="AW194" i="25" a="1"/>
  <c r="AW194" i="25" s="1"/>
  <c r="AW193" i="25" a="1"/>
  <c r="AW193" i="25" s="1"/>
  <c r="AW192" i="25" a="1"/>
  <c r="AW192" i="25" s="1"/>
  <c r="AW191" i="25" a="1"/>
  <c r="AW191" i="25" s="1"/>
  <c r="AW190" i="25" a="1"/>
  <c r="AW190" i="25" s="1"/>
  <c r="AW189" i="25" a="1"/>
  <c r="AW189" i="25" s="1"/>
  <c r="AW188" i="25" a="1"/>
  <c r="AW188" i="25" s="1"/>
  <c r="AW187" i="25" a="1"/>
  <c r="AW187" i="25" s="1"/>
  <c r="AW186" i="25" a="1"/>
  <c r="AW186" i="25" s="1"/>
  <c r="AW185" i="25" a="1"/>
  <c r="AW185" i="25" s="1"/>
  <c r="AW184" i="25" a="1"/>
  <c r="AW184" i="25" s="1"/>
  <c r="AW183" i="25" a="1"/>
  <c r="AW183" i="25" s="1"/>
  <c r="AW182" i="25" a="1"/>
  <c r="AW182" i="25" s="1"/>
  <c r="AW181" i="25" a="1"/>
  <c r="AW181" i="25" s="1"/>
  <c r="AW180" i="25" a="1"/>
  <c r="AW180" i="25" s="1"/>
  <c r="AW179" i="25" a="1"/>
  <c r="AW179" i="25" s="1"/>
  <c r="AW178" i="25" a="1"/>
  <c r="AW178" i="25" s="1"/>
  <c r="AW177" i="25" a="1"/>
  <c r="AW177" i="25" s="1"/>
  <c r="AW176" i="25" a="1"/>
  <c r="AW176" i="25" s="1"/>
  <c r="AW175" i="25" a="1"/>
  <c r="AW175" i="25" s="1"/>
  <c r="AW174" i="25" a="1"/>
  <c r="AW174" i="25" s="1"/>
  <c r="AW173" i="25" a="1"/>
  <c r="AW173" i="25" s="1"/>
  <c r="AW172" i="25" a="1"/>
  <c r="AW172" i="25" s="1"/>
  <c r="AW171" i="25" a="1"/>
  <c r="AW171" i="25" s="1"/>
  <c r="AW170" i="25" a="1"/>
  <c r="AW170" i="25" s="1"/>
  <c r="AW169" i="25" a="1"/>
  <c r="AW169" i="25" s="1"/>
  <c r="AW168" i="25" a="1"/>
  <c r="AW168" i="25" s="1"/>
  <c r="AW167" i="25" a="1"/>
  <c r="AW167" i="25" s="1"/>
  <c r="AW166" i="25" a="1"/>
  <c r="AW166" i="25" s="1"/>
  <c r="AW165" i="25" a="1"/>
  <c r="AW165" i="25" s="1"/>
  <c r="AW164" i="25" a="1"/>
  <c r="AW164" i="25" s="1"/>
  <c r="AW163" i="25" a="1"/>
  <c r="AW163" i="25" s="1"/>
  <c r="AW162" i="25" a="1"/>
  <c r="AW162" i="25" s="1"/>
  <c r="AW161" i="25" a="1"/>
  <c r="AW161" i="25" s="1"/>
  <c r="AW160" i="25" a="1"/>
  <c r="AW160" i="25" s="1"/>
  <c r="AW159" i="25" a="1"/>
  <c r="AW159" i="25" s="1"/>
  <c r="AW158" i="25" a="1"/>
  <c r="AW158" i="25" s="1"/>
  <c r="AW157" i="25" a="1"/>
  <c r="AW157" i="25" s="1"/>
  <c r="AW156" i="25" a="1"/>
  <c r="AW156" i="25" s="1"/>
  <c r="AW155" i="25" a="1"/>
  <c r="AW155" i="25" s="1"/>
  <c r="AW154" i="25" a="1"/>
  <c r="AW154" i="25" s="1"/>
  <c r="AW153" i="25" a="1"/>
  <c r="AW153" i="25" s="1"/>
  <c r="AW152" i="25" a="1"/>
  <c r="AW152" i="25" s="1"/>
  <c r="AW151" i="25" a="1"/>
  <c r="AW151" i="25" s="1"/>
  <c r="AW150" i="25" a="1"/>
  <c r="AW150" i="25" s="1"/>
  <c r="AW149" i="25" a="1"/>
  <c r="AW149" i="25" s="1"/>
  <c r="AW148" i="25" a="1"/>
  <c r="AW148" i="25" s="1"/>
  <c r="AW147" i="25" a="1"/>
  <c r="AW147" i="25" s="1"/>
  <c r="AW146" i="25" a="1"/>
  <c r="AW146" i="25" s="1"/>
  <c r="AW145" i="25" a="1"/>
  <c r="AW145" i="25" s="1"/>
  <c r="AW144" i="25" a="1"/>
  <c r="AW144" i="25" s="1"/>
  <c r="AW143" i="25" a="1"/>
  <c r="AW143" i="25" s="1"/>
  <c r="AW142" i="25" a="1"/>
  <c r="AW142" i="25" s="1"/>
  <c r="AW141" i="25" a="1"/>
  <c r="AW141" i="25" s="1"/>
  <c r="AW140" i="25" a="1"/>
  <c r="AW140" i="25" s="1"/>
  <c r="AW139" i="25" a="1"/>
  <c r="AW139" i="25" s="1"/>
  <c r="AW138" i="25" a="1"/>
  <c r="AW138" i="25" s="1"/>
  <c r="AW137" i="25" a="1"/>
  <c r="AW137" i="25" s="1"/>
  <c r="AW136" i="25" a="1"/>
  <c r="AW136" i="25" s="1"/>
  <c r="AW135" i="25" a="1"/>
  <c r="AW135" i="25" s="1"/>
  <c r="AW134" i="25" a="1"/>
  <c r="AW134" i="25" s="1"/>
  <c r="AW133" i="25" a="1"/>
  <c r="AW133" i="25" s="1"/>
  <c r="AW132" i="25" a="1"/>
  <c r="AW132" i="25" s="1"/>
  <c r="AW131" i="25" a="1"/>
  <c r="AW131" i="25" s="1"/>
  <c r="AW130" i="25" a="1"/>
  <c r="AW130" i="25" s="1"/>
  <c r="AW129" i="25" a="1"/>
  <c r="AW129" i="25" s="1"/>
  <c r="AW128" i="25" a="1"/>
  <c r="AW128" i="25" s="1"/>
  <c r="AW127" i="25" a="1"/>
  <c r="AW127" i="25" s="1"/>
  <c r="AW126" i="25" a="1"/>
  <c r="AW126" i="25" s="1"/>
  <c r="AW125" i="25" a="1"/>
  <c r="AW125" i="25" s="1"/>
  <c r="AW124" i="25" a="1"/>
  <c r="AW124" i="25" s="1"/>
  <c r="AW123" i="25" a="1"/>
  <c r="AW123" i="25" s="1"/>
  <c r="AW122" i="25" a="1"/>
  <c r="AW122" i="25" s="1"/>
  <c r="AW121" i="25" a="1"/>
  <c r="AW121" i="25" s="1"/>
  <c r="AW120" i="25" a="1"/>
  <c r="AW120" i="25" s="1"/>
  <c r="AW119" i="25" a="1"/>
  <c r="AW119" i="25" s="1"/>
  <c r="AW118" i="25" a="1"/>
  <c r="AW118" i="25" s="1"/>
  <c r="AW117" i="25" a="1"/>
  <c r="AW117" i="25" s="1"/>
  <c r="AW116" i="25" a="1"/>
  <c r="AW116" i="25" s="1"/>
  <c r="AW115" i="25" a="1"/>
  <c r="AW115" i="25" s="1"/>
  <c r="AW114" i="25" a="1"/>
  <c r="AW114" i="25" s="1"/>
  <c r="AW113" i="25" a="1"/>
  <c r="AW113" i="25" s="1"/>
  <c r="AW112" i="25" a="1"/>
  <c r="AW112" i="25" s="1"/>
  <c r="AW111" i="25" a="1"/>
  <c r="AW111" i="25" s="1"/>
  <c r="AW110" i="25" a="1"/>
  <c r="AW110" i="25" s="1"/>
  <c r="AW109" i="25" a="1"/>
  <c r="AW109" i="25" s="1"/>
  <c r="AW108" i="25" a="1"/>
  <c r="AW108" i="25" s="1"/>
  <c r="AW107" i="25" a="1"/>
  <c r="AW107" i="25" s="1"/>
  <c r="AW106" i="25" a="1"/>
  <c r="AW106" i="25" s="1"/>
  <c r="AW105" i="25" a="1"/>
  <c r="AW105" i="25" s="1"/>
  <c r="AW104" i="25" a="1"/>
  <c r="AW104" i="25" s="1"/>
  <c r="AW103" i="25" a="1"/>
  <c r="AW103" i="25" s="1"/>
  <c r="AW102" i="25" a="1"/>
  <c r="AW102" i="25" s="1"/>
  <c r="AW101" i="25" a="1"/>
  <c r="AW101" i="25" s="1"/>
  <c r="AW100" i="25" a="1"/>
  <c r="AW100" i="25" s="1"/>
  <c r="AW99" i="25" a="1"/>
  <c r="AW99" i="25" s="1"/>
  <c r="AW98" i="25" a="1"/>
  <c r="AW98" i="25" s="1"/>
  <c r="AW97" i="25" a="1"/>
  <c r="AW97" i="25" s="1"/>
  <c r="AW96" i="25" a="1"/>
  <c r="AW96" i="25" s="1"/>
  <c r="AW95" i="25" a="1"/>
  <c r="AW95" i="25" s="1"/>
  <c r="AW94" i="25" a="1"/>
  <c r="AW94" i="25" s="1"/>
  <c r="AW93" i="25" a="1"/>
  <c r="AW93" i="25" s="1"/>
  <c r="AW92" i="25" a="1"/>
  <c r="AW92" i="25" s="1"/>
  <c r="AW91" i="25" a="1"/>
  <c r="AW91" i="25" s="1"/>
  <c r="AW90" i="25" a="1"/>
  <c r="AW90" i="25" s="1"/>
  <c r="AW89" i="25" a="1"/>
  <c r="AW89" i="25" s="1"/>
  <c r="AW88" i="25" a="1"/>
  <c r="AW88" i="25" s="1"/>
  <c r="AW87" i="25" a="1"/>
  <c r="AW87" i="25" s="1"/>
  <c r="AW86" i="25" a="1"/>
  <c r="AW86" i="25" s="1"/>
  <c r="AW85" i="25" a="1"/>
  <c r="AW85" i="25" s="1"/>
  <c r="AW84" i="25" a="1"/>
  <c r="AW84" i="25" s="1"/>
  <c r="AW83" i="25" a="1"/>
  <c r="AW83" i="25" s="1"/>
  <c r="AW82" i="25" a="1"/>
  <c r="AW82" i="25" s="1"/>
  <c r="AW81" i="25" a="1"/>
  <c r="AW81" i="25" s="1"/>
  <c r="AW80" i="25" a="1"/>
  <c r="AW80" i="25" s="1"/>
  <c r="AW79" i="25" a="1"/>
  <c r="AW79" i="25" s="1"/>
  <c r="AW78" i="25" a="1"/>
  <c r="AW78" i="25" s="1"/>
  <c r="AW77" i="25" a="1"/>
  <c r="AW77" i="25" s="1"/>
  <c r="AW76" i="25" a="1"/>
  <c r="AW76" i="25" s="1"/>
  <c r="AW75" i="25" a="1"/>
  <c r="AW75" i="25" s="1"/>
  <c r="AW74" i="25" a="1"/>
  <c r="AW74" i="25" s="1"/>
  <c r="AW73" i="25" a="1"/>
  <c r="AW73" i="25" s="1"/>
  <c r="AW72" i="25" a="1"/>
  <c r="AW72" i="25" s="1"/>
  <c r="AW71" i="25" a="1"/>
  <c r="AW71" i="25" s="1"/>
  <c r="AW70" i="25" a="1"/>
  <c r="AW70" i="25" s="1"/>
  <c r="AW69" i="25" a="1"/>
  <c r="AW69" i="25" s="1"/>
  <c r="AW68" i="25" a="1"/>
  <c r="AW68" i="25" s="1"/>
  <c r="AW67" i="25" a="1"/>
  <c r="AW67" i="25" s="1"/>
  <c r="AW66" i="25" a="1"/>
  <c r="AW66" i="25" s="1"/>
  <c r="AW65" i="25" a="1"/>
  <c r="AW65" i="25" s="1"/>
  <c r="AW64" i="25" a="1"/>
  <c r="AW64" i="25" s="1"/>
  <c r="AW63" i="25" a="1"/>
  <c r="AW63" i="25" s="1"/>
  <c r="AW62" i="25" a="1"/>
  <c r="AW62" i="25" s="1"/>
  <c r="AW61" i="25" a="1"/>
  <c r="AW61" i="25" s="1"/>
  <c r="AW60" i="25" a="1"/>
  <c r="AW60" i="25" s="1"/>
  <c r="AW59" i="25" a="1"/>
  <c r="AW59" i="25" s="1"/>
  <c r="AW58" i="25" a="1"/>
  <c r="AW58" i="25" s="1"/>
  <c r="AW57" i="25" a="1"/>
  <c r="AW57" i="25" s="1"/>
  <c r="AW56" i="25" a="1"/>
  <c r="AW56" i="25" s="1"/>
  <c r="AW55" i="25" a="1"/>
  <c r="AW55" i="25" s="1"/>
  <c r="AW54" i="25" a="1"/>
  <c r="AW54" i="25" s="1"/>
  <c r="AW53" i="25" a="1"/>
  <c r="AW53" i="25" s="1"/>
  <c r="AW52" i="25" a="1"/>
  <c r="AW52" i="25" s="1"/>
  <c r="AW51" i="25" a="1"/>
  <c r="AW51" i="25" s="1"/>
  <c r="AW50" i="25" a="1"/>
  <c r="AW50" i="25" s="1"/>
  <c r="AW49" i="25" a="1"/>
  <c r="AW49" i="25" s="1"/>
  <c r="AW48" i="25" a="1"/>
  <c r="AW48" i="25" s="1"/>
  <c r="AW47" i="25" a="1"/>
  <c r="AW47" i="25" s="1"/>
  <c r="AW46" i="25" a="1"/>
  <c r="AW46" i="25" s="1"/>
  <c r="AW45" i="25" a="1"/>
  <c r="AW45" i="25" s="1"/>
  <c r="AW44" i="25" a="1"/>
  <c r="AW44" i="25" s="1"/>
  <c r="AW43" i="25" a="1"/>
  <c r="AW43" i="25" s="1"/>
  <c r="AW42" i="25" a="1"/>
  <c r="AW42" i="25" s="1"/>
  <c r="AW41" i="25" a="1"/>
  <c r="AW41" i="25" s="1"/>
  <c r="AW40" i="25" a="1"/>
  <c r="AW40" i="25" s="1"/>
  <c r="AW39" i="25" a="1"/>
  <c r="AW39" i="25" s="1"/>
  <c r="AW38" i="25" a="1"/>
  <c r="AW38" i="25" s="1"/>
  <c r="AW37" i="25" a="1"/>
  <c r="AW37" i="25" s="1"/>
  <c r="AW36" i="25" a="1"/>
  <c r="AW36" i="25" s="1"/>
  <c r="AW35" i="25" a="1"/>
  <c r="AW35" i="25" s="1"/>
  <c r="AW34" i="25" a="1"/>
  <c r="AW34" i="25" s="1"/>
  <c r="AW33" i="25" a="1"/>
  <c r="AW33" i="25" s="1"/>
  <c r="AW32" i="25" a="1"/>
  <c r="AW32" i="25" s="1"/>
  <c r="AW31" i="25" a="1"/>
  <c r="AW31" i="25" s="1"/>
  <c r="AW30" i="25" a="1"/>
  <c r="AW30" i="25" s="1"/>
  <c r="AW29" i="25" a="1"/>
  <c r="AW29" i="25" s="1"/>
  <c r="AW28" i="25" a="1"/>
  <c r="AW28" i="25" s="1"/>
  <c r="AW27" i="25" a="1"/>
  <c r="AW27" i="25" s="1"/>
  <c r="AW26" i="25" a="1"/>
  <c r="AW26" i="25" s="1"/>
  <c r="AW25" i="25" a="1"/>
  <c r="AW25" i="25" s="1"/>
  <c r="AW24" i="25" a="1"/>
  <c r="AW24" i="25" s="1"/>
  <c r="AW23" i="25" a="1"/>
  <c r="AW23" i="25" s="1"/>
  <c r="AW22" i="25" a="1"/>
  <c r="AW22" i="25" s="1"/>
  <c r="AW21" i="25" a="1"/>
  <c r="AW21" i="25" s="1"/>
  <c r="AW20" i="25" a="1"/>
  <c r="AW20" i="25" s="1"/>
  <c r="AW19" i="25" a="1"/>
  <c r="AW19" i="25" s="1"/>
  <c r="AW18" i="25" a="1"/>
  <c r="AW18" i="25" s="1"/>
  <c r="BD217" i="26" a="1"/>
  <c r="BD217" i="26" s="1"/>
  <c r="BD216" i="26" a="1"/>
  <c r="BD216" i="26" s="1"/>
  <c r="BD215" i="26" a="1"/>
  <c r="BD215" i="26" s="1"/>
  <c r="BD214" i="26" a="1"/>
  <c r="BD214" i="26" s="1"/>
  <c r="BD213" i="26" a="1"/>
  <c r="BD213" i="26" s="1"/>
  <c r="BD212" i="26"/>
  <c r="BD212" i="26" a="1"/>
  <c r="BD211" i="26" a="1"/>
  <c r="BD211" i="26" s="1"/>
  <c r="BD210" i="26" a="1"/>
  <c r="BD210" i="26" s="1"/>
  <c r="BD209" i="26" a="1"/>
  <c r="BD209" i="26" s="1"/>
  <c r="BD208" i="26" a="1"/>
  <c r="BD208" i="26" s="1"/>
  <c r="BD207" i="26" a="1"/>
  <c r="BD207" i="26" s="1"/>
  <c r="BD206" i="26" a="1"/>
  <c r="BD206" i="26" s="1"/>
  <c r="BD205" i="26" a="1"/>
  <c r="BD205" i="26" s="1"/>
  <c r="BD204" i="26"/>
  <c r="BD204" i="26" a="1"/>
  <c r="BD203" i="26" a="1"/>
  <c r="BD203" i="26" s="1"/>
  <c r="BD202" i="26" a="1"/>
  <c r="BD202" i="26" s="1"/>
  <c r="BD201" i="26" a="1"/>
  <c r="BD201" i="26" s="1"/>
  <c r="BD200" i="26" a="1"/>
  <c r="BD200" i="26" s="1"/>
  <c r="BD199" i="26" a="1"/>
  <c r="BD199" i="26" s="1"/>
  <c r="BD198" i="26" a="1"/>
  <c r="BD198" i="26" s="1"/>
  <c r="BD197" i="26" a="1"/>
  <c r="BD197" i="26" s="1"/>
  <c r="BD196" i="26"/>
  <c r="BD196" i="26" a="1"/>
  <c r="BD195" i="26" a="1"/>
  <c r="BD195" i="26" s="1"/>
  <c r="BD194" i="26" a="1"/>
  <c r="BD194" i="26" s="1"/>
  <c r="BD193" i="26" a="1"/>
  <c r="BD193" i="26" s="1"/>
  <c r="BD192" i="26" a="1"/>
  <c r="BD192" i="26" s="1"/>
  <c r="BD191" i="26" a="1"/>
  <c r="BD191" i="26" s="1"/>
  <c r="BD190" i="26" a="1"/>
  <c r="BD190" i="26" s="1"/>
  <c r="BD189" i="26" a="1"/>
  <c r="BD189" i="26" s="1"/>
  <c r="BD188" i="26"/>
  <c r="BD188" i="26" a="1"/>
  <c r="BD187" i="26" a="1"/>
  <c r="BD187" i="26" s="1"/>
  <c r="BD186" i="26" a="1"/>
  <c r="BD186" i="26" s="1"/>
  <c r="BD185" i="26" a="1"/>
  <c r="BD185" i="26" s="1"/>
  <c r="BD184" i="26" a="1"/>
  <c r="BD184" i="26" s="1"/>
  <c r="BD183" i="26" a="1"/>
  <c r="BD183" i="26" s="1"/>
  <c r="BD182" i="26" a="1"/>
  <c r="BD182" i="26" s="1"/>
  <c r="BD181" i="26" a="1"/>
  <c r="BD181" i="26" s="1"/>
  <c r="BD180" i="26"/>
  <c r="BD180" i="26" a="1"/>
  <c r="BD179" i="26" a="1"/>
  <c r="BD179" i="26" s="1"/>
  <c r="BD178" i="26" a="1"/>
  <c r="BD178" i="26" s="1"/>
  <c r="BD177" i="26" a="1"/>
  <c r="BD177" i="26" s="1"/>
  <c r="BD176" i="26" a="1"/>
  <c r="BD176" i="26" s="1"/>
  <c r="BD175" i="26" a="1"/>
  <c r="BD175" i="26" s="1"/>
  <c r="BD174" i="26" a="1"/>
  <c r="BD174" i="26" s="1"/>
  <c r="BD173" i="26" a="1"/>
  <c r="BD173" i="26" s="1"/>
  <c r="BD172" i="26"/>
  <c r="BD172" i="26" a="1"/>
  <c r="BD171" i="26" a="1"/>
  <c r="BD171" i="26" s="1"/>
  <c r="BD170" i="26" a="1"/>
  <c r="BD170" i="26" s="1"/>
  <c r="BD169" i="26" a="1"/>
  <c r="BD169" i="26" s="1"/>
  <c r="BD168" i="26" a="1"/>
  <c r="BD168" i="26" s="1"/>
  <c r="BD167" i="26" a="1"/>
  <c r="BD167" i="26" s="1"/>
  <c r="BD166" i="26" a="1"/>
  <c r="BD166" i="26" s="1"/>
  <c r="BD165" i="26" a="1"/>
  <c r="BD165" i="26" s="1"/>
  <c r="BD164" i="26"/>
  <c r="BD164" i="26" a="1"/>
  <c r="BD163" i="26" a="1"/>
  <c r="BD163" i="26" s="1"/>
  <c r="BD162" i="26" a="1"/>
  <c r="BD162" i="26" s="1"/>
  <c r="BD161" i="26" a="1"/>
  <c r="BD161" i="26" s="1"/>
  <c r="BD160" i="26" a="1"/>
  <c r="BD160" i="26" s="1"/>
  <c r="BD159" i="26" a="1"/>
  <c r="BD159" i="26" s="1"/>
  <c r="BD158" i="26" a="1"/>
  <c r="BD158" i="26" s="1"/>
  <c r="BD157" i="26" a="1"/>
  <c r="BD157" i="26" s="1"/>
  <c r="BD156" i="26"/>
  <c r="BD156" i="26" a="1"/>
  <c r="BD155" i="26" a="1"/>
  <c r="BD155" i="26" s="1"/>
  <c r="BD154" i="26" a="1"/>
  <c r="BD154" i="26" s="1"/>
  <c r="BD153" i="26" a="1"/>
  <c r="BD153" i="26" s="1"/>
  <c r="BD152" i="26" a="1"/>
  <c r="BD152" i="26" s="1"/>
  <c r="BD151" i="26" a="1"/>
  <c r="BD151" i="26" s="1"/>
  <c r="BD150" i="26" a="1"/>
  <c r="BD150" i="26" s="1"/>
  <c r="BD149" i="26" a="1"/>
  <c r="BD149" i="26" s="1"/>
  <c r="BD148" i="26"/>
  <c r="BD148" i="26" a="1"/>
  <c r="BD147" i="26" a="1"/>
  <c r="BD147" i="26" s="1"/>
  <c r="BD146" i="26" a="1"/>
  <c r="BD146" i="26" s="1"/>
  <c r="BD145" i="26" a="1"/>
  <c r="BD145" i="26" s="1"/>
  <c r="BD144" i="26" a="1"/>
  <c r="BD144" i="26" s="1"/>
  <c r="BD143" i="26" a="1"/>
  <c r="BD143" i="26" s="1"/>
  <c r="BD142" i="26" a="1"/>
  <c r="BD142" i="26" s="1"/>
  <c r="BD141" i="26" a="1"/>
  <c r="BD141" i="26" s="1"/>
  <c r="BD140" i="26"/>
  <c r="BD140" i="26" a="1"/>
  <c r="BD139" i="26" a="1"/>
  <c r="BD139" i="26" s="1"/>
  <c r="BD138" i="26" a="1"/>
  <c r="BD138" i="26" s="1"/>
  <c r="BD137" i="26" a="1"/>
  <c r="BD137" i="26" s="1"/>
  <c r="BD136" i="26" a="1"/>
  <c r="BD136" i="26" s="1"/>
  <c r="BD135" i="26" a="1"/>
  <c r="BD135" i="26" s="1"/>
  <c r="BD134" i="26" a="1"/>
  <c r="BD134" i="26" s="1"/>
  <c r="BD133" i="26" a="1"/>
  <c r="BD133" i="26" s="1"/>
  <c r="BD132" i="26"/>
  <c r="BD132" i="26" a="1"/>
  <c r="BD131" i="26" a="1"/>
  <c r="BD131" i="26" s="1"/>
  <c r="BD130" i="26" a="1"/>
  <c r="BD130" i="26" s="1"/>
  <c r="BD129" i="26" a="1"/>
  <c r="BD129" i="26" s="1"/>
  <c r="BD128" i="26" a="1"/>
  <c r="BD128" i="26" s="1"/>
  <c r="BD127" i="26" a="1"/>
  <c r="BD127" i="26" s="1"/>
  <c r="BD126" i="26" a="1"/>
  <c r="BD126" i="26" s="1"/>
  <c r="BD125" i="26" a="1"/>
  <c r="BD125" i="26" s="1"/>
  <c r="BD124" i="26"/>
  <c r="BD124" i="26" a="1"/>
  <c r="BD123" i="26" a="1"/>
  <c r="BD123" i="26" s="1"/>
  <c r="BD122" i="26" a="1"/>
  <c r="BD122" i="26" s="1"/>
  <c r="BD121" i="26" a="1"/>
  <c r="BD121" i="26" s="1"/>
  <c r="BD120" i="26" a="1"/>
  <c r="BD120" i="26" s="1"/>
  <c r="BD119" i="26" a="1"/>
  <c r="BD119" i="26" s="1"/>
  <c r="BD118" i="26" a="1"/>
  <c r="BD118" i="26" s="1"/>
  <c r="BD117" i="26" a="1"/>
  <c r="BD117" i="26" s="1"/>
  <c r="BD116" i="26"/>
  <c r="BD116" i="26" a="1"/>
  <c r="BD115" i="26" a="1"/>
  <c r="BD115" i="26" s="1"/>
  <c r="BD114" i="26" a="1"/>
  <c r="BD114" i="26" s="1"/>
  <c r="BD113" i="26" a="1"/>
  <c r="BD113" i="26" s="1"/>
  <c r="BD112" i="26" a="1"/>
  <c r="BD112" i="26" s="1"/>
  <c r="BD111" i="26" a="1"/>
  <c r="BD111" i="26" s="1"/>
  <c r="BD110" i="26" a="1"/>
  <c r="BD110" i="26" s="1"/>
  <c r="BD109" i="26" a="1"/>
  <c r="BD109" i="26" s="1"/>
  <c r="BD108" i="26"/>
  <c r="BD108" i="26" a="1"/>
  <c r="BD107" i="26" a="1"/>
  <c r="BD107" i="26" s="1"/>
  <c r="BD106" i="26" a="1"/>
  <c r="BD106" i="26" s="1"/>
  <c r="BD105" i="26" a="1"/>
  <c r="BD105" i="26" s="1"/>
  <c r="BD104" i="26" a="1"/>
  <c r="BD104" i="26" s="1"/>
  <c r="BD103" i="26" a="1"/>
  <c r="BD103" i="26" s="1"/>
  <c r="BD102" i="26" a="1"/>
  <c r="BD102" i="26" s="1"/>
  <c r="BD101" i="26" a="1"/>
  <c r="BD101" i="26" s="1"/>
  <c r="BD100" i="26"/>
  <c r="BD100" i="26" a="1"/>
  <c r="BD99" i="26" a="1"/>
  <c r="BD99" i="26" s="1"/>
  <c r="BD98" i="26" a="1"/>
  <c r="BD98" i="26" s="1"/>
  <c r="BD97" i="26" a="1"/>
  <c r="BD97" i="26" s="1"/>
  <c r="BD96" i="26" a="1"/>
  <c r="BD96" i="26" s="1"/>
  <c r="BD95" i="26" a="1"/>
  <c r="BD95" i="26" s="1"/>
  <c r="BD94" i="26" a="1"/>
  <c r="BD94" i="26" s="1"/>
  <c r="BD93" i="26" a="1"/>
  <c r="BD93" i="26" s="1"/>
  <c r="BD92" i="26"/>
  <c r="BD92" i="26" a="1"/>
  <c r="BD91" i="26" a="1"/>
  <c r="BD91" i="26" s="1"/>
  <c r="BD90" i="26" a="1"/>
  <c r="BD90" i="26" s="1"/>
  <c r="BD89" i="26" a="1"/>
  <c r="BD89" i="26" s="1"/>
  <c r="BD88" i="26" a="1"/>
  <c r="BD88" i="26" s="1"/>
  <c r="BD87" i="26" a="1"/>
  <c r="BD87" i="26" s="1"/>
  <c r="BD86" i="26" a="1"/>
  <c r="BD86" i="26" s="1"/>
  <c r="BD85" i="26" a="1"/>
  <c r="BD85" i="26" s="1"/>
  <c r="BD84" i="26"/>
  <c r="BD84" i="26" a="1"/>
  <c r="BD83" i="26" a="1"/>
  <c r="BD83" i="26" s="1"/>
  <c r="BD82" i="26" a="1"/>
  <c r="BD82" i="26" s="1"/>
  <c r="BD81" i="26" a="1"/>
  <c r="BD81" i="26" s="1"/>
  <c r="BD80" i="26" a="1"/>
  <c r="BD80" i="26" s="1"/>
  <c r="BD79" i="26" a="1"/>
  <c r="BD79" i="26" s="1"/>
  <c r="BD78" i="26" a="1"/>
  <c r="BD78" i="26" s="1"/>
  <c r="BD77" i="26" a="1"/>
  <c r="BD77" i="26" s="1"/>
  <c r="BD76" i="26"/>
  <c r="BD76" i="26" a="1"/>
  <c r="BD75" i="26" a="1"/>
  <c r="BD75" i="26" s="1"/>
  <c r="BD74" i="26" a="1"/>
  <c r="BD74" i="26" s="1"/>
  <c r="BD73" i="26" a="1"/>
  <c r="BD73" i="26" s="1"/>
  <c r="BD72" i="26" a="1"/>
  <c r="BD72" i="26" s="1"/>
  <c r="BD71" i="26" a="1"/>
  <c r="BD71" i="26" s="1"/>
  <c r="BD70" i="26" a="1"/>
  <c r="BD70" i="26" s="1"/>
  <c r="BD69" i="26" a="1"/>
  <c r="BD69" i="26" s="1"/>
  <c r="BD68" i="26"/>
  <c r="BD68" i="26" a="1"/>
  <c r="BD67" i="26" a="1"/>
  <c r="BD67" i="26" s="1"/>
  <c r="BD66" i="26" a="1"/>
  <c r="BD66" i="26" s="1"/>
  <c r="BD65" i="26" a="1"/>
  <c r="BD65" i="26" s="1"/>
  <c r="BD64" i="26" a="1"/>
  <c r="BD64" i="26" s="1"/>
  <c r="BD63" i="26" a="1"/>
  <c r="BD63" i="26" s="1"/>
  <c r="BD62" i="26" a="1"/>
  <c r="BD62" i="26" s="1"/>
  <c r="BD61" i="26" a="1"/>
  <c r="BD61" i="26" s="1"/>
  <c r="BD60" i="26"/>
  <c r="BD60" i="26" a="1"/>
  <c r="BD59" i="26" a="1"/>
  <c r="BD59" i="26" s="1"/>
  <c r="BD58" i="26" a="1"/>
  <c r="BD58" i="26" s="1"/>
  <c r="BD57" i="26" a="1"/>
  <c r="BD57" i="26" s="1"/>
  <c r="BD56" i="26" a="1"/>
  <c r="BD56" i="26" s="1"/>
  <c r="BD55" i="26" a="1"/>
  <c r="BD55" i="26" s="1"/>
  <c r="BD54" i="26" a="1"/>
  <c r="BD54" i="26" s="1"/>
  <c r="BD53" i="26" a="1"/>
  <c r="BD53" i="26" s="1"/>
  <c r="BD52" i="26"/>
  <c r="BD52" i="26" a="1"/>
  <c r="BD51" i="26" a="1"/>
  <c r="BD51" i="26" s="1"/>
  <c r="BD50" i="26" a="1"/>
  <c r="BD50" i="26" s="1"/>
  <c r="BD49" i="26" a="1"/>
  <c r="BD49" i="26" s="1"/>
  <c r="BD48" i="26" a="1"/>
  <c r="BD48" i="26" s="1"/>
  <c r="BD47" i="26"/>
  <c r="BD47" i="26" a="1"/>
  <c r="BD46" i="26" a="1"/>
  <c r="BD46" i="26" s="1"/>
  <c r="BD45" i="26" a="1"/>
  <c r="BD45" i="26" s="1"/>
  <c r="BD44" i="26" a="1"/>
  <c r="BD44" i="26" s="1"/>
  <c r="BD43" i="26"/>
  <c r="BD43" i="26" a="1"/>
  <c r="BD42" i="26" a="1"/>
  <c r="BD42" i="26" s="1"/>
  <c r="BD41" i="26"/>
  <c r="BD41" i="26" a="1"/>
  <c r="BD40" i="26" a="1"/>
  <c r="BD40" i="26" s="1"/>
  <c r="BD39" i="26"/>
  <c r="BD39" i="26" a="1"/>
  <c r="BD38" i="26" a="1"/>
  <c r="BD38" i="26" s="1"/>
  <c r="BD37" i="26"/>
  <c r="BD37" i="26" a="1"/>
  <c r="BD36" i="26" a="1"/>
  <c r="BD36" i="26" s="1"/>
  <c r="BD35" i="26"/>
  <c r="BD35" i="26" a="1"/>
  <c r="BD34" i="26" a="1"/>
  <c r="BD34" i="26" s="1"/>
  <c r="BD33" i="26"/>
  <c r="BD33" i="26" a="1"/>
  <c r="BD32" i="26" a="1"/>
  <c r="BD32" i="26" s="1"/>
  <c r="BD31" i="26" a="1"/>
  <c r="BD31" i="26" s="1"/>
  <c r="BD30" i="26" a="1"/>
  <c r="BD30" i="26" s="1"/>
  <c r="BD29" i="26" a="1"/>
  <c r="BD29" i="26" s="1"/>
  <c r="BD28" i="26" a="1"/>
  <c r="BD28" i="26" s="1"/>
  <c r="BD27" i="26" a="1"/>
  <c r="BD27" i="26" s="1"/>
  <c r="BD26" i="26" a="1"/>
  <c r="BD26" i="26" s="1"/>
  <c r="BD25" i="26" a="1"/>
  <c r="BD25" i="26" s="1"/>
  <c r="BD24" i="26" a="1"/>
  <c r="BD24" i="26" s="1"/>
  <c r="BD23" i="26" a="1"/>
  <c r="BD23" i="26" s="1"/>
  <c r="BD22" i="26" a="1"/>
  <c r="BD22" i="26" s="1"/>
  <c r="BD21" i="26" a="1"/>
  <c r="BD21" i="26" s="1"/>
  <c r="BD20" i="26" a="1"/>
  <c r="BD20" i="26" s="1"/>
  <c r="BD19" i="26" a="1"/>
  <c r="BD19" i="26" s="1"/>
  <c r="AO216" i="28" a="1"/>
  <c r="AO216" i="28" s="1"/>
  <c r="AO215" i="28" a="1"/>
  <c r="AO215" i="28" s="1"/>
  <c r="AO214" i="28" a="1"/>
  <c r="AO214" i="28" s="1"/>
  <c r="AO213" i="28" a="1"/>
  <c r="AO213" i="28" s="1"/>
  <c r="AO212" i="28" a="1"/>
  <c r="AO212" i="28" s="1"/>
  <c r="AO211" i="28" a="1"/>
  <c r="AO211" i="28" s="1"/>
  <c r="AO210" i="28" a="1"/>
  <c r="AO210" i="28" s="1"/>
  <c r="AO209" i="28" a="1"/>
  <c r="AO209" i="28" s="1"/>
  <c r="AO208" i="28" a="1"/>
  <c r="AO208" i="28" s="1"/>
  <c r="AO207" i="28" a="1"/>
  <c r="AO207" i="28" s="1"/>
  <c r="AO206" i="28" a="1"/>
  <c r="AO206" i="28" s="1"/>
  <c r="AO205" i="28" a="1"/>
  <c r="AO205" i="28" s="1"/>
  <c r="AO204" i="28" a="1"/>
  <c r="AO204" i="28" s="1"/>
  <c r="AO203" i="28" a="1"/>
  <c r="AO203" i="28" s="1"/>
  <c r="AO202" i="28" a="1"/>
  <c r="AO202" i="28" s="1"/>
  <c r="AO201" i="28" a="1"/>
  <c r="AO201" i="28" s="1"/>
  <c r="AO200" i="28" a="1"/>
  <c r="AO200" i="28" s="1"/>
  <c r="AO199" i="28" a="1"/>
  <c r="AO199" i="28" s="1"/>
  <c r="AO198" i="28" a="1"/>
  <c r="AO198" i="28" s="1"/>
  <c r="AO197" i="28" a="1"/>
  <c r="AO197" i="28" s="1"/>
  <c r="AO196" i="28" a="1"/>
  <c r="AO196" i="28" s="1"/>
  <c r="AO195" i="28" a="1"/>
  <c r="AO195" i="28" s="1"/>
  <c r="AO194" i="28" a="1"/>
  <c r="AO194" i="28" s="1"/>
  <c r="AO193" i="28" a="1"/>
  <c r="AO193" i="28" s="1"/>
  <c r="AO192" i="28" a="1"/>
  <c r="AO192" i="28" s="1"/>
  <c r="AO191" i="28" a="1"/>
  <c r="AO191" i="28" s="1"/>
  <c r="AO190" i="28" a="1"/>
  <c r="AO190" i="28" s="1"/>
  <c r="AO189" i="28" a="1"/>
  <c r="AO189" i="28" s="1"/>
  <c r="AO188" i="28" a="1"/>
  <c r="AO188" i="28" s="1"/>
  <c r="AO187" i="28" a="1"/>
  <c r="AO187" i="28" s="1"/>
  <c r="AO186" i="28" a="1"/>
  <c r="AO186" i="28" s="1"/>
  <c r="AO185" i="28" a="1"/>
  <c r="AO185" i="28" s="1"/>
  <c r="AO184" i="28" a="1"/>
  <c r="AO184" i="28" s="1"/>
  <c r="AO183" i="28" a="1"/>
  <c r="AO183" i="28" s="1"/>
  <c r="AO182" i="28" a="1"/>
  <c r="AO182" i="28" s="1"/>
  <c r="AO181" i="28" a="1"/>
  <c r="AO181" i="28" s="1"/>
  <c r="AO180" i="28" a="1"/>
  <c r="AO180" i="28" s="1"/>
  <c r="AO179" i="28" a="1"/>
  <c r="AO179" i="28" s="1"/>
  <c r="AO178" i="28" a="1"/>
  <c r="AO178" i="28" s="1"/>
  <c r="AO177" i="28" a="1"/>
  <c r="AO177" i="28" s="1"/>
  <c r="AO176" i="28" a="1"/>
  <c r="AO176" i="28" s="1"/>
  <c r="AO175" i="28" a="1"/>
  <c r="AO175" i="28" s="1"/>
  <c r="AO174" i="28" a="1"/>
  <c r="AO174" i="28" s="1"/>
  <c r="AO173" i="28" a="1"/>
  <c r="AO173" i="28" s="1"/>
  <c r="AO172" i="28" a="1"/>
  <c r="AO172" i="28" s="1"/>
  <c r="AO171" i="28" a="1"/>
  <c r="AO171" i="28" s="1"/>
  <c r="AO170" i="28" a="1"/>
  <c r="AO170" i="28" s="1"/>
  <c r="AO169" i="28" a="1"/>
  <c r="AO169" i="28" s="1"/>
  <c r="AO168" i="28" a="1"/>
  <c r="AO168" i="28" s="1"/>
  <c r="AO167" i="28" a="1"/>
  <c r="AO167" i="28" s="1"/>
  <c r="AO166" i="28" a="1"/>
  <c r="AO166" i="28" s="1"/>
  <c r="AO165" i="28" a="1"/>
  <c r="AO165" i="28" s="1"/>
  <c r="AO164" i="28" a="1"/>
  <c r="AO164" i="28" s="1"/>
  <c r="AO163" i="28" a="1"/>
  <c r="AO163" i="28" s="1"/>
  <c r="AO162" i="28" a="1"/>
  <c r="AO162" i="28" s="1"/>
  <c r="AO161" i="28" a="1"/>
  <c r="AO161" i="28" s="1"/>
  <c r="AO160" i="28" a="1"/>
  <c r="AO160" i="28" s="1"/>
  <c r="AO159" i="28" a="1"/>
  <c r="AO159" i="28" s="1"/>
  <c r="AO158" i="28" a="1"/>
  <c r="AO158" i="28" s="1"/>
  <c r="AO157" i="28" a="1"/>
  <c r="AO157" i="28" s="1"/>
  <c r="AO156" i="28" a="1"/>
  <c r="AO156" i="28" s="1"/>
  <c r="AO155" i="28" a="1"/>
  <c r="AO155" i="28" s="1"/>
  <c r="AO154" i="28" a="1"/>
  <c r="AO154" i="28" s="1"/>
  <c r="AO153" i="28" a="1"/>
  <c r="AO153" i="28" s="1"/>
  <c r="AO152" i="28" a="1"/>
  <c r="AO152" i="28" s="1"/>
  <c r="AO151" i="28" a="1"/>
  <c r="AO151" i="28" s="1"/>
  <c r="AO150" i="28" a="1"/>
  <c r="AO150" i="28" s="1"/>
  <c r="AO149" i="28" a="1"/>
  <c r="AO149" i="28" s="1"/>
  <c r="AO148" i="28" a="1"/>
  <c r="AO148" i="28" s="1"/>
  <c r="AO147" i="28" a="1"/>
  <c r="AO147" i="28" s="1"/>
  <c r="AO146" i="28" a="1"/>
  <c r="AO146" i="28" s="1"/>
  <c r="AO145" i="28" a="1"/>
  <c r="AO145" i="28" s="1"/>
  <c r="AO144" i="28" a="1"/>
  <c r="AO144" i="28" s="1"/>
  <c r="AO143" i="28" a="1"/>
  <c r="AO143" i="28" s="1"/>
  <c r="AO142" i="28" a="1"/>
  <c r="AO142" i="28" s="1"/>
  <c r="AO141" i="28" a="1"/>
  <c r="AO141" i="28" s="1"/>
  <c r="AO140" i="28" a="1"/>
  <c r="AO140" i="28" s="1"/>
  <c r="AO139" i="28" a="1"/>
  <c r="AO139" i="28" s="1"/>
  <c r="AO138" i="28" a="1"/>
  <c r="AO138" i="28" s="1"/>
  <c r="AO137" i="28" a="1"/>
  <c r="AO137" i="28" s="1"/>
  <c r="AO136" i="28" a="1"/>
  <c r="AO136" i="28" s="1"/>
  <c r="AO135" i="28" a="1"/>
  <c r="AO135" i="28" s="1"/>
  <c r="AO134" i="28" a="1"/>
  <c r="AO134" i="28" s="1"/>
  <c r="AO133" i="28" a="1"/>
  <c r="AO133" i="28" s="1"/>
  <c r="AO132" i="28" a="1"/>
  <c r="AO132" i="28" s="1"/>
  <c r="AO131" i="28" a="1"/>
  <c r="AO131" i="28" s="1"/>
  <c r="AO130" i="28" a="1"/>
  <c r="AO130" i="28" s="1"/>
  <c r="AO129" i="28" a="1"/>
  <c r="AO129" i="28" s="1"/>
  <c r="AO128" i="28" a="1"/>
  <c r="AO128" i="28" s="1"/>
  <c r="AO127" i="28" a="1"/>
  <c r="AO127" i="28" s="1"/>
  <c r="AO126" i="28" a="1"/>
  <c r="AO126" i="28" s="1"/>
  <c r="AO125" i="28" a="1"/>
  <c r="AO125" i="28" s="1"/>
  <c r="AO124" i="28" a="1"/>
  <c r="AO124" i="28" s="1"/>
  <c r="AO123" i="28" a="1"/>
  <c r="AO123" i="28" s="1"/>
  <c r="AO122" i="28" a="1"/>
  <c r="AO122" i="28" s="1"/>
  <c r="AO121" i="28" a="1"/>
  <c r="AO121" i="28" s="1"/>
  <c r="AO120" i="28" a="1"/>
  <c r="AO120" i="28" s="1"/>
  <c r="AO119" i="28" a="1"/>
  <c r="AO119" i="28" s="1"/>
  <c r="AO118" i="28" a="1"/>
  <c r="AO118" i="28" s="1"/>
  <c r="AO117" i="28" a="1"/>
  <c r="AO117" i="28" s="1"/>
  <c r="AO116" i="28" a="1"/>
  <c r="AO116" i="28" s="1"/>
  <c r="AO115" i="28" a="1"/>
  <c r="AO115" i="28" s="1"/>
  <c r="AO114" i="28" a="1"/>
  <c r="AO114" i="28" s="1"/>
  <c r="AO113" i="28" a="1"/>
  <c r="AO113" i="28" s="1"/>
  <c r="AO112" i="28" a="1"/>
  <c r="AO112" i="28" s="1"/>
  <c r="AO111" i="28" a="1"/>
  <c r="AO111" i="28" s="1"/>
  <c r="AO110" i="28" a="1"/>
  <c r="AO110" i="28" s="1"/>
  <c r="AO109" i="28" a="1"/>
  <c r="AO109" i="28" s="1"/>
  <c r="AO108" i="28" a="1"/>
  <c r="AO108" i="28" s="1"/>
  <c r="AO107" i="28" a="1"/>
  <c r="AO107" i="28" s="1"/>
  <c r="AO106" i="28" a="1"/>
  <c r="AO106" i="28" s="1"/>
  <c r="AO105" i="28" a="1"/>
  <c r="AO105" i="28" s="1"/>
  <c r="AO104" i="28" a="1"/>
  <c r="AO104" i="28" s="1"/>
  <c r="AO103" i="28" a="1"/>
  <c r="AO103" i="28" s="1"/>
  <c r="AO102" i="28" a="1"/>
  <c r="AO102" i="28" s="1"/>
  <c r="AO101" i="28" a="1"/>
  <c r="AO101" i="28" s="1"/>
  <c r="AO100" i="28" a="1"/>
  <c r="AO100" i="28" s="1"/>
  <c r="AO99" i="28" a="1"/>
  <c r="AO99" i="28" s="1"/>
  <c r="AO98" i="28" a="1"/>
  <c r="AO98" i="28" s="1"/>
  <c r="AO97" i="28" a="1"/>
  <c r="AO97" i="28" s="1"/>
  <c r="AO96" i="28" a="1"/>
  <c r="AO96" i="28" s="1"/>
  <c r="AO95" i="28" a="1"/>
  <c r="AO95" i="28" s="1"/>
  <c r="AO94" i="28" a="1"/>
  <c r="AO94" i="28" s="1"/>
  <c r="AO93" i="28" a="1"/>
  <c r="AO93" i="28" s="1"/>
  <c r="AO92" i="28" a="1"/>
  <c r="AO92" i="28" s="1"/>
  <c r="AO91" i="28" a="1"/>
  <c r="AO91" i="28" s="1"/>
  <c r="AO90" i="28" a="1"/>
  <c r="AO90" i="28" s="1"/>
  <c r="AO89" i="28" a="1"/>
  <c r="AO89" i="28" s="1"/>
  <c r="AO88" i="28" a="1"/>
  <c r="AO88" i="28" s="1"/>
  <c r="AO87" i="28" a="1"/>
  <c r="AO87" i="28" s="1"/>
  <c r="AO86" i="28" a="1"/>
  <c r="AO86" i="28" s="1"/>
  <c r="AO85" i="28" a="1"/>
  <c r="AO85" i="28" s="1"/>
  <c r="AO84" i="28" a="1"/>
  <c r="AO84" i="28" s="1"/>
  <c r="AO83" i="28" a="1"/>
  <c r="AO83" i="28" s="1"/>
  <c r="AO82" i="28" a="1"/>
  <c r="AO82" i="28" s="1"/>
  <c r="AO81" i="28" a="1"/>
  <c r="AO81" i="28" s="1"/>
  <c r="AO80" i="28" a="1"/>
  <c r="AO80" i="28" s="1"/>
  <c r="AO79" i="28" a="1"/>
  <c r="AO79" i="28" s="1"/>
  <c r="AO78" i="28" a="1"/>
  <c r="AO78" i="28" s="1"/>
  <c r="AO77" i="28" a="1"/>
  <c r="AO77" i="28" s="1"/>
  <c r="AO76" i="28" a="1"/>
  <c r="AO76" i="28" s="1"/>
  <c r="AO75" i="28" a="1"/>
  <c r="AO75" i="28" s="1"/>
  <c r="AO74" i="28" a="1"/>
  <c r="AO74" i="28" s="1"/>
  <c r="AO73" i="28" a="1"/>
  <c r="AO73" i="28" s="1"/>
  <c r="AO72" i="28" a="1"/>
  <c r="AO72" i="28" s="1"/>
  <c r="AO71" i="28" a="1"/>
  <c r="AO71" i="28" s="1"/>
  <c r="AO70" i="28" a="1"/>
  <c r="AO70" i="28" s="1"/>
  <c r="AO69" i="28" a="1"/>
  <c r="AO69" i="28" s="1"/>
  <c r="AO68" i="28" a="1"/>
  <c r="AO68" i="28" s="1"/>
  <c r="AO67" i="28" a="1"/>
  <c r="AO67" i="28" s="1"/>
  <c r="AO66" i="28" a="1"/>
  <c r="AO66" i="28" s="1"/>
  <c r="AO65" i="28" a="1"/>
  <c r="AO65" i="28" s="1"/>
  <c r="AO64" i="28" a="1"/>
  <c r="AO64" i="28" s="1"/>
  <c r="AO63" i="28" a="1"/>
  <c r="AO63" i="28" s="1"/>
  <c r="AO62" i="28" a="1"/>
  <c r="AO62" i="28" s="1"/>
  <c r="AO61" i="28" a="1"/>
  <c r="AO61" i="28" s="1"/>
  <c r="AO60" i="28" a="1"/>
  <c r="AO60" i="28" s="1"/>
  <c r="AO59" i="28" a="1"/>
  <c r="AO59" i="28" s="1"/>
  <c r="AO58" i="28" a="1"/>
  <c r="AO58" i="28" s="1"/>
  <c r="AO57" i="28" a="1"/>
  <c r="AO57" i="28" s="1"/>
  <c r="AO56" i="28" a="1"/>
  <c r="AO56" i="28" s="1"/>
  <c r="AO55" i="28" a="1"/>
  <c r="AO55" i="28" s="1"/>
  <c r="AO54" i="28" a="1"/>
  <c r="AO54" i="28" s="1"/>
  <c r="AO53" i="28" a="1"/>
  <c r="AO53" i="28" s="1"/>
  <c r="AO52" i="28" a="1"/>
  <c r="AO52" i="28" s="1"/>
  <c r="AO51" i="28" a="1"/>
  <c r="AO51" i="28" s="1"/>
  <c r="AO50" i="28" a="1"/>
  <c r="AO50" i="28" s="1"/>
  <c r="AO49" i="28" a="1"/>
  <c r="AO49" i="28" s="1"/>
  <c r="AO48" i="28" a="1"/>
  <c r="AO48" i="28" s="1"/>
  <c r="AO47" i="28" a="1"/>
  <c r="AO47" i="28" s="1"/>
  <c r="AO46" i="28" a="1"/>
  <c r="AO46" i="28" s="1"/>
  <c r="AO45" i="28" a="1"/>
  <c r="AO45" i="28" s="1"/>
  <c r="AO44" i="28" a="1"/>
  <c r="AO44" i="28" s="1"/>
  <c r="AO43" i="28" a="1"/>
  <c r="AO43" i="28" s="1"/>
  <c r="AO42" i="28" a="1"/>
  <c r="AO42" i="28" s="1"/>
  <c r="AO41" i="28" a="1"/>
  <c r="AO41" i="28" s="1"/>
  <c r="AO40" i="28" a="1"/>
  <c r="AO40" i="28" s="1"/>
  <c r="AO39" i="28" a="1"/>
  <c r="AO39" i="28" s="1"/>
  <c r="AO38" i="28" a="1"/>
  <c r="AO38" i="28" s="1"/>
  <c r="AO37" i="28" a="1"/>
  <c r="AO37" i="28" s="1"/>
  <c r="AO36" i="28" a="1"/>
  <c r="AO36" i="28" s="1"/>
  <c r="AO35" i="28" a="1"/>
  <c r="AO35" i="28" s="1"/>
  <c r="AO34" i="28" a="1"/>
  <c r="AO34" i="28" s="1"/>
  <c r="AO33" i="28" a="1"/>
  <c r="AO33" i="28" s="1"/>
  <c r="AO32" i="28" a="1"/>
  <c r="AO32" i="28" s="1"/>
  <c r="AO31" i="28" a="1"/>
  <c r="AO31" i="28" s="1"/>
  <c r="AO30" i="28" a="1"/>
  <c r="AO30" i="28" s="1"/>
  <c r="AO29" i="28" a="1"/>
  <c r="AO29" i="28" s="1"/>
  <c r="AO28" i="28" a="1"/>
  <c r="AO28" i="28" s="1"/>
  <c r="AO27" i="28" a="1"/>
  <c r="AO27" i="28" s="1"/>
  <c r="AO26" i="28" a="1"/>
  <c r="AO26" i="28" s="1"/>
  <c r="AO25" i="28" a="1"/>
  <c r="AO25" i="28" s="1"/>
  <c r="AO24" i="28" a="1"/>
  <c r="AO24" i="28" s="1"/>
  <c r="AO23" i="28" a="1"/>
  <c r="AO23" i="28" s="1"/>
  <c r="AO22" i="28" a="1"/>
  <c r="AO22" i="28" s="1"/>
  <c r="AO21" i="28" a="1"/>
  <c r="AO21" i="28" s="1"/>
  <c r="AO20" i="28" a="1"/>
  <c r="AO20" i="28" s="1"/>
  <c r="AO19" i="28" a="1"/>
  <c r="AO19" i="28" s="1"/>
  <c r="AO18" i="28" a="1"/>
  <c r="AO18" i="28" s="1"/>
  <c r="AO17" i="28" a="1"/>
  <c r="AO17" i="28" s="1"/>
  <c r="X17" i="24"/>
  <c r="BD18" i="26" a="1"/>
  <c r="BD18" i="26" s="1"/>
  <c r="AW17" i="25" a="1"/>
  <c r="AW17" i="25" s="1"/>
  <c r="X215" i="24"/>
  <c r="X165" i="24"/>
  <c r="X164" i="24"/>
  <c r="X163" i="24"/>
  <c r="X162" i="24"/>
  <c r="X161" i="24"/>
  <c r="X160" i="24"/>
  <c r="X159" i="24"/>
  <c r="X158" i="24"/>
  <c r="X157" i="24"/>
  <c r="X156" i="24"/>
  <c r="X155" i="24"/>
  <c r="X154" i="24"/>
  <c r="X153" i="24"/>
  <c r="X152" i="24"/>
  <c r="X151" i="24"/>
  <c r="X150" i="24"/>
  <c r="X149" i="24"/>
  <c r="X148" i="24"/>
  <c r="X147" i="24"/>
  <c r="X146" i="24"/>
  <c r="X145" i="24"/>
  <c r="X144" i="24"/>
  <c r="X143" i="24"/>
  <c r="X142" i="24"/>
  <c r="X141" i="24"/>
  <c r="X140" i="24"/>
  <c r="X139" i="24"/>
  <c r="X138" i="24"/>
  <c r="X137" i="24"/>
  <c r="X136" i="24"/>
  <c r="X135" i="24"/>
  <c r="X134" i="24"/>
  <c r="X133" i="24"/>
  <c r="X132" i="24"/>
  <c r="X131" i="24"/>
  <c r="X130" i="24"/>
  <c r="X129" i="24"/>
  <c r="X128" i="24"/>
  <c r="X127" i="24"/>
  <c r="X126" i="24"/>
  <c r="X125" i="24"/>
  <c r="X124" i="24"/>
  <c r="X123" i="24"/>
  <c r="X122" i="24"/>
  <c r="X121" i="24"/>
  <c r="X120" i="24"/>
  <c r="X119" i="24"/>
  <c r="X118" i="24"/>
  <c r="X117" i="24"/>
  <c r="X116" i="24"/>
  <c r="X115" i="24"/>
  <c r="X114" i="24"/>
  <c r="X113" i="24"/>
  <c r="X112" i="24"/>
  <c r="X111" i="24"/>
  <c r="X110" i="24"/>
  <c r="X109" i="24"/>
  <c r="X108" i="24"/>
  <c r="X107" i="24"/>
  <c r="X106" i="24"/>
  <c r="X105" i="24"/>
  <c r="X104" i="24"/>
  <c r="X103" i="24"/>
  <c r="X102" i="24"/>
  <c r="X101" i="24"/>
  <c r="X100" i="24"/>
  <c r="X99" i="24"/>
  <c r="X98" i="24"/>
  <c r="X97" i="24"/>
  <c r="X96" i="24"/>
  <c r="X95" i="24"/>
  <c r="X94" i="24"/>
  <c r="X93" i="24"/>
  <c r="X92" i="24"/>
  <c r="X91" i="24"/>
  <c r="X90" i="24"/>
  <c r="X89" i="24"/>
  <c r="X88" i="24"/>
  <c r="X87" i="24"/>
  <c r="X86" i="24"/>
  <c r="X85" i="24"/>
  <c r="X84" i="24"/>
  <c r="X83" i="24"/>
  <c r="X82" i="24"/>
  <c r="X81" i="24"/>
  <c r="X80" i="24"/>
  <c r="X79" i="24"/>
  <c r="X78" i="24"/>
  <c r="X77" i="24"/>
  <c r="X76" i="24"/>
  <c r="X75" i="24"/>
  <c r="X74" i="24"/>
  <c r="X73" i="24"/>
  <c r="X72" i="24"/>
  <c r="X71" i="24"/>
  <c r="X70" i="24"/>
  <c r="X69" i="24"/>
  <c r="X68" i="24"/>
  <c r="X67" i="24"/>
  <c r="X66" i="24"/>
  <c r="X65" i="24"/>
  <c r="X64" i="24"/>
  <c r="X63" i="24"/>
  <c r="X62" i="24"/>
  <c r="X61" i="24"/>
  <c r="X60" i="24"/>
  <c r="X59" i="24"/>
  <c r="X58" i="24"/>
  <c r="X57" i="24"/>
  <c r="X56" i="24"/>
  <c r="X55" i="24"/>
  <c r="X54" i="24"/>
  <c r="X53" i="24"/>
  <c r="X52"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19" i="24"/>
  <c r="V215" i="30" a="1"/>
  <c r="V215" i="30" s="1"/>
  <c r="V214" i="30" a="1"/>
  <c r="V214" i="30" s="1"/>
  <c r="V213" i="30" a="1"/>
  <c r="V213" i="30" s="1"/>
  <c r="V212" i="30" a="1"/>
  <c r="V212" i="30" s="1"/>
  <c r="V211" i="30" a="1"/>
  <c r="V211" i="30" s="1"/>
  <c r="V210" i="30" a="1"/>
  <c r="V210" i="30" s="1"/>
  <c r="V209" i="30"/>
  <c r="V209" i="30" a="1"/>
  <c r="V208" i="30" a="1"/>
  <c r="V208" i="30" s="1"/>
  <c r="V207" i="30" a="1"/>
  <c r="V207" i="30" s="1"/>
  <c r="V206" i="30" a="1"/>
  <c r="V206" i="30" s="1"/>
  <c r="V205" i="30" a="1"/>
  <c r="V205" i="30" s="1"/>
  <c r="V204" i="30" a="1"/>
  <c r="V204" i="30" s="1"/>
  <c r="V203" i="30" a="1"/>
  <c r="V203" i="30" s="1"/>
  <c r="V202" i="30" a="1"/>
  <c r="V202" i="30" s="1"/>
  <c r="V201" i="30"/>
  <c r="V201" i="30" a="1"/>
  <c r="V200" i="30" a="1"/>
  <c r="V200" i="30" s="1"/>
  <c r="V199" i="30" a="1"/>
  <c r="V199" i="30" s="1"/>
  <c r="V198" i="30" a="1"/>
  <c r="V198" i="30" s="1"/>
  <c r="V197" i="30" a="1"/>
  <c r="V197" i="30" s="1"/>
  <c r="V196" i="30" a="1"/>
  <c r="V196" i="30" s="1"/>
  <c r="V195" i="30" a="1"/>
  <c r="V195" i="30" s="1"/>
  <c r="V194" i="30" a="1"/>
  <c r="V194" i="30" s="1"/>
  <c r="V193" i="30"/>
  <c r="V193" i="30" a="1"/>
  <c r="V192" i="30" a="1"/>
  <c r="V192" i="30" s="1"/>
  <c r="V191" i="30" a="1"/>
  <c r="V191" i="30" s="1"/>
  <c r="V190" i="30" a="1"/>
  <c r="V190" i="30" s="1"/>
  <c r="V189" i="30" a="1"/>
  <c r="V189" i="30" s="1"/>
  <c r="V188" i="30" a="1"/>
  <c r="V188" i="30" s="1"/>
  <c r="V187" i="30" a="1"/>
  <c r="V187" i="30" s="1"/>
  <c r="V186" i="30" a="1"/>
  <c r="V186" i="30" s="1"/>
  <c r="V185" i="30"/>
  <c r="V185" i="30" a="1"/>
  <c r="V184" i="30" a="1"/>
  <c r="V184" i="30" s="1"/>
  <c r="V183" i="30" a="1"/>
  <c r="V183" i="30" s="1"/>
  <c r="V182" i="30" a="1"/>
  <c r="V182" i="30" s="1"/>
  <c r="V181" i="30" a="1"/>
  <c r="V181" i="30" s="1"/>
  <c r="V180" i="30" a="1"/>
  <c r="V180" i="30" s="1"/>
  <c r="V179" i="30" a="1"/>
  <c r="V179" i="30" s="1"/>
  <c r="V178" i="30" a="1"/>
  <c r="V178" i="30" s="1"/>
  <c r="V177" i="30"/>
  <c r="V177" i="30" a="1"/>
  <c r="V176" i="30" a="1"/>
  <c r="V176" i="30" s="1"/>
  <c r="V175" i="30" a="1"/>
  <c r="V175" i="30" s="1"/>
  <c r="V174" i="30" a="1"/>
  <c r="V174" i="30" s="1"/>
  <c r="V173" i="30" a="1"/>
  <c r="V173" i="30" s="1"/>
  <c r="V172" i="30" a="1"/>
  <c r="V172" i="30" s="1"/>
  <c r="V171" i="30" a="1"/>
  <c r="V171" i="30" s="1"/>
  <c r="V170" i="30" a="1"/>
  <c r="V170" i="30" s="1"/>
  <c r="V169" i="30"/>
  <c r="V169" i="30" a="1"/>
  <c r="V168" i="30" a="1"/>
  <c r="V168" i="30" s="1"/>
  <c r="V167" i="30" a="1"/>
  <c r="V167" i="30" s="1"/>
  <c r="V166" i="30" a="1"/>
  <c r="V166" i="30" s="1"/>
  <c r="V165" i="30" a="1"/>
  <c r="V165" i="30" s="1"/>
  <c r="V164" i="30" a="1"/>
  <c r="V164" i="30" s="1"/>
  <c r="V163" i="30" a="1"/>
  <c r="V163" i="30" s="1"/>
  <c r="V162" i="30" a="1"/>
  <c r="V162" i="30" s="1"/>
  <c r="V161" i="30"/>
  <c r="V161" i="30" a="1"/>
  <c r="V160" i="30" a="1"/>
  <c r="V160" i="30" s="1"/>
  <c r="V159" i="30" a="1"/>
  <c r="V159" i="30" s="1"/>
  <c r="V158" i="30" a="1"/>
  <c r="V158" i="30" s="1"/>
  <c r="V157" i="30" a="1"/>
  <c r="V157" i="30" s="1"/>
  <c r="V156" i="30" a="1"/>
  <c r="V156" i="30" s="1"/>
  <c r="V155" i="30" a="1"/>
  <c r="V155" i="30" s="1"/>
  <c r="V154" i="30" a="1"/>
  <c r="V154" i="30" s="1"/>
  <c r="V153" i="30"/>
  <c r="V153" i="30" a="1"/>
  <c r="V152" i="30" a="1"/>
  <c r="V152" i="30" s="1"/>
  <c r="V151" i="30" a="1"/>
  <c r="V151" i="30" s="1"/>
  <c r="V150" i="30" a="1"/>
  <c r="V150" i="30" s="1"/>
  <c r="V149" i="30" a="1"/>
  <c r="V149" i="30" s="1"/>
  <c r="V148" i="30" a="1"/>
  <c r="V148" i="30" s="1"/>
  <c r="V147" i="30" a="1"/>
  <c r="V147" i="30" s="1"/>
  <c r="V146" i="30" a="1"/>
  <c r="V146" i="30" s="1"/>
  <c r="V145" i="30"/>
  <c r="V145" i="30" a="1"/>
  <c r="V144" i="30" a="1"/>
  <c r="V144" i="30" s="1"/>
  <c r="V143" i="30" a="1"/>
  <c r="V143" i="30" s="1"/>
  <c r="V142" i="30" a="1"/>
  <c r="V142" i="30" s="1"/>
  <c r="V141" i="30" a="1"/>
  <c r="V141" i="30" s="1"/>
  <c r="V140" i="30" a="1"/>
  <c r="V140" i="30" s="1"/>
  <c r="V139" i="30" a="1"/>
  <c r="V139" i="30" s="1"/>
  <c r="V138" i="30" a="1"/>
  <c r="V138" i="30" s="1"/>
  <c r="V137" i="30"/>
  <c r="V137" i="30" a="1"/>
  <c r="V136" i="30" a="1"/>
  <c r="V136" i="30" s="1"/>
  <c r="V135" i="30" a="1"/>
  <c r="V135" i="30" s="1"/>
  <c r="V134" i="30" a="1"/>
  <c r="V134" i="30" s="1"/>
  <c r="V133" i="30" a="1"/>
  <c r="V133" i="30" s="1"/>
  <c r="V132" i="30" a="1"/>
  <c r="V132" i="30" s="1"/>
  <c r="V131" i="30" a="1"/>
  <c r="V131" i="30" s="1"/>
  <c r="V130" i="30" a="1"/>
  <c r="V130" i="30" s="1"/>
  <c r="V129" i="30"/>
  <c r="V129" i="30" a="1"/>
  <c r="V128" i="30" a="1"/>
  <c r="V128" i="30" s="1"/>
  <c r="V127" i="30" a="1"/>
  <c r="V127" i="30" s="1"/>
  <c r="V126" i="30" a="1"/>
  <c r="V126" i="30" s="1"/>
  <c r="V125" i="30" a="1"/>
  <c r="V125" i="30" s="1"/>
  <c r="V124" i="30" a="1"/>
  <c r="V124" i="30" s="1"/>
  <c r="V123" i="30" a="1"/>
  <c r="V123" i="30" s="1"/>
  <c r="V122" i="30" a="1"/>
  <c r="V122" i="30" s="1"/>
  <c r="V121" i="30"/>
  <c r="V121" i="30" a="1"/>
  <c r="V120" i="30" a="1"/>
  <c r="V120" i="30" s="1"/>
  <c r="V119" i="30" a="1"/>
  <c r="V119" i="30" s="1"/>
  <c r="V118" i="30" a="1"/>
  <c r="V118" i="30" s="1"/>
  <c r="V117" i="30" a="1"/>
  <c r="V117" i="30" s="1"/>
  <c r="V116" i="30" a="1"/>
  <c r="V116" i="30" s="1"/>
  <c r="V115" i="30" a="1"/>
  <c r="V115" i="30" s="1"/>
  <c r="V114" i="30" a="1"/>
  <c r="V114" i="30" s="1"/>
  <c r="V113" i="30"/>
  <c r="V113" i="30" a="1"/>
  <c r="V112" i="30" a="1"/>
  <c r="V112" i="30" s="1"/>
  <c r="V111" i="30" a="1"/>
  <c r="V111" i="30" s="1"/>
  <c r="V110" i="30" a="1"/>
  <c r="V110" i="30" s="1"/>
  <c r="V109" i="30" a="1"/>
  <c r="V109" i="30" s="1"/>
  <c r="V108" i="30" a="1"/>
  <c r="V108" i="30" s="1"/>
  <c r="V107" i="30" a="1"/>
  <c r="V107" i="30" s="1"/>
  <c r="V106" i="30" a="1"/>
  <c r="V106" i="30" s="1"/>
  <c r="V105" i="30"/>
  <c r="V105" i="30" a="1"/>
  <c r="V104" i="30" a="1"/>
  <c r="V104" i="30" s="1"/>
  <c r="V103" i="30" a="1"/>
  <c r="V103" i="30" s="1"/>
  <c r="V102" i="30" a="1"/>
  <c r="V102" i="30" s="1"/>
  <c r="V101" i="30" a="1"/>
  <c r="V101" i="30" s="1"/>
  <c r="V100" i="30" a="1"/>
  <c r="V100" i="30" s="1"/>
  <c r="V99" i="30" a="1"/>
  <c r="V99" i="30" s="1"/>
  <c r="V98" i="30" a="1"/>
  <c r="V98" i="30" s="1"/>
  <c r="V97" i="30"/>
  <c r="V97" i="30" a="1"/>
  <c r="V96" i="30" a="1"/>
  <c r="V96" i="30" s="1"/>
  <c r="V95" i="30" a="1"/>
  <c r="V95" i="30" s="1"/>
  <c r="V94" i="30" a="1"/>
  <c r="V94" i="30" s="1"/>
  <c r="V93" i="30" a="1"/>
  <c r="V93" i="30" s="1"/>
  <c r="V92" i="30" a="1"/>
  <c r="V92" i="30" s="1"/>
  <c r="V91" i="30" a="1"/>
  <c r="V91" i="30" s="1"/>
  <c r="V90" i="30" a="1"/>
  <c r="V90" i="30" s="1"/>
  <c r="V89" i="30"/>
  <c r="V89" i="30" a="1"/>
  <c r="V88" i="30" a="1"/>
  <c r="V88" i="30" s="1"/>
  <c r="V87" i="30" a="1"/>
  <c r="V87" i="30" s="1"/>
  <c r="V86" i="30" a="1"/>
  <c r="V86" i="30" s="1"/>
  <c r="V85" i="30" a="1"/>
  <c r="V85" i="30" s="1"/>
  <c r="V84" i="30" a="1"/>
  <c r="V84" i="30" s="1"/>
  <c r="V83" i="30" a="1"/>
  <c r="V83" i="30" s="1"/>
  <c r="V82" i="30" a="1"/>
  <c r="V82" i="30" s="1"/>
  <c r="V81" i="30"/>
  <c r="V81" i="30" a="1"/>
  <c r="V80" i="30" a="1"/>
  <c r="V80" i="30" s="1"/>
  <c r="V79" i="30" a="1"/>
  <c r="V79" i="30" s="1"/>
  <c r="V78" i="30" a="1"/>
  <c r="V78" i="30" s="1"/>
  <c r="V77" i="30" a="1"/>
  <c r="V77" i="30" s="1"/>
  <c r="V76" i="30" a="1"/>
  <c r="V76" i="30" s="1"/>
  <c r="V75" i="30" a="1"/>
  <c r="V75" i="30" s="1"/>
  <c r="V74" i="30" a="1"/>
  <c r="V74" i="30" s="1"/>
  <c r="V73" i="30"/>
  <c r="V73" i="30" a="1"/>
  <c r="V72" i="30" a="1"/>
  <c r="V72" i="30" s="1"/>
  <c r="V71" i="30" a="1"/>
  <c r="V71" i="30" s="1"/>
  <c r="V70" i="30" a="1"/>
  <c r="V70" i="30" s="1"/>
  <c r="V69" i="30" a="1"/>
  <c r="V69" i="30" s="1"/>
  <c r="V68" i="30" a="1"/>
  <c r="V68" i="30" s="1"/>
  <c r="V67" i="30" a="1"/>
  <c r="V67" i="30" s="1"/>
  <c r="V66" i="30" a="1"/>
  <c r="V66" i="30" s="1"/>
  <c r="V65" i="30"/>
  <c r="V65" i="30" a="1"/>
  <c r="V64" i="30" a="1"/>
  <c r="V64" i="30" s="1"/>
  <c r="V63" i="30" a="1"/>
  <c r="V63" i="30" s="1"/>
  <c r="V62" i="30" a="1"/>
  <c r="V62" i="30" s="1"/>
  <c r="V61" i="30" a="1"/>
  <c r="V61" i="30" s="1"/>
  <c r="V60" i="30" a="1"/>
  <c r="V60" i="30" s="1"/>
  <c r="V59" i="30" a="1"/>
  <c r="V59" i="30" s="1"/>
  <c r="V58" i="30" a="1"/>
  <c r="V58" i="30" s="1"/>
  <c r="V57" i="30"/>
  <c r="V57" i="30" a="1"/>
  <c r="V56" i="30" a="1"/>
  <c r="V56" i="30" s="1"/>
  <c r="V55" i="30" a="1"/>
  <c r="V55" i="30" s="1"/>
  <c r="V54" i="30" a="1"/>
  <c r="V54" i="30" s="1"/>
  <c r="V53" i="30" a="1"/>
  <c r="V53" i="30" s="1"/>
  <c r="V52" i="30" a="1"/>
  <c r="V52" i="30" s="1"/>
  <c r="V51" i="30" a="1"/>
  <c r="V51" i="30" s="1"/>
  <c r="V50" i="30" a="1"/>
  <c r="V50" i="30" s="1"/>
  <c r="V49" i="30" a="1"/>
  <c r="V49" i="30" s="1"/>
  <c r="V48" i="30" a="1"/>
  <c r="V48" i="30" s="1"/>
  <c r="V47" i="30" a="1"/>
  <c r="V47" i="30" s="1"/>
  <c r="V46" i="30" a="1"/>
  <c r="V46" i="30" s="1"/>
  <c r="V45" i="30"/>
  <c r="V45" i="30" a="1"/>
  <c r="V44" i="30" a="1"/>
  <c r="V44" i="30" s="1"/>
  <c r="V43" i="30" a="1"/>
  <c r="V43" i="30" s="1"/>
  <c r="V42" i="30" a="1"/>
  <c r="V42" i="30" s="1"/>
  <c r="V41" i="30"/>
  <c r="V41" i="30" a="1"/>
  <c r="V40" i="30" a="1"/>
  <c r="V40" i="30" s="1"/>
  <c r="V39" i="30" a="1"/>
  <c r="V39" i="30" s="1"/>
  <c r="V38" i="30" a="1"/>
  <c r="V38" i="30" s="1"/>
  <c r="V37" i="30"/>
  <c r="V37" i="30" a="1"/>
  <c r="V36" i="30" a="1"/>
  <c r="V36" i="30" s="1"/>
  <c r="V35" i="30" a="1"/>
  <c r="V35" i="30" s="1"/>
  <c r="V34" i="30" a="1"/>
  <c r="V34" i="30" s="1"/>
  <c r="V33" i="30"/>
  <c r="V33" i="30" a="1"/>
  <c r="V32" i="30" a="1"/>
  <c r="V32" i="30" s="1"/>
  <c r="V31" i="30" a="1"/>
  <c r="V31" i="30" s="1"/>
  <c r="V30" i="30" a="1"/>
  <c r="V30" i="30" s="1"/>
  <c r="V29" i="30"/>
  <c r="V29" i="30" a="1"/>
  <c r="V28" i="30" a="1"/>
  <c r="V28" i="30" s="1"/>
  <c r="V27" i="30" a="1"/>
  <c r="V27" i="30" s="1"/>
  <c r="V26" i="30" a="1"/>
  <c r="V26" i="30" s="1"/>
  <c r="V25" i="30"/>
  <c r="V25" i="30" a="1"/>
  <c r="V24" i="30" a="1"/>
  <c r="V24" i="30" s="1"/>
  <c r="V23" i="30" a="1"/>
  <c r="V23" i="30" s="1"/>
  <c r="V22" i="30" a="1"/>
  <c r="V22" i="30" s="1"/>
  <c r="V21" i="30"/>
  <c r="V21" i="30" a="1"/>
  <c r="V20" i="30" a="1"/>
  <c r="V20" i="30" s="1"/>
  <c r="V19" i="30" a="1"/>
  <c r="V19" i="30" s="1"/>
  <c r="V18" i="30" a="1"/>
  <c r="V18" i="30" s="1"/>
  <c r="V17" i="30" a="1"/>
  <c r="V17" i="30" s="1"/>
  <c r="V16" i="30" a="1"/>
  <c r="V16" i="30" s="1"/>
  <c r="S215" i="29"/>
  <c r="S214" i="29"/>
  <c r="S213" i="29"/>
  <c r="S212" i="29"/>
  <c r="S211" i="29"/>
  <c r="S210" i="29"/>
  <c r="S209" i="29"/>
  <c r="S208" i="29"/>
  <c r="S207" i="29"/>
  <c r="S206" i="29"/>
  <c r="S205" i="29"/>
  <c r="S204" i="29"/>
  <c r="S203" i="29"/>
  <c r="S202" i="29"/>
  <c r="S201" i="29"/>
  <c r="S200" i="29"/>
  <c r="S199" i="29"/>
  <c r="S198" i="29"/>
  <c r="S197" i="29"/>
  <c r="S196" i="29"/>
  <c r="S195" i="29"/>
  <c r="S194" i="29"/>
  <c r="S193" i="29"/>
  <c r="S192" i="29"/>
  <c r="S191" i="29"/>
  <c r="S190" i="29"/>
  <c r="S189" i="29"/>
  <c r="S188" i="29"/>
  <c r="S187" i="29"/>
  <c r="S186" i="29"/>
  <c r="S185" i="29"/>
  <c r="S184" i="29"/>
  <c r="S183" i="29"/>
  <c r="S182" i="29"/>
  <c r="S181" i="29"/>
  <c r="S180" i="29"/>
  <c r="S179" i="29"/>
  <c r="S178" i="29"/>
  <c r="S177" i="29"/>
  <c r="S176" i="29"/>
  <c r="S175" i="29"/>
  <c r="S174" i="29"/>
  <c r="S173" i="29"/>
  <c r="S172" i="29"/>
  <c r="S171" i="29"/>
  <c r="S170" i="29"/>
  <c r="S169" i="29"/>
  <c r="S168" i="29"/>
  <c r="S167" i="29"/>
  <c r="S166" i="29"/>
  <c r="S165" i="29"/>
  <c r="S164" i="29"/>
  <c r="S163" i="29"/>
  <c r="S162" i="29"/>
  <c r="S161" i="29"/>
  <c r="S160" i="29"/>
  <c r="S159" i="29"/>
  <c r="S158" i="29"/>
  <c r="S157" i="29"/>
  <c r="S156" i="29"/>
  <c r="S155" i="29"/>
  <c r="S154" i="29"/>
  <c r="S153" i="29"/>
  <c r="S152" i="29"/>
  <c r="S151" i="29"/>
  <c r="S150" i="29"/>
  <c r="S149" i="29"/>
  <c r="S148" i="29"/>
  <c r="S147" i="29"/>
  <c r="S146" i="29"/>
  <c r="S145" i="29"/>
  <c r="S144" i="29"/>
  <c r="S143" i="29"/>
  <c r="S142" i="29"/>
  <c r="S141" i="29"/>
  <c r="S140" i="29"/>
  <c r="S139" i="29"/>
  <c r="S138" i="29"/>
  <c r="S137" i="29"/>
  <c r="S136" i="29"/>
  <c r="S135" i="29"/>
  <c r="S134" i="29"/>
  <c r="S133" i="29"/>
  <c r="S132" i="29"/>
  <c r="S131" i="29"/>
  <c r="S130" i="29"/>
  <c r="S129" i="29"/>
  <c r="S128" i="29"/>
  <c r="S127" i="29"/>
  <c r="S126" i="29"/>
  <c r="S125" i="29"/>
  <c r="S124" i="29"/>
  <c r="S123" i="29"/>
  <c r="S122" i="29"/>
  <c r="S121" i="29"/>
  <c r="S120" i="29"/>
  <c r="S119" i="29"/>
  <c r="S118" i="29"/>
  <c r="S117" i="29"/>
  <c r="S116" i="29"/>
  <c r="S115" i="29"/>
  <c r="S114" i="29"/>
  <c r="S113" i="29"/>
  <c r="S112" i="29"/>
  <c r="S111" i="29"/>
  <c r="S110" i="29"/>
  <c r="S109" i="29"/>
  <c r="S108" i="29"/>
  <c r="S107" i="29"/>
  <c r="S106" i="29"/>
  <c r="S105" i="29"/>
  <c r="S104" i="29"/>
  <c r="S103" i="29"/>
  <c r="S102" i="29"/>
  <c r="S101" i="29"/>
  <c r="S100" i="29"/>
  <c r="S99" i="29"/>
  <c r="S98" i="29"/>
  <c r="S97" i="29"/>
  <c r="S96" i="29"/>
  <c r="S95" i="29"/>
  <c r="S94" i="29"/>
  <c r="S93" i="29"/>
  <c r="S92" i="29"/>
  <c r="S91" i="29"/>
  <c r="S90" i="29"/>
  <c r="S89" i="29"/>
  <c r="S88" i="29"/>
  <c r="S87" i="29"/>
  <c r="S86" i="29"/>
  <c r="S85" i="29"/>
  <c r="S84" i="29"/>
  <c r="S83" i="29"/>
  <c r="S82" i="29"/>
  <c r="S81" i="29"/>
  <c r="S80" i="29"/>
  <c r="S79" i="29"/>
  <c r="S78" i="29"/>
  <c r="S77" i="29"/>
  <c r="S76" i="29"/>
  <c r="S75" i="29"/>
  <c r="S74" i="29"/>
  <c r="S73" i="29"/>
  <c r="S72" i="29"/>
  <c r="S71" i="29"/>
  <c r="S70" i="29"/>
  <c r="S69" i="29"/>
  <c r="S68" i="29"/>
  <c r="S67" i="29"/>
  <c r="S66" i="29"/>
  <c r="S65" i="29"/>
  <c r="S64" i="29"/>
  <c r="S63" i="29"/>
  <c r="S62" i="29"/>
  <c r="S61" i="29"/>
  <c r="S60" i="29"/>
  <c r="S59" i="29"/>
  <c r="S58" i="29"/>
  <c r="S57" i="29"/>
  <c r="S56" i="29"/>
  <c r="S55" i="29"/>
  <c r="S54" i="29"/>
  <c r="S53" i="29"/>
  <c r="S52" i="29"/>
  <c r="S51" i="29"/>
  <c r="S50" i="29"/>
  <c r="S49" i="29"/>
  <c r="S48" i="29"/>
  <c r="S47" i="29"/>
  <c r="S46" i="29"/>
  <c r="S45" i="29"/>
  <c r="S44" i="29"/>
  <c r="S43" i="29"/>
  <c r="S42" i="29"/>
  <c r="S41" i="29"/>
  <c r="S40" i="29"/>
  <c r="S39" i="29"/>
  <c r="S38" i="29"/>
  <c r="S37" i="29"/>
  <c r="S36" i="29"/>
  <c r="S35" i="29"/>
  <c r="S34" i="29"/>
  <c r="S33" i="29"/>
  <c r="S32" i="29"/>
  <c r="S31" i="29"/>
  <c r="S30" i="29"/>
  <c r="S29" i="29"/>
  <c r="S28" i="29"/>
  <c r="S27" i="29"/>
  <c r="S26" i="29"/>
  <c r="S25" i="29"/>
  <c r="S24" i="29"/>
  <c r="S23" i="29"/>
  <c r="S22" i="29"/>
  <c r="S21" i="29"/>
  <c r="S20" i="29"/>
  <c r="S19" i="29"/>
  <c r="S18" i="29"/>
  <c r="S17" i="29"/>
  <c r="S16" i="29"/>
  <c r="Y216" i="27" a="1"/>
  <c r="Y216" i="27" s="1"/>
  <c r="Y215" i="27" a="1"/>
  <c r="Y215" i="27" s="1"/>
  <c r="AW215" i="27" s="1"/>
  <c r="Y214" i="27" a="1"/>
  <c r="Y214" i="27" s="1"/>
  <c r="AW214" i="27" s="1"/>
  <c r="Y213" i="27"/>
  <c r="Y213" i="27" a="1"/>
  <c r="Y212" i="27" a="1"/>
  <c r="Y212" i="27" s="1"/>
  <c r="Y211" i="27"/>
  <c r="AW211" i="27" s="1"/>
  <c r="Y211" i="27" a="1"/>
  <c r="Y210" i="27" a="1"/>
  <c r="Y210" i="27" s="1"/>
  <c r="Y209" i="27" a="1"/>
  <c r="Y209" i="27" s="1"/>
  <c r="AW209" i="27" s="1"/>
  <c r="Y208" i="27" a="1"/>
  <c r="Y208" i="27" s="1"/>
  <c r="AW208" i="27" s="1"/>
  <c r="Y207" i="27" a="1"/>
  <c r="Y207" i="27" s="1"/>
  <c r="AW207" i="27" s="1"/>
  <c r="Y206" i="27" a="1"/>
  <c r="Y206" i="27" s="1"/>
  <c r="AW206" i="27" s="1"/>
  <c r="Y205" i="27"/>
  <c r="Y205" i="27" a="1"/>
  <c r="Y204" i="27" a="1"/>
  <c r="Y204" i="27" s="1"/>
  <c r="Y203" i="27" a="1"/>
  <c r="Y203" i="27" s="1"/>
  <c r="AW203" i="27" s="1"/>
  <c r="Y202" i="27" a="1"/>
  <c r="Y202" i="27" s="1"/>
  <c r="Y201" i="27" a="1"/>
  <c r="Y201" i="27" s="1"/>
  <c r="AW201" i="27" s="1"/>
  <c r="Y200" i="27" a="1"/>
  <c r="Y200" i="27" s="1"/>
  <c r="Y199" i="27"/>
  <c r="Y199" i="27" a="1"/>
  <c r="Y198" i="27" a="1"/>
  <c r="Y198" i="27" s="1"/>
  <c r="AW198" i="27" s="1"/>
  <c r="Y197" i="27" a="1"/>
  <c r="Y197" i="27" s="1"/>
  <c r="AW197" i="27" s="1"/>
  <c r="Y196" i="27" a="1"/>
  <c r="Y196" i="27" s="1"/>
  <c r="AW196" i="27" s="1"/>
  <c r="Y195" i="27" a="1"/>
  <c r="Y195" i="27" s="1"/>
  <c r="AW195" i="27" s="1"/>
  <c r="Y194" i="27" a="1"/>
  <c r="Y194" i="27" s="1"/>
  <c r="Y193" i="27" a="1"/>
  <c r="Y193" i="27" s="1"/>
  <c r="AW193" i="27" s="1"/>
  <c r="Y192" i="27" a="1"/>
  <c r="Y192" i="27" s="1"/>
  <c r="Y191" i="27" a="1"/>
  <c r="Y191" i="27" s="1"/>
  <c r="AW191" i="27" s="1"/>
  <c r="Y190" i="27" a="1"/>
  <c r="Y190" i="27" s="1"/>
  <c r="AW190" i="27" s="1"/>
  <c r="Y189" i="27" a="1"/>
  <c r="Y189" i="27" s="1"/>
  <c r="AW189" i="27" s="1"/>
  <c r="Y188" i="27" a="1"/>
  <c r="Y188" i="27" s="1"/>
  <c r="Y187" i="27" a="1"/>
  <c r="Y187" i="27" s="1"/>
  <c r="AW187" i="27" s="1"/>
  <c r="Y186" i="27" a="1"/>
  <c r="Y186" i="27" s="1"/>
  <c r="Y185" i="27" a="1"/>
  <c r="Y185" i="27" s="1"/>
  <c r="AW185" i="27" s="1"/>
  <c r="Y184" i="27" a="1"/>
  <c r="Y184" i="27" s="1"/>
  <c r="Y183" i="27"/>
  <c r="Y183" i="27" a="1"/>
  <c r="Y182" i="27" a="1"/>
  <c r="Y182" i="27" s="1"/>
  <c r="AW182" i="27" s="1"/>
  <c r="Y181" i="27" a="1"/>
  <c r="Y181" i="27" s="1"/>
  <c r="AW181" i="27" s="1"/>
  <c r="Y180" i="27" a="1"/>
  <c r="Y180" i="27" s="1"/>
  <c r="Y179" i="27" a="1"/>
  <c r="Y179" i="27" s="1"/>
  <c r="AW179" i="27" s="1"/>
  <c r="Y178" i="27" a="1"/>
  <c r="Y178" i="27" s="1"/>
  <c r="AW178" i="27" s="1"/>
  <c r="Y177" i="27" a="1"/>
  <c r="Y177" i="27" s="1"/>
  <c r="AW177" i="27" s="1"/>
  <c r="Y176" i="27" a="1"/>
  <c r="Y176" i="27" s="1"/>
  <c r="Y175" i="27" a="1"/>
  <c r="Y175" i="27" s="1"/>
  <c r="AW175" i="27" s="1"/>
  <c r="Y174" i="27" a="1"/>
  <c r="Y174" i="27" s="1"/>
  <c r="AW174" i="27" s="1"/>
  <c r="Y173" i="27" a="1"/>
  <c r="Y173" i="27" s="1"/>
  <c r="AW173" i="27" s="1"/>
  <c r="Y172" i="27" a="1"/>
  <c r="Y172" i="27" s="1"/>
  <c r="Y171" i="27"/>
  <c r="AW171" i="27" s="1"/>
  <c r="Y171" i="27" a="1"/>
  <c r="Y170" i="27" a="1"/>
  <c r="Y170" i="27" s="1"/>
  <c r="Y169" i="27" a="1"/>
  <c r="Y169" i="27" s="1"/>
  <c r="AW169" i="27" s="1"/>
  <c r="Y168" i="27" a="1"/>
  <c r="Y168" i="27" s="1"/>
  <c r="Y167" i="27" a="1"/>
  <c r="Y167" i="27" s="1"/>
  <c r="AW167" i="27" s="1"/>
  <c r="Y166" i="27" a="1"/>
  <c r="Y166" i="27" s="1"/>
  <c r="AW166" i="27" s="1"/>
  <c r="Y165" i="27" a="1"/>
  <c r="Y165" i="27" s="1"/>
  <c r="AW165" i="27" s="1"/>
  <c r="Y164" i="27" a="1"/>
  <c r="Y164" i="27" s="1"/>
  <c r="Y163" i="27" a="1"/>
  <c r="Y163" i="27" s="1"/>
  <c r="AW163" i="27" s="1"/>
  <c r="Y162" i="27" a="1"/>
  <c r="Y162" i="27" s="1"/>
  <c r="AW162" i="27" s="1"/>
  <c r="Y161" i="27" a="1"/>
  <c r="Y161" i="27" s="1"/>
  <c r="AW161" i="27" s="1"/>
  <c r="Y160" i="27" a="1"/>
  <c r="Y160" i="27" s="1"/>
  <c r="Y159" i="27" a="1"/>
  <c r="Y159" i="27" s="1"/>
  <c r="AW159" i="27" s="1"/>
  <c r="Y158" i="27" a="1"/>
  <c r="Y158" i="27" s="1"/>
  <c r="AW158" i="27" s="1"/>
  <c r="Y157" i="27" a="1"/>
  <c r="Y157" i="27" s="1"/>
  <c r="AW157" i="27" s="1"/>
  <c r="Y156" i="27" a="1"/>
  <c r="Y156" i="27" s="1"/>
  <c r="Y155" i="27"/>
  <c r="AW155" i="27" s="1"/>
  <c r="Y155" i="27" a="1"/>
  <c r="Y154" i="27" a="1"/>
  <c r="Y154" i="27" s="1"/>
  <c r="Y153" i="27" a="1"/>
  <c r="Y153" i="27" s="1"/>
  <c r="AW153" i="27" s="1"/>
  <c r="Y152" i="27" a="1"/>
  <c r="Y152" i="27" s="1"/>
  <c r="Y151" i="27" a="1"/>
  <c r="Y151" i="27" s="1"/>
  <c r="AW151" i="27" s="1"/>
  <c r="Y150" i="27" a="1"/>
  <c r="Y150" i="27" s="1"/>
  <c r="AW150" i="27" s="1"/>
  <c r="Y149" i="27" a="1"/>
  <c r="Y149" i="27" s="1"/>
  <c r="AW149" i="27" s="1"/>
  <c r="Y148" i="27" a="1"/>
  <c r="Y148" i="27" s="1"/>
  <c r="Y147" i="27" a="1"/>
  <c r="Y147" i="27" s="1"/>
  <c r="AW147" i="27" s="1"/>
  <c r="Y146" i="27" a="1"/>
  <c r="Y146" i="27" s="1"/>
  <c r="AW146" i="27" s="1"/>
  <c r="Y145" i="27" a="1"/>
  <c r="Y145" i="27" s="1"/>
  <c r="AW145" i="27" s="1"/>
  <c r="Y144" i="27" a="1"/>
  <c r="Y144" i="27" s="1"/>
  <c r="Y143" i="27" a="1"/>
  <c r="Y143" i="27" s="1"/>
  <c r="AW143" i="27" s="1"/>
  <c r="Y142" i="27" a="1"/>
  <c r="Y142" i="27" s="1"/>
  <c r="AW142" i="27" s="1"/>
  <c r="Y141" i="27" a="1"/>
  <c r="Y141" i="27" s="1"/>
  <c r="AW141" i="27" s="1"/>
  <c r="Y140" i="27" a="1"/>
  <c r="Y140" i="27" s="1"/>
  <c r="Y139" i="27"/>
  <c r="AW139" i="27" s="1"/>
  <c r="Y139" i="27" a="1"/>
  <c r="Y138" i="27" a="1"/>
  <c r="Y138" i="27" s="1"/>
  <c r="Y137" i="27" a="1"/>
  <c r="Y137" i="27" s="1"/>
  <c r="AW137" i="27" s="1"/>
  <c r="Y136" i="27" a="1"/>
  <c r="Y136" i="27" s="1"/>
  <c r="Y135" i="27" a="1"/>
  <c r="Y135" i="27" s="1"/>
  <c r="AW135" i="27" s="1"/>
  <c r="Y134" i="27" a="1"/>
  <c r="Y134" i="27" s="1"/>
  <c r="AW134" i="27" s="1"/>
  <c r="Y133" i="27" a="1"/>
  <c r="Y133" i="27" s="1"/>
  <c r="AW133" i="27" s="1"/>
  <c r="Y132" i="27" a="1"/>
  <c r="Y132" i="27" s="1"/>
  <c r="Y131" i="27" a="1"/>
  <c r="Y131" i="27" s="1"/>
  <c r="AW131" i="27" s="1"/>
  <c r="Y130" i="27" a="1"/>
  <c r="Y130" i="27" s="1"/>
  <c r="AW130" i="27" s="1"/>
  <c r="Y129" i="27" a="1"/>
  <c r="Y129" i="27" s="1"/>
  <c r="AW129" i="27" s="1"/>
  <c r="Y128" i="27" a="1"/>
  <c r="Y128" i="27" s="1"/>
  <c r="Y127" i="27" a="1"/>
  <c r="Y127" i="27" s="1"/>
  <c r="AW127" i="27" s="1"/>
  <c r="Y126" i="27" a="1"/>
  <c r="Y126" i="27" s="1"/>
  <c r="AW126" i="27" s="1"/>
  <c r="Y125" i="27" a="1"/>
  <c r="Y125" i="27" s="1"/>
  <c r="AW125" i="27" s="1"/>
  <c r="Y124" i="27" a="1"/>
  <c r="Y124" i="27" s="1"/>
  <c r="Y123" i="27"/>
  <c r="AW123" i="27" s="1"/>
  <c r="Y123" i="27" a="1"/>
  <c r="Y122" i="27" a="1"/>
  <c r="Y122" i="27" s="1"/>
  <c r="Y121" i="27" a="1"/>
  <c r="Y121" i="27" s="1"/>
  <c r="AW121" i="27" s="1"/>
  <c r="Y120" i="27" a="1"/>
  <c r="Y120" i="27" s="1"/>
  <c r="Y119" i="27" a="1"/>
  <c r="Y119" i="27" s="1"/>
  <c r="AW119" i="27" s="1"/>
  <c r="Y118" i="27" a="1"/>
  <c r="Y118" i="27" s="1"/>
  <c r="AW118" i="27" s="1"/>
  <c r="Y117" i="27" a="1"/>
  <c r="Y117" i="27" s="1"/>
  <c r="AW117" i="27" s="1"/>
  <c r="Y116" i="27" a="1"/>
  <c r="Y116" i="27" s="1"/>
  <c r="Y115" i="27" a="1"/>
  <c r="Y115" i="27" s="1"/>
  <c r="AW115" i="27" s="1"/>
  <c r="Y114" i="27" a="1"/>
  <c r="Y114" i="27" s="1"/>
  <c r="AW114" i="27" s="1"/>
  <c r="Y113" i="27" a="1"/>
  <c r="Y113" i="27" s="1"/>
  <c r="AW113" i="27" s="1"/>
  <c r="Y112" i="27" a="1"/>
  <c r="Y112" i="27" s="1"/>
  <c r="Y111" i="27" a="1"/>
  <c r="Y111" i="27" s="1"/>
  <c r="AW111" i="27" s="1"/>
  <c r="Y110" i="27" a="1"/>
  <c r="Y110" i="27" s="1"/>
  <c r="AW110" i="27" s="1"/>
  <c r="Y109" i="27" a="1"/>
  <c r="Y109" i="27" s="1"/>
  <c r="AW109" i="27" s="1"/>
  <c r="Y108" i="27" a="1"/>
  <c r="Y108" i="27" s="1"/>
  <c r="Y107" i="27"/>
  <c r="AW107" i="27" s="1"/>
  <c r="Y107" i="27" a="1"/>
  <c r="Y106" i="27" a="1"/>
  <c r="Y106" i="27" s="1"/>
  <c r="Y105" i="27" a="1"/>
  <c r="Y105" i="27" s="1"/>
  <c r="AW105" i="27" s="1"/>
  <c r="Y104" i="27" a="1"/>
  <c r="Y104" i="27" s="1"/>
  <c r="Y103" i="27" a="1"/>
  <c r="Y103" i="27" s="1"/>
  <c r="AW103" i="27" s="1"/>
  <c r="Y102" i="27" a="1"/>
  <c r="Y102" i="27" s="1"/>
  <c r="AW102" i="27" s="1"/>
  <c r="Y101" i="27" a="1"/>
  <c r="Y101" i="27" s="1"/>
  <c r="AW101" i="27" s="1"/>
  <c r="Y100" i="27" a="1"/>
  <c r="Y100" i="27" s="1"/>
  <c r="Y99" i="27" a="1"/>
  <c r="Y99" i="27" s="1"/>
  <c r="AW99" i="27" s="1"/>
  <c r="Y98" i="27" a="1"/>
  <c r="Y98" i="27" s="1"/>
  <c r="AW98" i="27" s="1"/>
  <c r="Y97" i="27" a="1"/>
  <c r="Y97" i="27" s="1"/>
  <c r="AW97" i="27" s="1"/>
  <c r="Y96" i="27" a="1"/>
  <c r="Y96" i="27" s="1"/>
  <c r="Y95" i="27" a="1"/>
  <c r="Y95" i="27" s="1"/>
  <c r="AW95" i="27" s="1"/>
  <c r="Y94" i="27" a="1"/>
  <c r="Y94" i="27" s="1"/>
  <c r="AW94" i="27" s="1"/>
  <c r="Y93" i="27" a="1"/>
  <c r="Y93" i="27" s="1"/>
  <c r="AW93" i="27" s="1"/>
  <c r="Y92" i="27" a="1"/>
  <c r="Y92" i="27" s="1"/>
  <c r="Y91" i="27"/>
  <c r="AW91" i="27" s="1"/>
  <c r="Y91" i="27" a="1"/>
  <c r="Y90" i="27" a="1"/>
  <c r="Y90" i="27" s="1"/>
  <c r="Y89" i="27" a="1"/>
  <c r="Y89" i="27" s="1"/>
  <c r="AW89" i="27" s="1"/>
  <c r="Y88" i="27" a="1"/>
  <c r="Y88" i="27" s="1"/>
  <c r="Y87" i="27" a="1"/>
  <c r="Y87" i="27" s="1"/>
  <c r="AW87" i="27" s="1"/>
  <c r="Y86" i="27" a="1"/>
  <c r="Y86" i="27" s="1"/>
  <c r="AW86" i="27" s="1"/>
  <c r="Y85" i="27" a="1"/>
  <c r="Y85" i="27" s="1"/>
  <c r="AW85" i="27" s="1"/>
  <c r="Y84" i="27" a="1"/>
  <c r="Y84" i="27" s="1"/>
  <c r="Y83" i="27" a="1"/>
  <c r="Y83" i="27" s="1"/>
  <c r="AW83" i="27" s="1"/>
  <c r="Y82" i="27" a="1"/>
  <c r="Y82" i="27" s="1"/>
  <c r="AW82" i="27" s="1"/>
  <c r="Y81" i="27" a="1"/>
  <c r="Y81" i="27" s="1"/>
  <c r="AW81" i="27" s="1"/>
  <c r="Y80" i="27" a="1"/>
  <c r="Y80" i="27" s="1"/>
  <c r="Y79" i="27" a="1"/>
  <c r="Y79" i="27" s="1"/>
  <c r="AW79" i="27" s="1"/>
  <c r="Y78" i="27" a="1"/>
  <c r="Y78" i="27" s="1"/>
  <c r="AW78" i="27" s="1"/>
  <c r="Y77" i="27" a="1"/>
  <c r="Y77" i="27" s="1"/>
  <c r="AW77" i="27" s="1"/>
  <c r="Y76" i="27" a="1"/>
  <c r="Y76" i="27" s="1"/>
  <c r="AW76" i="27" s="1"/>
  <c r="Y75" i="27" a="1"/>
  <c r="Y75" i="27" s="1"/>
  <c r="AW75" i="27" s="1"/>
  <c r="Y74" i="27" a="1"/>
  <c r="Y74" i="27" s="1"/>
  <c r="Y73" i="27" a="1"/>
  <c r="Y73" i="27" s="1"/>
  <c r="AW73" i="27" s="1"/>
  <c r="Y72" i="27" a="1"/>
  <c r="Y72" i="27" s="1"/>
  <c r="Y71" i="27" a="1"/>
  <c r="Y71" i="27" s="1"/>
  <c r="AW71" i="27" s="1"/>
  <c r="Y70" i="27" a="1"/>
  <c r="Y70" i="27" s="1"/>
  <c r="AW70" i="27" s="1"/>
  <c r="Y69" i="27" a="1"/>
  <c r="Y69" i="27" s="1"/>
  <c r="AW69" i="27" s="1"/>
  <c r="Y68" i="27" a="1"/>
  <c r="Y68" i="27" s="1"/>
  <c r="Y67" i="27" a="1"/>
  <c r="Y67" i="27" s="1"/>
  <c r="AW67" i="27" s="1"/>
  <c r="Y66" i="27" a="1"/>
  <c r="Y66" i="27" s="1"/>
  <c r="Y65" i="27" a="1"/>
  <c r="Y65" i="27" s="1"/>
  <c r="AW65" i="27" s="1"/>
  <c r="Y64" i="27" a="1"/>
  <c r="Y64" i="27" s="1"/>
  <c r="Y63" i="27"/>
  <c r="AW63" i="27" s="1"/>
  <c r="Y63" i="27" a="1"/>
  <c r="Y62" i="27" a="1"/>
  <c r="Y62" i="27" s="1"/>
  <c r="AW62" i="27" s="1"/>
  <c r="Y61" i="27" a="1"/>
  <c r="Y61" i="27" s="1"/>
  <c r="AW61" i="27" s="1"/>
  <c r="Y60" i="27" a="1"/>
  <c r="Y60" i="27" s="1"/>
  <c r="AW60" i="27" s="1"/>
  <c r="Y59" i="27" a="1"/>
  <c r="Y59" i="27" s="1"/>
  <c r="AW59" i="27" s="1"/>
  <c r="Y58" i="27" a="1"/>
  <c r="Y58" i="27" s="1"/>
  <c r="Y57" i="27" a="1"/>
  <c r="Y57" i="27" s="1"/>
  <c r="AW57" i="27" s="1"/>
  <c r="Y56" i="27" a="1"/>
  <c r="Y56" i="27" s="1"/>
  <c r="Y55" i="27" a="1"/>
  <c r="Y55" i="27" s="1"/>
  <c r="AW55" i="27" s="1"/>
  <c r="Y54" i="27" a="1"/>
  <c r="Y54" i="27" s="1"/>
  <c r="AW54" i="27" s="1"/>
  <c r="Y53" i="27" a="1"/>
  <c r="Y53" i="27" s="1"/>
  <c r="AW53" i="27" s="1"/>
  <c r="Y52" i="27" a="1"/>
  <c r="Y52" i="27" s="1"/>
  <c r="Y51" i="27" a="1"/>
  <c r="Y51" i="27" s="1"/>
  <c r="AW51" i="27" s="1"/>
  <c r="Y50" i="27" a="1"/>
  <c r="Y50" i="27" s="1"/>
  <c r="Y49" i="27" a="1"/>
  <c r="Y49" i="27" s="1"/>
  <c r="AW49" i="27" s="1"/>
  <c r="Y48" i="27" a="1"/>
  <c r="Y48" i="27" s="1"/>
  <c r="Y47" i="27"/>
  <c r="AW47" i="27" s="1"/>
  <c r="Y47" i="27" a="1"/>
  <c r="Y46" i="27" a="1"/>
  <c r="Y46" i="27" s="1"/>
  <c r="AW46" i="27" s="1"/>
  <c r="Y45" i="27"/>
  <c r="AW45" i="27" s="1"/>
  <c r="Y45" i="27" a="1"/>
  <c r="Y44" i="27" a="1"/>
  <c r="Y44" i="27" s="1"/>
  <c r="AW44" i="27" s="1"/>
  <c r="Y43" i="27"/>
  <c r="Y43" i="27" a="1"/>
  <c r="Y42" i="27" a="1"/>
  <c r="Y42" i="27" s="1"/>
  <c r="AW42" i="27" s="1"/>
  <c r="Y41" i="27"/>
  <c r="AW41" i="27" s="1"/>
  <c r="Y41" i="27" a="1"/>
  <c r="Y40" i="27" a="1"/>
  <c r="Y40" i="27" s="1"/>
  <c r="AW40" i="27" s="1"/>
  <c r="Y39" i="27"/>
  <c r="AW39" i="27" s="1"/>
  <c r="Y39" i="27" a="1"/>
  <c r="Y38" i="27" a="1"/>
  <c r="Y38" i="27" s="1"/>
  <c r="AW38" i="27" s="1"/>
  <c r="Y37" i="27" a="1"/>
  <c r="Y37" i="27" s="1"/>
  <c r="AW37" i="27" s="1"/>
  <c r="Y36" i="27"/>
  <c r="AW36" i="27" s="1"/>
  <c r="Y36" i="27" a="1"/>
  <c r="Y35" i="27" a="1"/>
  <c r="Y35" i="27" s="1"/>
  <c r="AW35" i="27" s="1"/>
  <c r="Y34" i="27"/>
  <c r="AW34" i="27" s="1"/>
  <c r="Y34" i="27" a="1"/>
  <c r="Y33" i="27" a="1"/>
  <c r="Y33" i="27" s="1"/>
  <c r="AW33" i="27" s="1"/>
  <c r="Y32" i="27" a="1"/>
  <c r="Y32" i="27" s="1"/>
  <c r="AW32" i="27" s="1"/>
  <c r="Y31" i="27" a="1"/>
  <c r="Y31" i="27" s="1"/>
  <c r="AW31" i="27" s="1"/>
  <c r="Y30" i="27" a="1"/>
  <c r="Y30" i="27" s="1"/>
  <c r="AW30" i="27" s="1"/>
  <c r="Y29" i="27" a="1"/>
  <c r="Y29" i="27" s="1"/>
  <c r="AW29" i="27" s="1"/>
  <c r="Y28" i="27"/>
  <c r="AW28" i="27" s="1"/>
  <c r="Y28" i="27" a="1"/>
  <c r="Y27" i="27" a="1"/>
  <c r="Y27" i="27" s="1"/>
  <c r="AW27" i="27" s="1"/>
  <c r="Y26" i="27"/>
  <c r="AW26" i="27" s="1"/>
  <c r="Y26" i="27" a="1"/>
  <c r="Y25" i="27" a="1"/>
  <c r="Y25" i="27" s="1"/>
  <c r="AW25" i="27" s="1"/>
  <c r="Y24" i="27" a="1"/>
  <c r="Y24" i="27" s="1"/>
  <c r="AW24" i="27" s="1"/>
  <c r="Y23" i="27" a="1"/>
  <c r="Y23" i="27" s="1"/>
  <c r="AW23" i="27" s="1"/>
  <c r="Y22" i="27" a="1"/>
  <c r="Y22" i="27" s="1"/>
  <c r="AW22" i="27" s="1"/>
  <c r="Y21" i="27" a="1"/>
  <c r="Y21" i="27" s="1"/>
  <c r="AW21" i="27" s="1"/>
  <c r="Y20" i="27"/>
  <c r="AW20" i="27" s="1"/>
  <c r="Y20" i="27" a="1"/>
  <c r="Y19" i="27" a="1"/>
  <c r="Y19" i="27" s="1"/>
  <c r="AW19" i="27" s="1"/>
  <c r="Y18" i="27"/>
  <c r="AW18" i="27" s="1"/>
  <c r="Y18" i="27" a="1"/>
  <c r="Y17" i="27" a="1"/>
  <c r="Y17" i="27" s="1"/>
  <c r="AW17" i="27" s="1"/>
  <c r="X216" i="28" a="1"/>
  <c r="X216" i="28" s="1"/>
  <c r="X215" i="28" a="1"/>
  <c r="X215" i="28" s="1"/>
  <c r="X214" i="28" a="1"/>
  <c r="X214" i="28" s="1"/>
  <c r="AY214" i="28" s="1"/>
  <c r="X213" i="28" a="1"/>
  <c r="X213" i="28" s="1"/>
  <c r="AY213" i="28" s="1"/>
  <c r="X212" i="28" a="1"/>
  <c r="X212" i="28" s="1"/>
  <c r="X211" i="28" a="1"/>
  <c r="X211" i="28" s="1"/>
  <c r="X210" i="28" a="1"/>
  <c r="X210" i="28" s="1"/>
  <c r="AY210" i="28" s="1"/>
  <c r="X209" i="28" a="1"/>
  <c r="X209" i="28" s="1"/>
  <c r="AY209" i="28" s="1"/>
  <c r="X208" i="28" a="1"/>
  <c r="X208" i="28" s="1"/>
  <c r="X207" i="28" a="1"/>
  <c r="X207" i="28" s="1"/>
  <c r="X206" i="28" a="1"/>
  <c r="X206" i="28" s="1"/>
  <c r="AY206" i="28" s="1"/>
  <c r="X205" i="28" a="1"/>
  <c r="X205" i="28" s="1"/>
  <c r="AY205" i="28" s="1"/>
  <c r="X204" i="28" a="1"/>
  <c r="X204" i="28" s="1"/>
  <c r="X203" i="28" a="1"/>
  <c r="X203" i="28" s="1"/>
  <c r="X202" i="28" a="1"/>
  <c r="X202" i="28" s="1"/>
  <c r="AY202" i="28" s="1"/>
  <c r="X201" i="28" a="1"/>
  <c r="X201" i="28" s="1"/>
  <c r="AY201" i="28" s="1"/>
  <c r="X200" i="28" a="1"/>
  <c r="X200" i="28" s="1"/>
  <c r="X199" i="28" a="1"/>
  <c r="X199" i="28" s="1"/>
  <c r="X198" i="28" a="1"/>
  <c r="X198" i="28" s="1"/>
  <c r="AY198" i="28" s="1"/>
  <c r="X197" i="28" a="1"/>
  <c r="X197" i="28" s="1"/>
  <c r="AY197" i="28" s="1"/>
  <c r="X196" i="28" a="1"/>
  <c r="X196" i="28" s="1"/>
  <c r="X195" i="28" a="1"/>
  <c r="X195" i="28" s="1"/>
  <c r="X194" i="28" a="1"/>
  <c r="X194" i="28" s="1"/>
  <c r="X193" i="28" a="1"/>
  <c r="X193" i="28" s="1"/>
  <c r="AY193" i="28" s="1"/>
  <c r="X192" i="28" a="1"/>
  <c r="X192" i="28" s="1"/>
  <c r="X191" i="28" a="1"/>
  <c r="X191" i="28" s="1"/>
  <c r="X190" i="28" a="1"/>
  <c r="X190" i="28" s="1"/>
  <c r="AY190" i="28" s="1"/>
  <c r="X189" i="28" a="1"/>
  <c r="X189" i="28" s="1"/>
  <c r="AY189" i="28" s="1"/>
  <c r="X188" i="28" a="1"/>
  <c r="X188" i="28" s="1"/>
  <c r="X187" i="28" a="1"/>
  <c r="X187" i="28" s="1"/>
  <c r="X186" i="28" a="1"/>
  <c r="X186" i="28" s="1"/>
  <c r="AY186" i="28" s="1"/>
  <c r="X185" i="28" a="1"/>
  <c r="X185" i="28" s="1"/>
  <c r="AY185" i="28" s="1"/>
  <c r="X184" i="28" a="1"/>
  <c r="X184" i="28" s="1"/>
  <c r="X183" i="28" a="1"/>
  <c r="X183" i="28" s="1"/>
  <c r="X182" i="28" a="1"/>
  <c r="X182" i="28" s="1"/>
  <c r="AY182" i="28" s="1"/>
  <c r="X181" i="28" a="1"/>
  <c r="X181" i="28" s="1"/>
  <c r="AY181" i="28" s="1"/>
  <c r="X180" i="28" a="1"/>
  <c r="X180" i="28" s="1"/>
  <c r="X179" i="28" a="1"/>
  <c r="X179" i="28" s="1"/>
  <c r="X178" i="28" a="1"/>
  <c r="X178" i="28" s="1"/>
  <c r="X177" i="28" a="1"/>
  <c r="X177" i="28" s="1"/>
  <c r="AY177" i="28" s="1"/>
  <c r="X176" i="28" a="1"/>
  <c r="X176" i="28" s="1"/>
  <c r="X175" i="28" a="1"/>
  <c r="X175" i="28" s="1"/>
  <c r="X174" i="28" a="1"/>
  <c r="X174" i="28" s="1"/>
  <c r="AY174" i="28" s="1"/>
  <c r="X173" i="28" a="1"/>
  <c r="X173" i="28" s="1"/>
  <c r="AY173" i="28" s="1"/>
  <c r="X172" i="28" a="1"/>
  <c r="X172" i="28" s="1"/>
  <c r="X171" i="28" a="1"/>
  <c r="X171" i="28" s="1"/>
  <c r="X170" i="28" a="1"/>
  <c r="X170" i="28" s="1"/>
  <c r="AY170" i="28" s="1"/>
  <c r="X169" i="28" a="1"/>
  <c r="X169" i="28" s="1"/>
  <c r="AY169" i="28" s="1"/>
  <c r="X168" i="28" a="1"/>
  <c r="X168" i="28" s="1"/>
  <c r="X167" i="28" a="1"/>
  <c r="X167" i="28" s="1"/>
  <c r="X166" i="28" a="1"/>
  <c r="X166" i="28" s="1"/>
  <c r="AY166" i="28" s="1"/>
  <c r="X165" i="28" a="1"/>
  <c r="X165" i="28" s="1"/>
  <c r="AY165" i="28" s="1"/>
  <c r="X164" i="28" a="1"/>
  <c r="X164" i="28" s="1"/>
  <c r="X163" i="28" a="1"/>
  <c r="X163" i="28" s="1"/>
  <c r="X162" i="28" a="1"/>
  <c r="X162" i="28" s="1"/>
  <c r="X161" i="28" a="1"/>
  <c r="X161" i="28" s="1"/>
  <c r="AY161" i="28" s="1"/>
  <c r="X160" i="28" a="1"/>
  <c r="X160" i="28" s="1"/>
  <c r="X159" i="28" a="1"/>
  <c r="X159" i="28" s="1"/>
  <c r="X158" i="28" a="1"/>
  <c r="X158" i="28" s="1"/>
  <c r="AY158" i="28" s="1"/>
  <c r="X157" i="28" a="1"/>
  <c r="X157" i="28" s="1"/>
  <c r="AY157" i="28" s="1"/>
  <c r="X156" i="28" a="1"/>
  <c r="X156" i="28" s="1"/>
  <c r="X155" i="28" a="1"/>
  <c r="X155" i="28" s="1"/>
  <c r="X154" i="28" a="1"/>
  <c r="X154" i="28" s="1"/>
  <c r="AY154" i="28" s="1"/>
  <c r="X153" i="28" a="1"/>
  <c r="X153" i="28" s="1"/>
  <c r="AY153" i="28" s="1"/>
  <c r="X152" i="28" a="1"/>
  <c r="X152" i="28" s="1"/>
  <c r="X151" i="28" a="1"/>
  <c r="X151" i="28" s="1"/>
  <c r="X150" i="28" a="1"/>
  <c r="X150" i="28" s="1"/>
  <c r="AY150" i="28" s="1"/>
  <c r="X149" i="28" a="1"/>
  <c r="X149" i="28" s="1"/>
  <c r="AY149" i="28" s="1"/>
  <c r="X148" i="28" a="1"/>
  <c r="X148" i="28" s="1"/>
  <c r="X147" i="28" a="1"/>
  <c r="X147" i="28" s="1"/>
  <c r="X146" i="28" a="1"/>
  <c r="X146" i="28" s="1"/>
  <c r="AY146" i="28" s="1"/>
  <c r="X145" i="28" a="1"/>
  <c r="X145" i="28" s="1"/>
  <c r="AY145" i="28" s="1"/>
  <c r="X144" i="28" a="1"/>
  <c r="X144" i="28" s="1"/>
  <c r="X143" i="28" a="1"/>
  <c r="X143" i="28" s="1"/>
  <c r="X142" i="28" a="1"/>
  <c r="X142" i="28" s="1"/>
  <c r="AY142" i="28" s="1"/>
  <c r="X141" i="28" a="1"/>
  <c r="X141" i="28" s="1"/>
  <c r="AY141" i="28" s="1"/>
  <c r="X140" i="28" a="1"/>
  <c r="X140" i="28" s="1"/>
  <c r="X139" i="28" a="1"/>
  <c r="X139" i="28" s="1"/>
  <c r="X138" i="28" a="1"/>
  <c r="X138" i="28" s="1"/>
  <c r="AY138" i="28" s="1"/>
  <c r="X137" i="28" a="1"/>
  <c r="X137" i="28" s="1"/>
  <c r="AY137" i="28" s="1"/>
  <c r="X136" i="28" a="1"/>
  <c r="X136" i="28" s="1"/>
  <c r="X135" i="28" a="1"/>
  <c r="X135" i="28" s="1"/>
  <c r="X134" i="28" a="1"/>
  <c r="X134" i="28" s="1"/>
  <c r="X133" i="28" a="1"/>
  <c r="X133" i="28" s="1"/>
  <c r="AY133" i="28" s="1"/>
  <c r="X132" i="28" a="1"/>
  <c r="X132" i="28" s="1"/>
  <c r="X131" i="28" a="1"/>
  <c r="X131" i="28" s="1"/>
  <c r="X130" i="28" a="1"/>
  <c r="X130" i="28" s="1"/>
  <c r="AY130" i="28" s="1"/>
  <c r="X129" i="28" a="1"/>
  <c r="X129" i="28" s="1"/>
  <c r="AY129" i="28" s="1"/>
  <c r="X128" i="28" a="1"/>
  <c r="X128" i="28" s="1"/>
  <c r="X127" i="28" a="1"/>
  <c r="X127" i="28" s="1"/>
  <c r="X126" i="28" a="1"/>
  <c r="X126" i="28" s="1"/>
  <c r="AY126" i="28" s="1"/>
  <c r="X125" i="28" a="1"/>
  <c r="X125" i="28" s="1"/>
  <c r="AY125" i="28" s="1"/>
  <c r="X124" i="28" a="1"/>
  <c r="X124" i="28" s="1"/>
  <c r="X123" i="28" a="1"/>
  <c r="X123" i="28" s="1"/>
  <c r="X122" i="28" a="1"/>
  <c r="X122" i="28" s="1"/>
  <c r="AY122" i="28" s="1"/>
  <c r="X121" i="28" a="1"/>
  <c r="X121" i="28" s="1"/>
  <c r="AY121" i="28" s="1"/>
  <c r="X120" i="28" a="1"/>
  <c r="X120" i="28" s="1"/>
  <c r="X119" i="28" a="1"/>
  <c r="X119" i="28" s="1"/>
  <c r="X118" i="28" a="1"/>
  <c r="X118" i="28" s="1"/>
  <c r="X117" i="28" a="1"/>
  <c r="X117" i="28" s="1"/>
  <c r="AY117" i="28" s="1"/>
  <c r="X116" i="28" a="1"/>
  <c r="X116" i="28" s="1"/>
  <c r="X115" i="28" a="1"/>
  <c r="X115" i="28" s="1"/>
  <c r="X114" i="28" a="1"/>
  <c r="X114" i="28" s="1"/>
  <c r="AY114" i="28" s="1"/>
  <c r="X113" i="28" a="1"/>
  <c r="X113" i="28" s="1"/>
  <c r="AY113" i="28" s="1"/>
  <c r="X112" i="28" a="1"/>
  <c r="X112" i="28" s="1"/>
  <c r="X111" i="28" a="1"/>
  <c r="X111" i="28" s="1"/>
  <c r="X110" i="28" a="1"/>
  <c r="X110" i="28" s="1"/>
  <c r="AY110" i="28" s="1"/>
  <c r="X109" i="28" a="1"/>
  <c r="X109" i="28" s="1"/>
  <c r="AY109" i="28" s="1"/>
  <c r="X108" i="28" a="1"/>
  <c r="X108" i="28" s="1"/>
  <c r="X107" i="28" a="1"/>
  <c r="X107" i="28" s="1"/>
  <c r="X106" i="28" a="1"/>
  <c r="X106" i="28" s="1"/>
  <c r="AY106" i="28" s="1"/>
  <c r="X105" i="28" a="1"/>
  <c r="X105" i="28" s="1"/>
  <c r="AY105" i="28" s="1"/>
  <c r="X104" i="28" a="1"/>
  <c r="X104" i="28" s="1"/>
  <c r="X103" i="28" a="1"/>
  <c r="X103" i="28" s="1"/>
  <c r="X102" i="28" a="1"/>
  <c r="X102" i="28" s="1"/>
  <c r="X101" i="28" a="1"/>
  <c r="X101" i="28" s="1"/>
  <c r="AY101" i="28" s="1"/>
  <c r="X100" i="28" a="1"/>
  <c r="X100" i="28" s="1"/>
  <c r="X99" i="28" a="1"/>
  <c r="X99" i="28" s="1"/>
  <c r="X98" i="28" a="1"/>
  <c r="X98" i="28" s="1"/>
  <c r="AY98" i="28" s="1"/>
  <c r="X97" i="28" a="1"/>
  <c r="X97" i="28" s="1"/>
  <c r="AY97" i="28" s="1"/>
  <c r="X96" i="28" a="1"/>
  <c r="X96" i="28" s="1"/>
  <c r="X95" i="28" a="1"/>
  <c r="X95" i="28" s="1"/>
  <c r="X94" i="28" a="1"/>
  <c r="X94" i="28" s="1"/>
  <c r="AY94" i="28" s="1"/>
  <c r="X93" i="28" a="1"/>
  <c r="X93" i="28" s="1"/>
  <c r="AY93" i="28" s="1"/>
  <c r="X92" i="28" a="1"/>
  <c r="X92" i="28" s="1"/>
  <c r="X91" i="28" a="1"/>
  <c r="X91" i="28" s="1"/>
  <c r="X90" i="28" a="1"/>
  <c r="X90" i="28" s="1"/>
  <c r="AY90" i="28" s="1"/>
  <c r="X89" i="28" a="1"/>
  <c r="X89" i="28" s="1"/>
  <c r="AY89" i="28" s="1"/>
  <c r="X88" i="28" a="1"/>
  <c r="X88" i="28" s="1"/>
  <c r="X87" i="28" a="1"/>
  <c r="X87" i="28" s="1"/>
  <c r="X86" i="28" a="1"/>
  <c r="X86" i="28" s="1"/>
  <c r="X85" i="28" a="1"/>
  <c r="X85" i="28" s="1"/>
  <c r="AY85" i="28" s="1"/>
  <c r="X84" i="28" a="1"/>
  <c r="X84" i="28" s="1"/>
  <c r="X83" i="28" a="1"/>
  <c r="X83" i="28" s="1"/>
  <c r="X82" i="28" a="1"/>
  <c r="X82" i="28" s="1"/>
  <c r="AY82" i="28" s="1"/>
  <c r="X81" i="28" a="1"/>
  <c r="X81" i="28" s="1"/>
  <c r="AY81" i="28" s="1"/>
  <c r="X80" i="28" a="1"/>
  <c r="X80" i="28" s="1"/>
  <c r="X79" i="28" a="1"/>
  <c r="X79" i="28" s="1"/>
  <c r="X78" i="28" a="1"/>
  <c r="X78" i="28" s="1"/>
  <c r="AY78" i="28" s="1"/>
  <c r="X77" i="28" a="1"/>
  <c r="X77" i="28" s="1"/>
  <c r="AY77" i="28" s="1"/>
  <c r="X76" i="28" a="1"/>
  <c r="X76" i="28" s="1"/>
  <c r="AY76" i="28" s="1"/>
  <c r="X75" i="28" a="1"/>
  <c r="X75" i="28" s="1"/>
  <c r="X74" i="28" a="1"/>
  <c r="X74" i="28" s="1"/>
  <c r="AY74" i="28" s="1"/>
  <c r="X73" i="28" a="1"/>
  <c r="X73" i="28" s="1"/>
  <c r="AY73" i="28" s="1"/>
  <c r="X72" i="28" a="1"/>
  <c r="X72" i="28" s="1"/>
  <c r="X71" i="28" a="1"/>
  <c r="X71" i="28" s="1"/>
  <c r="X70" i="28" a="1"/>
  <c r="X70" i="28" s="1"/>
  <c r="X69" i="28" a="1"/>
  <c r="X69" i="28" s="1"/>
  <c r="AY69" i="28" s="1"/>
  <c r="X68" i="28" a="1"/>
  <c r="X68" i="28" s="1"/>
  <c r="AY68" i="28" s="1"/>
  <c r="X67" i="28" a="1"/>
  <c r="X67" i="28" s="1"/>
  <c r="X66" i="28" a="1"/>
  <c r="X66" i="28" s="1"/>
  <c r="AY66" i="28" s="1"/>
  <c r="X65" i="28" a="1"/>
  <c r="X65" i="28" s="1"/>
  <c r="AY65" i="28" s="1"/>
  <c r="X64" i="28" a="1"/>
  <c r="X64" i="28" s="1"/>
  <c r="X63" i="28" a="1"/>
  <c r="X63" i="28" s="1"/>
  <c r="X62" i="28" a="1"/>
  <c r="X62" i="28" s="1"/>
  <c r="AY62" i="28" s="1"/>
  <c r="X61" i="28" a="1"/>
  <c r="X61" i="28" s="1"/>
  <c r="AY61" i="28" s="1"/>
  <c r="X60" i="28" a="1"/>
  <c r="X60" i="28" s="1"/>
  <c r="AY60" i="28" s="1"/>
  <c r="X59" i="28" a="1"/>
  <c r="X59" i="28" s="1"/>
  <c r="X58" i="28" a="1"/>
  <c r="X58" i="28" s="1"/>
  <c r="AY58" i="28" s="1"/>
  <c r="X57" i="28" a="1"/>
  <c r="X57" i="28" s="1"/>
  <c r="AY57" i="28" s="1"/>
  <c r="X56" i="28" a="1"/>
  <c r="X56" i="28" s="1"/>
  <c r="X55" i="28" a="1"/>
  <c r="X55" i="28" s="1"/>
  <c r="X54" i="28" a="1"/>
  <c r="X54" i="28" s="1"/>
  <c r="X53" i="28" a="1"/>
  <c r="X53" i="28" s="1"/>
  <c r="AY53" i="28" s="1"/>
  <c r="X52" i="28" a="1"/>
  <c r="X52" i="28" s="1"/>
  <c r="AY52" i="28" s="1"/>
  <c r="X51" i="28" a="1"/>
  <c r="X51" i="28" s="1"/>
  <c r="X50" i="28" a="1"/>
  <c r="X50" i="28" s="1"/>
  <c r="AY50" i="28" s="1"/>
  <c r="X49" i="28" a="1"/>
  <c r="X49" i="28" s="1"/>
  <c r="AY49" i="28" s="1"/>
  <c r="X48" i="28" a="1"/>
  <c r="X48" i="28" s="1"/>
  <c r="X47" i="28" a="1"/>
  <c r="X47" i="28" s="1"/>
  <c r="X46" i="28" a="1"/>
  <c r="X46" i="28" s="1"/>
  <c r="AY46" i="28" s="1"/>
  <c r="X45" i="28" a="1"/>
  <c r="X45" i="28" s="1"/>
  <c r="AY45" i="28" s="1"/>
  <c r="X44" i="28" a="1"/>
  <c r="X44" i="28" s="1"/>
  <c r="AY44" i="28" s="1"/>
  <c r="X43" i="28" a="1"/>
  <c r="X43" i="28" s="1"/>
  <c r="AY43" i="28" s="1"/>
  <c r="X42" i="28" a="1"/>
  <c r="X42" i="28" s="1"/>
  <c r="AY42" i="28" s="1"/>
  <c r="X41" i="28" a="1"/>
  <c r="X41" i="28" s="1"/>
  <c r="AY41" i="28" s="1"/>
  <c r="X40" i="28" a="1"/>
  <c r="X40" i="28" s="1"/>
  <c r="AY40" i="28" s="1"/>
  <c r="X39" i="28" a="1"/>
  <c r="X39" i="28" s="1"/>
  <c r="AY39" i="28" s="1"/>
  <c r="X38" i="28" a="1"/>
  <c r="X38" i="28" s="1"/>
  <c r="AY38" i="28" s="1"/>
  <c r="X37" i="28" a="1"/>
  <c r="X37" i="28" s="1"/>
  <c r="AY37" i="28" s="1"/>
  <c r="X36" i="28" a="1"/>
  <c r="X36" i="28" s="1"/>
  <c r="AY36" i="28" s="1"/>
  <c r="X35" i="28" a="1"/>
  <c r="X35" i="28" s="1"/>
  <c r="AY35" i="28" s="1"/>
  <c r="X34" i="28" a="1"/>
  <c r="X34" i="28" s="1"/>
  <c r="AY34" i="28" s="1"/>
  <c r="X33" i="28" a="1"/>
  <c r="X33" i="28" s="1"/>
  <c r="AY33" i="28" s="1"/>
  <c r="X32" i="28" a="1"/>
  <c r="X32" i="28" s="1"/>
  <c r="AY32" i="28" s="1"/>
  <c r="X31" i="28" a="1"/>
  <c r="X31" i="28" s="1"/>
  <c r="AY31" i="28" s="1"/>
  <c r="X30" i="28" a="1"/>
  <c r="X30" i="28" s="1"/>
  <c r="AY30" i="28" s="1"/>
  <c r="X29" i="28" a="1"/>
  <c r="X29" i="28" s="1"/>
  <c r="AY29" i="28" s="1"/>
  <c r="X28" i="28" a="1"/>
  <c r="X28" i="28" s="1"/>
  <c r="AY28" i="28" s="1"/>
  <c r="X27" i="28" a="1"/>
  <c r="X27" i="28" s="1"/>
  <c r="AY27" i="28" s="1"/>
  <c r="X26" i="28" a="1"/>
  <c r="X26" i="28" s="1"/>
  <c r="AY26" i="28" s="1"/>
  <c r="X25" i="28" a="1"/>
  <c r="X25" i="28" s="1"/>
  <c r="AY25" i="28" s="1"/>
  <c r="X24" i="28" a="1"/>
  <c r="X24" i="28" s="1"/>
  <c r="AY24" i="28" s="1"/>
  <c r="X23" i="28" a="1"/>
  <c r="X23" i="28" s="1"/>
  <c r="AY23" i="28" s="1"/>
  <c r="X22" i="28" a="1"/>
  <c r="X22" i="28" s="1"/>
  <c r="AY22" i="28" s="1"/>
  <c r="X21" i="28" a="1"/>
  <c r="X21" i="28" s="1"/>
  <c r="AY21" i="28" s="1"/>
  <c r="X20" i="28" a="1"/>
  <c r="X20" i="28" s="1"/>
  <c r="AY20" i="28" s="1"/>
  <c r="X19" i="28" a="1"/>
  <c r="X19" i="28" s="1"/>
  <c r="AY19" i="28" s="1"/>
  <c r="X18" i="28" a="1"/>
  <c r="X18" i="28" s="1"/>
  <c r="AY18" i="28" s="1"/>
  <c r="X17" i="28" a="1"/>
  <c r="X17" i="28" s="1"/>
  <c r="AY17" i="28" s="1"/>
  <c r="AG217" i="26" a="1"/>
  <c r="AG217" i="26" s="1"/>
  <c r="AG216" i="26" a="1"/>
  <c r="AG216" i="26" s="1"/>
  <c r="AG215" i="26" a="1"/>
  <c r="AG215" i="26" s="1"/>
  <c r="BM215" i="26" s="1"/>
  <c r="AG214" i="26" a="1"/>
  <c r="AG214" i="26" s="1"/>
  <c r="BM214" i="26" s="1"/>
  <c r="AG213" i="26" a="1"/>
  <c r="AG213" i="26" s="1"/>
  <c r="AG212" i="26" a="1"/>
  <c r="AG212" i="26" s="1"/>
  <c r="AG211" i="26" a="1"/>
  <c r="AG211" i="26" s="1"/>
  <c r="BM211" i="26" s="1"/>
  <c r="AG210" i="26" a="1"/>
  <c r="AG210" i="26" s="1"/>
  <c r="BM210" i="26" s="1"/>
  <c r="AG209" i="26" a="1"/>
  <c r="AG209" i="26" s="1"/>
  <c r="AG208" i="26" a="1"/>
  <c r="AG208" i="26" s="1"/>
  <c r="AG207" i="26" a="1"/>
  <c r="AG207" i="26" s="1"/>
  <c r="BM207" i="26" s="1"/>
  <c r="AG206" i="26" a="1"/>
  <c r="AG206" i="26" s="1"/>
  <c r="BM206" i="26" s="1"/>
  <c r="AG205" i="26" a="1"/>
  <c r="AG205" i="26" s="1"/>
  <c r="AG204" i="26" a="1"/>
  <c r="AG204" i="26" s="1"/>
  <c r="AG203" i="26" a="1"/>
  <c r="AG203" i="26" s="1"/>
  <c r="BM203" i="26" s="1"/>
  <c r="AG202" i="26" a="1"/>
  <c r="AG202" i="26" s="1"/>
  <c r="BM202" i="26" s="1"/>
  <c r="AG201" i="26" a="1"/>
  <c r="AG201" i="26" s="1"/>
  <c r="AG200" i="26" a="1"/>
  <c r="AG200" i="26" s="1"/>
  <c r="AG199" i="26" a="1"/>
  <c r="AG199" i="26" s="1"/>
  <c r="BM199" i="26" s="1"/>
  <c r="AG198" i="26" a="1"/>
  <c r="AG198" i="26" s="1"/>
  <c r="BM198" i="26" s="1"/>
  <c r="AG197" i="26" a="1"/>
  <c r="AG197" i="26" s="1"/>
  <c r="AG196" i="26" a="1"/>
  <c r="AG196" i="26" s="1"/>
  <c r="AG195" i="26" a="1"/>
  <c r="AG195" i="26" s="1"/>
  <c r="BM195" i="26" s="1"/>
  <c r="AG194" i="26" a="1"/>
  <c r="AG194" i="26" s="1"/>
  <c r="BM194" i="26" s="1"/>
  <c r="AG193" i="26" a="1"/>
  <c r="AG193" i="26" s="1"/>
  <c r="AG192" i="26" a="1"/>
  <c r="AG192" i="26" s="1"/>
  <c r="AG191" i="26" a="1"/>
  <c r="AG191" i="26" s="1"/>
  <c r="BM191" i="26" s="1"/>
  <c r="AG190" i="26" a="1"/>
  <c r="AG190" i="26" s="1"/>
  <c r="BM190" i="26" s="1"/>
  <c r="AG189" i="26" a="1"/>
  <c r="AG189" i="26" s="1"/>
  <c r="AG188" i="26" a="1"/>
  <c r="AG188" i="26" s="1"/>
  <c r="AG187" i="26" a="1"/>
  <c r="AG187" i="26" s="1"/>
  <c r="BM187" i="26" s="1"/>
  <c r="AG186" i="26" a="1"/>
  <c r="AG186" i="26" s="1"/>
  <c r="BM186" i="26" s="1"/>
  <c r="AG185" i="26" a="1"/>
  <c r="AG185" i="26" s="1"/>
  <c r="AG184" i="26" a="1"/>
  <c r="AG184" i="26" s="1"/>
  <c r="AG183" i="26" a="1"/>
  <c r="AG183" i="26" s="1"/>
  <c r="BM183" i="26" s="1"/>
  <c r="AG182" i="26" a="1"/>
  <c r="AG182" i="26" s="1"/>
  <c r="BM182" i="26" s="1"/>
  <c r="AG181" i="26" a="1"/>
  <c r="AG181" i="26" s="1"/>
  <c r="AG180" i="26" a="1"/>
  <c r="AG180" i="26" s="1"/>
  <c r="AG179" i="26" a="1"/>
  <c r="AG179" i="26" s="1"/>
  <c r="BM179" i="26" s="1"/>
  <c r="AG178" i="26" a="1"/>
  <c r="AG178" i="26" s="1"/>
  <c r="BM178" i="26" s="1"/>
  <c r="AG177" i="26" a="1"/>
  <c r="AG177" i="26" s="1"/>
  <c r="AG176" i="26" a="1"/>
  <c r="AG176" i="26" s="1"/>
  <c r="AG175" i="26" a="1"/>
  <c r="AG175" i="26" s="1"/>
  <c r="BM175" i="26" s="1"/>
  <c r="AG174" i="26" a="1"/>
  <c r="AG174" i="26" s="1"/>
  <c r="BM174" i="26" s="1"/>
  <c r="AG173" i="26" a="1"/>
  <c r="AG173" i="26" s="1"/>
  <c r="AG172" i="26" a="1"/>
  <c r="AG172" i="26" s="1"/>
  <c r="AG171" i="26" a="1"/>
  <c r="AG171" i="26" s="1"/>
  <c r="BM171" i="26" s="1"/>
  <c r="AG170" i="26" a="1"/>
  <c r="AG170" i="26" s="1"/>
  <c r="BM170" i="26" s="1"/>
  <c r="AG169" i="26" a="1"/>
  <c r="AG169" i="26" s="1"/>
  <c r="AG168" i="26" a="1"/>
  <c r="AG168" i="26" s="1"/>
  <c r="AG167" i="26" a="1"/>
  <c r="AG167" i="26" s="1"/>
  <c r="BM167" i="26" s="1"/>
  <c r="AG166" i="26" a="1"/>
  <c r="AG166" i="26" s="1"/>
  <c r="BM166" i="26" s="1"/>
  <c r="AG165" i="26" a="1"/>
  <c r="AG165" i="26" s="1"/>
  <c r="AG164" i="26" a="1"/>
  <c r="AG164" i="26" s="1"/>
  <c r="AG163" i="26" a="1"/>
  <c r="AG163" i="26" s="1"/>
  <c r="AG162" i="26" a="1"/>
  <c r="AG162" i="26" s="1"/>
  <c r="BM162" i="26" s="1"/>
  <c r="AG161" i="26" a="1"/>
  <c r="AG161" i="26" s="1"/>
  <c r="AG160" i="26" a="1"/>
  <c r="AG160" i="26" s="1"/>
  <c r="AG159" i="26" a="1"/>
  <c r="AG159" i="26" s="1"/>
  <c r="AG158" i="26" a="1"/>
  <c r="AG158" i="26" s="1"/>
  <c r="BM158" i="26" s="1"/>
  <c r="AG157" i="26" a="1"/>
  <c r="AG157" i="26" s="1"/>
  <c r="AG156" i="26" a="1"/>
  <c r="AG156" i="26" s="1"/>
  <c r="AG155" i="26" a="1"/>
  <c r="AG155" i="26" s="1"/>
  <c r="AG154" i="26" a="1"/>
  <c r="AG154" i="26" s="1"/>
  <c r="BM154" i="26" s="1"/>
  <c r="AG153" i="26" a="1"/>
  <c r="AG153" i="26" s="1"/>
  <c r="AG152" i="26" a="1"/>
  <c r="AG152" i="26" s="1"/>
  <c r="AG151" i="26" a="1"/>
  <c r="AG151" i="26" s="1"/>
  <c r="AG150" i="26" a="1"/>
  <c r="AG150" i="26" s="1"/>
  <c r="BM150" i="26" s="1"/>
  <c r="AG149" i="26" a="1"/>
  <c r="AG149" i="26" s="1"/>
  <c r="AG148" i="26" a="1"/>
  <c r="AG148" i="26" s="1"/>
  <c r="AG147" i="26" a="1"/>
  <c r="AG147" i="26" s="1"/>
  <c r="AG146" i="26" a="1"/>
  <c r="AG146" i="26" s="1"/>
  <c r="BM146" i="26" s="1"/>
  <c r="AG145" i="26" a="1"/>
  <c r="AG145" i="26" s="1"/>
  <c r="AG144" i="26" a="1"/>
  <c r="AG144" i="26" s="1"/>
  <c r="AG143" i="26" a="1"/>
  <c r="AG143" i="26" s="1"/>
  <c r="AG142" i="26" a="1"/>
  <c r="AG142" i="26" s="1"/>
  <c r="BM142" i="26" s="1"/>
  <c r="AG141" i="26" a="1"/>
  <c r="AG141" i="26" s="1"/>
  <c r="AG140" i="26" a="1"/>
  <c r="AG140" i="26" s="1"/>
  <c r="AG139" i="26" a="1"/>
  <c r="AG139" i="26" s="1"/>
  <c r="AG138" i="26" a="1"/>
  <c r="AG138" i="26" s="1"/>
  <c r="BM138" i="26" s="1"/>
  <c r="AG137" i="26" a="1"/>
  <c r="AG137" i="26" s="1"/>
  <c r="AG136" i="26" a="1"/>
  <c r="AG136" i="26" s="1"/>
  <c r="AG135" i="26" a="1"/>
  <c r="AG135" i="26" s="1"/>
  <c r="AG134" i="26" a="1"/>
  <c r="AG134" i="26" s="1"/>
  <c r="BM134" i="26" s="1"/>
  <c r="AG133" i="26" a="1"/>
  <c r="AG133" i="26" s="1"/>
  <c r="AG132" i="26" a="1"/>
  <c r="AG132" i="26" s="1"/>
  <c r="AG131" i="26" a="1"/>
  <c r="AG131" i="26" s="1"/>
  <c r="AG130" i="26" a="1"/>
  <c r="AG130" i="26" s="1"/>
  <c r="BM130" i="26" s="1"/>
  <c r="AG129" i="26" a="1"/>
  <c r="AG129" i="26" s="1"/>
  <c r="AG128" i="26" a="1"/>
  <c r="AG128" i="26" s="1"/>
  <c r="AG127" i="26" a="1"/>
  <c r="AG127" i="26" s="1"/>
  <c r="AG126" i="26" a="1"/>
  <c r="AG126" i="26" s="1"/>
  <c r="BM126" i="26" s="1"/>
  <c r="AG125" i="26" a="1"/>
  <c r="AG125" i="26" s="1"/>
  <c r="AG124" i="26" a="1"/>
  <c r="AG124" i="26" s="1"/>
  <c r="AG123" i="26" a="1"/>
  <c r="AG123" i="26" s="1"/>
  <c r="AG122" i="26" a="1"/>
  <c r="AG122" i="26" s="1"/>
  <c r="BM122" i="26" s="1"/>
  <c r="AG121" i="26" a="1"/>
  <c r="AG121" i="26" s="1"/>
  <c r="AG120" i="26" a="1"/>
  <c r="AG120" i="26" s="1"/>
  <c r="AG119" i="26" a="1"/>
  <c r="AG119" i="26" s="1"/>
  <c r="AG118" i="26" a="1"/>
  <c r="AG118" i="26" s="1"/>
  <c r="BM118" i="26" s="1"/>
  <c r="AG117" i="26" a="1"/>
  <c r="AG117" i="26" s="1"/>
  <c r="AG116" i="26" a="1"/>
  <c r="AG116" i="26" s="1"/>
  <c r="AG115" i="26" a="1"/>
  <c r="AG115" i="26" s="1"/>
  <c r="AG114" i="26" a="1"/>
  <c r="AG114" i="26" s="1"/>
  <c r="BM114" i="26" s="1"/>
  <c r="AG113" i="26" a="1"/>
  <c r="AG113" i="26" s="1"/>
  <c r="AG112" i="26" a="1"/>
  <c r="AG112" i="26" s="1"/>
  <c r="AG111" i="26" a="1"/>
  <c r="AG111" i="26" s="1"/>
  <c r="AG110" i="26" a="1"/>
  <c r="AG110" i="26" s="1"/>
  <c r="BM110" i="26" s="1"/>
  <c r="AG109" i="26" a="1"/>
  <c r="AG109" i="26" s="1"/>
  <c r="AG108" i="26" a="1"/>
  <c r="AG108" i="26" s="1"/>
  <c r="AG107" i="26" a="1"/>
  <c r="AG107" i="26" s="1"/>
  <c r="AG106" i="26" a="1"/>
  <c r="AG106" i="26" s="1"/>
  <c r="BM106" i="26" s="1"/>
  <c r="AG105" i="26" a="1"/>
  <c r="AG105" i="26" s="1"/>
  <c r="AG104" i="26" a="1"/>
  <c r="AG104" i="26" s="1"/>
  <c r="AG103" i="26" a="1"/>
  <c r="AG103" i="26" s="1"/>
  <c r="AG102" i="26" a="1"/>
  <c r="AG102" i="26" s="1"/>
  <c r="BM102" i="26" s="1"/>
  <c r="AG101" i="26" a="1"/>
  <c r="AG101" i="26" s="1"/>
  <c r="AG100" i="26" a="1"/>
  <c r="AG100" i="26" s="1"/>
  <c r="AG99" i="26" a="1"/>
  <c r="AG99" i="26" s="1"/>
  <c r="AG98" i="26" a="1"/>
  <c r="AG98" i="26" s="1"/>
  <c r="AG97" i="26" a="1"/>
  <c r="AG97" i="26" s="1"/>
  <c r="AG96" i="26" a="1"/>
  <c r="AG96" i="26" s="1"/>
  <c r="AG95" i="26" a="1"/>
  <c r="AG95" i="26" s="1"/>
  <c r="AG94" i="26" a="1"/>
  <c r="AG94" i="26" s="1"/>
  <c r="AG93" i="26" a="1"/>
  <c r="AG93" i="26" s="1"/>
  <c r="AG92" i="26" a="1"/>
  <c r="AG92" i="26" s="1"/>
  <c r="AG91" i="26" a="1"/>
  <c r="AG91" i="26" s="1"/>
  <c r="AG90" i="26" a="1"/>
  <c r="AG90" i="26" s="1"/>
  <c r="AG89" i="26" a="1"/>
  <c r="AG89" i="26" s="1"/>
  <c r="AG88" i="26" a="1"/>
  <c r="AG88" i="26" s="1"/>
  <c r="AG87" i="26" a="1"/>
  <c r="AG87" i="26" s="1"/>
  <c r="AG86" i="26" a="1"/>
  <c r="AG86" i="26" s="1"/>
  <c r="AG85" i="26" a="1"/>
  <c r="AG85" i="26" s="1"/>
  <c r="AG84" i="26" a="1"/>
  <c r="AG84" i="26" s="1"/>
  <c r="AG83" i="26" a="1"/>
  <c r="AG83" i="26" s="1"/>
  <c r="AG82" i="26" a="1"/>
  <c r="AG82" i="26" s="1"/>
  <c r="AG81" i="26" a="1"/>
  <c r="AG81" i="26" s="1"/>
  <c r="AG80" i="26" a="1"/>
  <c r="AG80" i="26" s="1"/>
  <c r="AG79" i="26" a="1"/>
  <c r="AG79" i="26" s="1"/>
  <c r="AG78" i="26" a="1"/>
  <c r="AG78" i="26" s="1"/>
  <c r="AG77" i="26" a="1"/>
  <c r="AG77" i="26" s="1"/>
  <c r="AG76" i="26" a="1"/>
  <c r="AG76" i="26" s="1"/>
  <c r="AG75" i="26" a="1"/>
  <c r="AG75" i="26" s="1"/>
  <c r="AG74" i="26" a="1"/>
  <c r="AG74" i="26" s="1"/>
  <c r="AG73" i="26" a="1"/>
  <c r="AG73" i="26" s="1"/>
  <c r="AG72" i="26" a="1"/>
  <c r="AG72" i="26" s="1"/>
  <c r="AG71" i="26" a="1"/>
  <c r="AG71" i="26" s="1"/>
  <c r="AG70" i="26" a="1"/>
  <c r="AG70" i="26" s="1"/>
  <c r="AG69" i="26" a="1"/>
  <c r="AG69" i="26" s="1"/>
  <c r="AG68" i="26" a="1"/>
  <c r="AG68" i="26" s="1"/>
  <c r="AG67" i="26" a="1"/>
  <c r="AG67" i="26" s="1"/>
  <c r="AG66" i="26" a="1"/>
  <c r="AG66" i="26" s="1"/>
  <c r="AG65" i="26" a="1"/>
  <c r="AG65" i="26" s="1"/>
  <c r="AG64" i="26" a="1"/>
  <c r="AG64" i="26" s="1"/>
  <c r="AG63" i="26" a="1"/>
  <c r="AG63" i="26" s="1"/>
  <c r="AG62" i="26" a="1"/>
  <c r="AG62" i="26" s="1"/>
  <c r="AG61" i="26" a="1"/>
  <c r="AG61" i="26" s="1"/>
  <c r="AG60" i="26" a="1"/>
  <c r="AG60" i="26" s="1"/>
  <c r="AG59" i="26" a="1"/>
  <c r="AG59" i="26" s="1"/>
  <c r="AG58" i="26" a="1"/>
  <c r="AG58" i="26" s="1"/>
  <c r="AG57" i="26" a="1"/>
  <c r="AG57" i="26" s="1"/>
  <c r="AG56" i="26" a="1"/>
  <c r="AG56" i="26" s="1"/>
  <c r="AG55" i="26" a="1"/>
  <c r="AG55" i="26" s="1"/>
  <c r="AG54" i="26" a="1"/>
  <c r="AG54" i="26" s="1"/>
  <c r="AG53" i="26" a="1"/>
  <c r="AG53" i="26" s="1"/>
  <c r="AG52" i="26" a="1"/>
  <c r="AG52" i="26" s="1"/>
  <c r="AG51" i="26" a="1"/>
  <c r="AG51" i="26" s="1"/>
  <c r="AG50" i="26" a="1"/>
  <c r="AG50" i="26" s="1"/>
  <c r="AG49" i="26" a="1"/>
  <c r="AG49" i="26" s="1"/>
  <c r="AG48" i="26" a="1"/>
  <c r="AG48" i="26" s="1"/>
  <c r="AG47" i="26" a="1"/>
  <c r="AG47" i="26" s="1"/>
  <c r="BM47" i="26" s="1"/>
  <c r="AG46" i="26" a="1"/>
  <c r="AG46" i="26" s="1"/>
  <c r="BM46" i="26" s="1"/>
  <c r="AG45" i="26" a="1"/>
  <c r="AG45" i="26" s="1"/>
  <c r="BM45" i="26" s="1"/>
  <c r="AG44" i="26" a="1"/>
  <c r="AG44" i="26" s="1"/>
  <c r="BM44" i="26" s="1"/>
  <c r="AG43" i="26" a="1"/>
  <c r="AG43" i="26" s="1"/>
  <c r="BM43" i="26" s="1"/>
  <c r="AG42" i="26" a="1"/>
  <c r="AG42" i="26" s="1"/>
  <c r="BM42" i="26" s="1"/>
  <c r="AG41" i="26" a="1"/>
  <c r="AG41" i="26" s="1"/>
  <c r="BM41" i="26" s="1"/>
  <c r="AG40" i="26" a="1"/>
  <c r="AG40" i="26" s="1"/>
  <c r="BM40" i="26" s="1"/>
  <c r="AG39" i="26" a="1"/>
  <c r="AG39" i="26" s="1"/>
  <c r="BM39" i="26" s="1"/>
  <c r="AG38" i="26" a="1"/>
  <c r="AG38" i="26" s="1"/>
  <c r="BM38" i="26" s="1"/>
  <c r="AG37" i="26" a="1"/>
  <c r="AG37" i="26" s="1"/>
  <c r="BM37" i="26" s="1"/>
  <c r="AG36" i="26" a="1"/>
  <c r="AG36" i="26" s="1"/>
  <c r="BM36" i="26" s="1"/>
  <c r="AG35" i="26" a="1"/>
  <c r="AG35" i="26" s="1"/>
  <c r="BM35" i="26" s="1"/>
  <c r="AG34" i="26" a="1"/>
  <c r="AG34" i="26" s="1"/>
  <c r="BM34" i="26" s="1"/>
  <c r="AG33" i="26" a="1"/>
  <c r="AG33" i="26" s="1"/>
  <c r="BM33" i="26" s="1"/>
  <c r="AG32" i="26" a="1"/>
  <c r="AG32" i="26" s="1"/>
  <c r="BM32" i="26" s="1"/>
  <c r="AG31" i="26" a="1"/>
  <c r="AG31" i="26" s="1"/>
  <c r="BM31" i="26" s="1"/>
  <c r="AG30" i="26" a="1"/>
  <c r="AG30" i="26" s="1"/>
  <c r="BM30" i="26" s="1"/>
  <c r="AG29" i="26" a="1"/>
  <c r="AG29" i="26" s="1"/>
  <c r="BM29" i="26" s="1"/>
  <c r="AG28" i="26" a="1"/>
  <c r="AG28" i="26" s="1"/>
  <c r="BM28" i="26" s="1"/>
  <c r="AG27" i="26" a="1"/>
  <c r="AG27" i="26" s="1"/>
  <c r="BM27" i="26" s="1"/>
  <c r="AG26" i="26" a="1"/>
  <c r="AG26" i="26" s="1"/>
  <c r="BM26" i="26" s="1"/>
  <c r="AG25" i="26" a="1"/>
  <c r="AG25" i="26" s="1"/>
  <c r="BM25" i="26" s="1"/>
  <c r="AG24" i="26" a="1"/>
  <c r="AG24" i="26" s="1"/>
  <c r="BM24" i="26" s="1"/>
  <c r="AG23" i="26" a="1"/>
  <c r="AG23" i="26" s="1"/>
  <c r="BM23" i="26" s="1"/>
  <c r="AG22" i="26" a="1"/>
  <c r="AG22" i="26" s="1"/>
  <c r="BM22" i="26" s="1"/>
  <c r="AG21" i="26" a="1"/>
  <c r="AG21" i="26" s="1"/>
  <c r="BM21" i="26" s="1"/>
  <c r="AG20" i="26" a="1"/>
  <c r="AG20" i="26" s="1"/>
  <c r="BM20" i="26" s="1"/>
  <c r="AG19" i="26" a="1"/>
  <c r="AG19" i="26" s="1"/>
  <c r="BM19" i="26" s="1"/>
  <c r="AG18" i="26" a="1"/>
  <c r="AG18" i="26" s="1"/>
  <c r="BM18" i="26" s="1"/>
  <c r="AE216" i="25"/>
  <c r="BE216" i="25" s="1"/>
  <c r="AE215" i="25"/>
  <c r="AE214" i="25"/>
  <c r="AE213" i="25"/>
  <c r="BE213" i="25" s="1"/>
  <c r="AE212" i="25"/>
  <c r="AE211" i="25"/>
  <c r="AE210" i="25"/>
  <c r="BE210" i="25" s="1"/>
  <c r="AE209" i="25"/>
  <c r="BE209" i="25" s="1"/>
  <c r="AE208" i="25"/>
  <c r="BE208" i="25" s="1"/>
  <c r="AE207" i="25"/>
  <c r="BE207" i="25" s="1"/>
  <c r="AE206" i="25"/>
  <c r="AE205" i="25"/>
  <c r="BE205" i="25" s="1"/>
  <c r="AE204" i="25"/>
  <c r="AE203" i="25"/>
  <c r="BE203" i="25" s="1"/>
  <c r="AE202" i="25"/>
  <c r="BE202" i="25" s="1"/>
  <c r="AE201" i="25"/>
  <c r="BE201" i="25" s="1"/>
  <c r="AE200" i="25"/>
  <c r="BE200" i="25" s="1"/>
  <c r="AE199" i="25"/>
  <c r="BE199" i="25" s="1"/>
  <c r="AE198" i="25"/>
  <c r="AE197" i="25"/>
  <c r="BE197" i="25" s="1"/>
  <c r="AE196" i="25"/>
  <c r="AE195" i="25"/>
  <c r="BE195" i="25" s="1"/>
  <c r="AE194" i="25"/>
  <c r="BE194" i="25" s="1"/>
  <c r="AE193" i="25"/>
  <c r="BE193" i="25" s="1"/>
  <c r="AE192" i="25"/>
  <c r="BE192" i="25" s="1"/>
  <c r="AE191" i="25"/>
  <c r="BE191" i="25" s="1"/>
  <c r="AE190" i="25"/>
  <c r="BE190" i="25" s="1"/>
  <c r="AE189" i="25"/>
  <c r="BE189" i="25" s="1"/>
  <c r="AE188" i="25"/>
  <c r="AE187" i="25"/>
  <c r="AE186" i="25"/>
  <c r="BE186" i="25" s="1"/>
  <c r="AE185" i="25"/>
  <c r="BE185" i="25" s="1"/>
  <c r="AE184" i="25"/>
  <c r="BE184" i="25" s="1"/>
  <c r="AE183" i="25"/>
  <c r="BE183" i="25" s="1"/>
  <c r="AE182" i="25"/>
  <c r="AE181" i="25"/>
  <c r="BE181" i="25" s="1"/>
  <c r="AE180" i="25"/>
  <c r="BE180" i="25" s="1"/>
  <c r="AE179" i="25"/>
  <c r="BE179" i="25" s="1"/>
  <c r="AE178" i="25"/>
  <c r="BE178" i="25" s="1"/>
  <c r="AE177" i="25"/>
  <c r="BE177" i="25" s="1"/>
  <c r="AE176" i="25"/>
  <c r="BE176" i="25" s="1"/>
  <c r="AE175" i="25"/>
  <c r="BE175" i="25" s="1"/>
  <c r="AE174" i="25"/>
  <c r="AE173" i="25"/>
  <c r="BE173" i="25" s="1"/>
  <c r="AE172" i="25"/>
  <c r="AE171" i="25"/>
  <c r="BE171" i="25" s="1"/>
  <c r="AE170" i="25"/>
  <c r="BE170" i="25" s="1"/>
  <c r="AE169" i="25"/>
  <c r="BE169" i="25" s="1"/>
  <c r="AE168" i="25"/>
  <c r="BE168" i="25" s="1"/>
  <c r="AE167" i="25"/>
  <c r="BE167" i="25" s="1"/>
  <c r="AE166" i="25"/>
  <c r="BE166" i="25" s="1"/>
  <c r="AE165" i="25"/>
  <c r="BE165" i="25" s="1"/>
  <c r="AE164" i="25"/>
  <c r="AE163" i="25"/>
  <c r="AE162" i="25"/>
  <c r="BE162" i="25" s="1"/>
  <c r="AE161" i="25"/>
  <c r="BE161" i="25" s="1"/>
  <c r="AE160" i="25"/>
  <c r="BE160" i="25" s="1"/>
  <c r="AE159" i="25"/>
  <c r="BE159" i="25" s="1"/>
  <c r="AE158" i="25"/>
  <c r="BE158" i="25" s="1"/>
  <c r="AE157" i="25"/>
  <c r="BE157" i="25" s="1"/>
  <c r="AE156" i="25"/>
  <c r="AE155" i="25"/>
  <c r="BE155" i="25" s="1"/>
  <c r="AE154" i="25"/>
  <c r="BE154" i="25" s="1"/>
  <c r="AE153" i="25"/>
  <c r="BE153" i="25" s="1"/>
  <c r="AE152" i="25"/>
  <c r="BE152" i="25" s="1"/>
  <c r="AE151" i="25"/>
  <c r="BE151" i="25" s="1"/>
  <c r="AE150" i="25"/>
  <c r="AE149" i="25"/>
  <c r="BE149" i="25" s="1"/>
  <c r="AE148" i="25"/>
  <c r="BE148" i="25" s="1"/>
  <c r="AE147" i="25"/>
  <c r="BE147" i="25" s="1"/>
  <c r="AE146" i="25"/>
  <c r="BE146" i="25" s="1"/>
  <c r="AE145" i="25"/>
  <c r="BE145" i="25" s="1"/>
  <c r="AE144" i="25"/>
  <c r="BE144" i="25" s="1"/>
  <c r="AE143" i="25"/>
  <c r="BE143" i="25" s="1"/>
  <c r="AE142" i="25"/>
  <c r="AE141" i="25"/>
  <c r="BE141" i="25" s="1"/>
  <c r="AE140" i="25"/>
  <c r="AE139" i="25"/>
  <c r="BE139" i="25" s="1"/>
  <c r="AE138" i="25"/>
  <c r="BE138" i="25" s="1"/>
  <c r="AE137" i="25"/>
  <c r="BE137" i="25" s="1"/>
  <c r="AE136" i="25"/>
  <c r="BE136" i="25" s="1"/>
  <c r="AE135" i="25"/>
  <c r="BE135" i="25" s="1"/>
  <c r="AE134" i="25"/>
  <c r="BE134" i="25" s="1"/>
  <c r="AE133" i="25"/>
  <c r="BE133" i="25" s="1"/>
  <c r="AE132" i="25"/>
  <c r="AE131" i="25"/>
  <c r="BE131" i="25" s="1"/>
  <c r="AE130" i="25"/>
  <c r="BE130" i="25" s="1"/>
  <c r="AE129" i="25"/>
  <c r="BE129" i="25" s="1"/>
  <c r="AE128" i="25"/>
  <c r="BE128" i="25" s="1"/>
  <c r="AE127" i="25"/>
  <c r="BE127" i="25" s="1"/>
  <c r="AE126" i="25"/>
  <c r="BE126" i="25" s="1"/>
  <c r="AE125" i="25"/>
  <c r="BE125" i="25" s="1"/>
  <c r="AE124" i="25"/>
  <c r="AE123" i="25"/>
  <c r="BE123" i="25" s="1"/>
  <c r="AE122" i="25"/>
  <c r="BE122" i="25" s="1"/>
  <c r="AE121" i="25"/>
  <c r="BE121" i="25" s="1"/>
  <c r="AE120" i="25"/>
  <c r="BE120" i="25" s="1"/>
  <c r="AE119" i="25"/>
  <c r="AE118" i="25"/>
  <c r="BE118" i="25" s="1"/>
  <c r="AE117" i="25"/>
  <c r="BE117" i="25" s="1"/>
  <c r="AE116" i="25"/>
  <c r="BE116" i="25" s="1"/>
  <c r="AE115" i="25"/>
  <c r="BE115" i="25" s="1"/>
  <c r="AE114" i="25"/>
  <c r="BE114" i="25" s="1"/>
  <c r="AE113" i="25"/>
  <c r="BE113" i="25" s="1"/>
  <c r="AE112" i="25"/>
  <c r="BE112" i="25" s="1"/>
  <c r="AE111" i="25"/>
  <c r="BE111" i="25" s="1"/>
  <c r="AE110" i="25"/>
  <c r="BE110" i="25" s="1"/>
  <c r="AE109" i="25"/>
  <c r="BE109" i="25" s="1"/>
  <c r="AE108" i="25"/>
  <c r="AE107" i="25"/>
  <c r="BE107" i="25" s="1"/>
  <c r="AE106" i="25"/>
  <c r="BE106" i="25" s="1"/>
  <c r="AE105" i="25"/>
  <c r="BE105" i="25" s="1"/>
  <c r="AE104" i="25"/>
  <c r="BE104" i="25" s="1"/>
  <c r="AE103" i="25"/>
  <c r="BE103" i="25" s="1"/>
  <c r="AE102" i="25"/>
  <c r="BE102" i="25" s="1"/>
  <c r="AE101" i="25"/>
  <c r="BE101" i="25" s="1"/>
  <c r="AE100" i="25"/>
  <c r="BE100" i="25" s="1"/>
  <c r="AE99" i="25"/>
  <c r="BE99" i="25" s="1"/>
  <c r="AE98" i="25"/>
  <c r="BE98" i="25" s="1"/>
  <c r="AE97" i="25"/>
  <c r="BE97" i="25" s="1"/>
  <c r="AE96" i="25"/>
  <c r="BE96" i="25" s="1"/>
  <c r="AE95" i="25"/>
  <c r="BE95" i="25" s="1"/>
  <c r="AE94" i="25"/>
  <c r="BE94" i="25" s="1"/>
  <c r="AE93" i="25"/>
  <c r="BE93" i="25" s="1"/>
  <c r="AE92" i="25"/>
  <c r="AE91" i="25"/>
  <c r="BE91" i="25" s="1"/>
  <c r="AE90" i="25"/>
  <c r="BE90" i="25" s="1"/>
  <c r="AE89" i="25"/>
  <c r="BE89" i="25" s="1"/>
  <c r="AE88" i="25"/>
  <c r="BE88" i="25" s="1"/>
  <c r="AE87" i="25"/>
  <c r="BE87" i="25" s="1"/>
  <c r="AE86" i="25"/>
  <c r="BE86" i="25" s="1"/>
  <c r="AE85" i="25"/>
  <c r="BE85" i="25" s="1"/>
  <c r="AE84" i="25"/>
  <c r="BE84" i="25" s="1"/>
  <c r="AE83" i="25"/>
  <c r="AE82" i="25"/>
  <c r="BE82" i="25" s="1"/>
  <c r="AE81" i="25"/>
  <c r="BE81" i="25" s="1"/>
  <c r="AE80" i="25"/>
  <c r="BE80" i="25" s="1"/>
  <c r="AE79" i="25"/>
  <c r="BE79" i="25" s="1"/>
  <c r="AE78" i="25"/>
  <c r="BE78" i="25" s="1"/>
  <c r="AE77" i="25"/>
  <c r="BE77" i="25" s="1"/>
  <c r="AE76" i="25"/>
  <c r="BE76" i="25" s="1"/>
  <c r="AE75" i="25"/>
  <c r="BE75" i="25" s="1"/>
  <c r="AE74" i="25"/>
  <c r="BE74" i="25" s="1"/>
  <c r="AE73" i="25"/>
  <c r="BE73" i="25" s="1"/>
  <c r="AE72" i="25"/>
  <c r="BE72" i="25" s="1"/>
  <c r="AE71" i="25"/>
  <c r="BE71" i="25" s="1"/>
  <c r="AE70" i="25"/>
  <c r="BE70" i="25" s="1"/>
  <c r="AE69" i="25"/>
  <c r="BE69" i="25" s="1"/>
  <c r="AE68" i="25"/>
  <c r="BE68" i="25" s="1"/>
  <c r="AE67" i="25"/>
  <c r="BE67" i="25" s="1"/>
  <c r="AE66" i="25"/>
  <c r="BE66" i="25" s="1"/>
  <c r="AE65" i="25"/>
  <c r="BE65" i="25" s="1"/>
  <c r="AE64" i="25"/>
  <c r="BE64" i="25" s="1"/>
  <c r="AE63" i="25"/>
  <c r="AE62" i="25"/>
  <c r="BE62" i="25" s="1"/>
  <c r="AE61" i="25"/>
  <c r="BE61" i="25" s="1"/>
  <c r="AE60" i="25"/>
  <c r="BE60" i="25" s="1"/>
  <c r="AE59" i="25"/>
  <c r="AE58" i="25"/>
  <c r="BE58" i="25" s="1"/>
  <c r="AE57" i="25"/>
  <c r="BE57" i="25" s="1"/>
  <c r="AE56" i="25"/>
  <c r="BE56" i="25" s="1"/>
  <c r="AE55" i="25"/>
  <c r="BE55" i="25" s="1"/>
  <c r="AE54" i="25"/>
  <c r="BE54" i="25" s="1"/>
  <c r="AE53" i="25"/>
  <c r="BE53" i="25" s="1"/>
  <c r="AE52" i="25"/>
  <c r="BE52" i="25" s="1"/>
  <c r="AE51" i="25"/>
  <c r="BE51" i="25" s="1"/>
  <c r="AE50" i="25"/>
  <c r="BE50" i="25" s="1"/>
  <c r="AE49" i="25"/>
  <c r="BE49" i="25" s="1"/>
  <c r="AE48" i="25"/>
  <c r="BE48" i="25" s="1"/>
  <c r="AE47" i="25"/>
  <c r="BE47" i="25" s="1"/>
  <c r="AE46" i="25"/>
  <c r="AE45" i="25"/>
  <c r="BE45" i="25" s="1"/>
  <c r="AE44" i="25"/>
  <c r="BE44" i="25" s="1"/>
  <c r="AE43" i="25"/>
  <c r="BE43" i="25" s="1"/>
  <c r="AE42" i="25"/>
  <c r="BE42" i="25" s="1"/>
  <c r="AE41" i="25"/>
  <c r="BE41" i="25" s="1"/>
  <c r="AE40" i="25"/>
  <c r="BE40" i="25" s="1"/>
  <c r="AE39" i="25"/>
  <c r="BE39" i="25" s="1"/>
  <c r="AE38" i="25"/>
  <c r="BE38" i="25" s="1"/>
  <c r="AE37" i="25"/>
  <c r="BE37" i="25" s="1"/>
  <c r="AE36" i="25"/>
  <c r="BE36" i="25" s="1"/>
  <c r="AE35" i="25"/>
  <c r="AE34" i="25"/>
  <c r="BE34" i="25" s="1"/>
  <c r="AE33" i="25"/>
  <c r="BE33" i="25" s="1"/>
  <c r="AE32" i="25"/>
  <c r="BE32" i="25" s="1"/>
  <c r="AE31" i="25"/>
  <c r="BE31" i="25" s="1"/>
  <c r="AE30" i="25"/>
  <c r="BE30" i="25" s="1"/>
  <c r="AE29" i="25"/>
  <c r="BE29" i="25" s="1"/>
  <c r="AE28" i="25"/>
  <c r="BE28" i="25" s="1"/>
  <c r="AE27" i="25"/>
  <c r="BE27" i="25" s="1"/>
  <c r="AE26" i="25"/>
  <c r="BE26" i="25" s="1"/>
  <c r="AE25" i="25"/>
  <c r="BE25" i="25" s="1"/>
  <c r="AE24" i="25"/>
  <c r="BE24" i="25" s="1"/>
  <c r="AE23" i="25"/>
  <c r="AE22" i="25"/>
  <c r="AE21" i="25"/>
  <c r="BE21" i="25" s="1"/>
  <c r="AE20" i="25"/>
  <c r="AE19" i="25"/>
  <c r="BE19" i="25" s="1"/>
  <c r="BE18" i="25"/>
  <c r="AE17" i="25"/>
  <c r="BE17" i="25" s="1"/>
  <c r="Q215" i="24"/>
  <c r="Q165" i="24"/>
  <c r="Q164" i="24"/>
  <c r="Q163" i="24"/>
  <c r="Q162" i="24"/>
  <c r="Q161" i="24"/>
  <c r="Q160" i="24"/>
  <c r="Q159" i="24"/>
  <c r="Q158" i="24"/>
  <c r="Q157" i="24"/>
  <c r="Q156" i="24"/>
  <c r="Q155" i="24"/>
  <c r="Q154" i="24"/>
  <c r="Q153" i="24"/>
  <c r="Q152" i="24"/>
  <c r="Q151" i="24"/>
  <c r="Q150" i="24"/>
  <c r="Q149" i="24"/>
  <c r="Q148" i="24"/>
  <c r="Q147" i="24"/>
  <c r="Q146" i="24"/>
  <c r="Q145" i="24"/>
  <c r="Q144" i="24"/>
  <c r="Q143" i="24"/>
  <c r="Q142" i="24"/>
  <c r="Q141" i="24"/>
  <c r="Q140" i="24"/>
  <c r="Q139" i="24"/>
  <c r="Q138" i="24"/>
  <c r="Q137" i="24"/>
  <c r="Q136" i="24"/>
  <c r="Q135" i="24"/>
  <c r="Q134" i="24"/>
  <c r="Q133" i="24"/>
  <c r="Q132" i="24"/>
  <c r="Q131" i="24"/>
  <c r="Q130" i="24"/>
  <c r="Q129" i="24"/>
  <c r="Q128" i="24"/>
  <c r="Q127" i="24"/>
  <c r="Q126"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AF59" i="24" s="1"/>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AF21" i="24" s="1"/>
  <c r="Q19" i="24"/>
  <c r="AF19" i="24" s="1"/>
  <c r="Q17" i="24"/>
  <c r="AF17" i="24" s="1"/>
  <c r="BE20" i="25"/>
  <c r="BE92" i="25"/>
  <c r="BE108" i="25"/>
  <c r="BE124" i="25"/>
  <c r="BE132" i="25"/>
  <c r="BE140" i="25"/>
  <c r="BE156" i="25"/>
  <c r="BE164" i="25"/>
  <c r="BE172" i="25"/>
  <c r="BE188" i="25"/>
  <c r="BE196" i="25"/>
  <c r="BE204" i="25"/>
  <c r="BE212" i="25"/>
  <c r="BE215" i="25"/>
  <c r="C13" i="31"/>
  <c r="C22" i="23" s="1"/>
  <c r="C215" i="30"/>
  <c r="D215" i="30"/>
  <c r="F215" i="30"/>
  <c r="G215" i="30"/>
  <c r="H215" i="30"/>
  <c r="I215" i="30"/>
  <c r="B12" i="31"/>
  <c r="C12" i="31"/>
  <c r="E12" i="31"/>
  <c r="G12" i="31"/>
  <c r="H12" i="31"/>
  <c r="I12" i="31"/>
  <c r="J12" i="31"/>
  <c r="K12" i="31"/>
  <c r="L12" i="31"/>
  <c r="M12" i="31"/>
  <c r="C21" i="23"/>
  <c r="L212" i="23"/>
  <c r="N203" i="31" s="1"/>
  <c r="L211" i="23"/>
  <c r="L210" i="23"/>
  <c r="L209" i="23"/>
  <c r="N200" i="31" s="1"/>
  <c r="BP200" i="31" s="1"/>
  <c r="H211" i="29" s="1"/>
  <c r="L208" i="23"/>
  <c r="L207" i="23"/>
  <c r="L206" i="23"/>
  <c r="N197" i="31" s="1"/>
  <c r="L205" i="23"/>
  <c r="N196" i="31" s="1"/>
  <c r="L204" i="23"/>
  <c r="L203" i="23"/>
  <c r="L202" i="23"/>
  <c r="L201" i="23"/>
  <c r="N192" i="31" s="1"/>
  <c r="L200" i="23"/>
  <c r="L199" i="23"/>
  <c r="L198" i="23"/>
  <c r="N189" i="31" s="1"/>
  <c r="L197" i="23"/>
  <c r="N188" i="31" s="1"/>
  <c r="L196" i="23"/>
  <c r="L195" i="23"/>
  <c r="L194" i="23"/>
  <c r="L193" i="23"/>
  <c r="N184" i="31" s="1"/>
  <c r="L192" i="23"/>
  <c r="L191" i="23"/>
  <c r="L190" i="23"/>
  <c r="N181" i="31" s="1"/>
  <c r="L189" i="23"/>
  <c r="N180" i="31" s="1"/>
  <c r="L188" i="23"/>
  <c r="N179" i="31" s="1"/>
  <c r="L187" i="23"/>
  <c r="L186" i="23"/>
  <c r="L185" i="23"/>
  <c r="N176" i="31" s="1"/>
  <c r="L184" i="23"/>
  <c r="L183" i="23"/>
  <c r="L182" i="23"/>
  <c r="N173" i="31" s="1"/>
  <c r="L181" i="23"/>
  <c r="N172" i="31" s="1"/>
  <c r="L180" i="23"/>
  <c r="N171" i="31" s="1"/>
  <c r="L179" i="23"/>
  <c r="L178" i="23"/>
  <c r="L177" i="23"/>
  <c r="N168" i="31" s="1"/>
  <c r="L176" i="23"/>
  <c r="L175" i="23"/>
  <c r="L174" i="23"/>
  <c r="N165" i="31" s="1"/>
  <c r="L173" i="23"/>
  <c r="N164" i="31" s="1"/>
  <c r="L172" i="23"/>
  <c r="L171" i="23"/>
  <c r="L170" i="23"/>
  <c r="L169" i="23"/>
  <c r="N160" i="31" s="1"/>
  <c r="L168" i="23"/>
  <c r="L167" i="23"/>
  <c r="L166" i="23"/>
  <c r="N157" i="31" s="1"/>
  <c r="L165" i="23"/>
  <c r="N156" i="31" s="1"/>
  <c r="L164" i="23"/>
  <c r="L163" i="23"/>
  <c r="L162" i="23"/>
  <c r="L161" i="23"/>
  <c r="N152" i="31" s="1"/>
  <c r="L160" i="23"/>
  <c r="L159" i="23"/>
  <c r="L158" i="23"/>
  <c r="N149" i="31" s="1"/>
  <c r="L157" i="23"/>
  <c r="N148" i="31" s="1"/>
  <c r="L156" i="23"/>
  <c r="N147" i="31" s="1"/>
  <c r="L155" i="23"/>
  <c r="L154" i="23"/>
  <c r="L153" i="23"/>
  <c r="N144" i="31" s="1"/>
  <c r="L152" i="23"/>
  <c r="L151" i="23"/>
  <c r="L150" i="23"/>
  <c r="N141" i="31" s="1"/>
  <c r="L149" i="23"/>
  <c r="N140" i="31" s="1"/>
  <c r="L148" i="23"/>
  <c r="N139" i="31" s="1"/>
  <c r="L147" i="23"/>
  <c r="N138" i="31" s="1"/>
  <c r="L146" i="23"/>
  <c r="L145" i="23"/>
  <c r="N136" i="31" s="1"/>
  <c r="L144" i="23"/>
  <c r="L143" i="23"/>
  <c r="L142" i="23"/>
  <c r="L141" i="23"/>
  <c r="N132" i="31" s="1"/>
  <c r="L140" i="23"/>
  <c r="N131" i="31" s="1"/>
  <c r="L139" i="23"/>
  <c r="L138" i="23"/>
  <c r="L137" i="23"/>
  <c r="N128" i="31" s="1"/>
  <c r="L136" i="23"/>
  <c r="L135" i="23"/>
  <c r="L134" i="23"/>
  <c r="N125" i="31" s="1"/>
  <c r="L133" i="23"/>
  <c r="N124" i="31" s="1"/>
  <c r="L132" i="23"/>
  <c r="N123" i="31" s="1"/>
  <c r="L131" i="23"/>
  <c r="N122" i="31" s="1"/>
  <c r="L130" i="23"/>
  <c r="L129" i="23"/>
  <c r="N120" i="31" s="1"/>
  <c r="L128" i="23"/>
  <c r="L127" i="23"/>
  <c r="L126" i="23"/>
  <c r="N117" i="31" s="1"/>
  <c r="L125" i="23"/>
  <c r="N116" i="31" s="1"/>
  <c r="L124" i="23"/>
  <c r="N115" i="31" s="1"/>
  <c r="L123" i="23"/>
  <c r="L122" i="23"/>
  <c r="L121" i="23"/>
  <c r="N112" i="31" s="1"/>
  <c r="L120" i="23"/>
  <c r="L119" i="23"/>
  <c r="L118" i="23"/>
  <c r="N109" i="31" s="1"/>
  <c r="L117" i="23"/>
  <c r="N108" i="31" s="1"/>
  <c r="L116" i="23"/>
  <c r="L115" i="23"/>
  <c r="N106" i="31" s="1"/>
  <c r="L114" i="23"/>
  <c r="L113" i="23"/>
  <c r="N104" i="31" s="1"/>
  <c r="L112" i="23"/>
  <c r="L111" i="23"/>
  <c r="L110" i="23"/>
  <c r="N101" i="31" s="1"/>
  <c r="L109" i="23"/>
  <c r="N100" i="31" s="1"/>
  <c r="L108" i="23"/>
  <c r="N99" i="31" s="1"/>
  <c r="L107" i="23"/>
  <c r="N98" i="31" s="1"/>
  <c r="L106" i="23"/>
  <c r="L105" i="23"/>
  <c r="N96" i="31" s="1"/>
  <c r="L104" i="23"/>
  <c r="L103" i="23"/>
  <c r="L102" i="23"/>
  <c r="N93" i="31" s="1"/>
  <c r="L101" i="23"/>
  <c r="N92" i="31" s="1"/>
  <c r="L100" i="23"/>
  <c r="N91" i="31" s="1"/>
  <c r="L99" i="23"/>
  <c r="N90" i="31" s="1"/>
  <c r="L98" i="23"/>
  <c r="L97" i="23"/>
  <c r="N88" i="31" s="1"/>
  <c r="L96" i="23"/>
  <c r="L95" i="23"/>
  <c r="L94" i="23"/>
  <c r="L93" i="23"/>
  <c r="N84" i="31" s="1"/>
  <c r="L92" i="23"/>
  <c r="N83" i="31" s="1"/>
  <c r="L91" i="23"/>
  <c r="N82" i="31" s="1"/>
  <c r="L90" i="23"/>
  <c r="L89" i="23"/>
  <c r="N80" i="31" s="1"/>
  <c r="L88" i="23"/>
  <c r="L87" i="23"/>
  <c r="L86" i="23"/>
  <c r="N77" i="31" s="1"/>
  <c r="L85" i="23"/>
  <c r="N76" i="31" s="1"/>
  <c r="L84" i="23"/>
  <c r="N75" i="31" s="1"/>
  <c r="L83" i="23"/>
  <c r="N74" i="31" s="1"/>
  <c r="L82" i="23"/>
  <c r="L81" i="23"/>
  <c r="N72" i="31" s="1"/>
  <c r="L80" i="23"/>
  <c r="L79" i="23"/>
  <c r="L78" i="23"/>
  <c r="L77" i="23"/>
  <c r="N68" i="31" s="1"/>
  <c r="L76" i="23"/>
  <c r="N67" i="31" s="1"/>
  <c r="L75" i="23"/>
  <c r="N66" i="31" s="1"/>
  <c r="L74" i="23"/>
  <c r="L73" i="23"/>
  <c r="N64" i="31" s="1"/>
  <c r="L72" i="23"/>
  <c r="L71" i="23"/>
  <c r="L70" i="23"/>
  <c r="N61" i="31" s="1"/>
  <c r="L69" i="23"/>
  <c r="F60" i="31" s="1"/>
  <c r="L68" i="23"/>
  <c r="F59" i="31" s="1"/>
  <c r="L67" i="23"/>
  <c r="N58" i="31" s="1"/>
  <c r="L66" i="23"/>
  <c r="L65" i="23"/>
  <c r="F56" i="31" s="1"/>
  <c r="L64" i="23"/>
  <c r="F55" i="31" s="1"/>
  <c r="L63" i="23"/>
  <c r="F54" i="31" s="1"/>
  <c r="L62" i="23"/>
  <c r="F53" i="31" s="1"/>
  <c r="L61" i="23"/>
  <c r="F52" i="31" s="1"/>
  <c r="L60" i="23"/>
  <c r="F51" i="31" s="1"/>
  <c r="L59" i="23"/>
  <c r="N50" i="31" s="1"/>
  <c r="L58" i="23"/>
  <c r="L57" i="23"/>
  <c r="F48" i="31" s="1"/>
  <c r="L56" i="23"/>
  <c r="L55" i="23"/>
  <c r="F46" i="31" s="1"/>
  <c r="L54" i="23"/>
  <c r="N45" i="31" s="1"/>
  <c r="L53" i="23"/>
  <c r="F44" i="31" s="1"/>
  <c r="L52" i="23"/>
  <c r="N43" i="31" s="1"/>
  <c r="L51" i="23"/>
  <c r="N42" i="31" s="1"/>
  <c r="L50" i="23"/>
  <c r="L49" i="23"/>
  <c r="F40" i="31" s="1"/>
  <c r="L48" i="23"/>
  <c r="L47" i="23"/>
  <c r="F38" i="31" s="1"/>
  <c r="L46" i="23"/>
  <c r="N37" i="31" s="1"/>
  <c r="L45" i="23"/>
  <c r="F36" i="31" s="1"/>
  <c r="L44" i="23"/>
  <c r="F35" i="31" s="1"/>
  <c r="L43" i="23"/>
  <c r="N34" i="31" s="1"/>
  <c r="L42" i="23"/>
  <c r="L41" i="23"/>
  <c r="F32" i="31" s="1"/>
  <c r="L40" i="23"/>
  <c r="L39" i="23"/>
  <c r="F30" i="31" s="1"/>
  <c r="L38" i="23"/>
  <c r="F29" i="31" s="1"/>
  <c r="L37" i="23"/>
  <c r="F28" i="31" s="1"/>
  <c r="L36" i="23"/>
  <c r="F27" i="31" s="1"/>
  <c r="L35" i="23"/>
  <c r="N26" i="31" s="1"/>
  <c r="L34" i="23"/>
  <c r="L33" i="23"/>
  <c r="F24" i="31" s="1"/>
  <c r="L32" i="23"/>
  <c r="F23" i="31" s="1"/>
  <c r="L31" i="23"/>
  <c r="F22" i="31" s="1"/>
  <c r="L30" i="23"/>
  <c r="F21" i="31" s="1"/>
  <c r="L29" i="23"/>
  <c r="F20" i="31" s="1"/>
  <c r="L28" i="23"/>
  <c r="F19" i="31" s="1"/>
  <c r="L27" i="23"/>
  <c r="N18" i="31" s="1"/>
  <c r="L26" i="23"/>
  <c r="L25" i="23"/>
  <c r="F16" i="31" s="1"/>
  <c r="L24" i="23"/>
  <c r="N15" i="31" s="1"/>
  <c r="L23" i="23"/>
  <c r="F14" i="31" s="1"/>
  <c r="L22" i="23"/>
  <c r="F13" i="31" s="1"/>
  <c r="L21" i="23"/>
  <c r="F12" i="31" s="1"/>
  <c r="L20" i="23"/>
  <c r="F11" i="31" s="1"/>
  <c r="L19" i="23"/>
  <c r="L18" i="23"/>
  <c r="AW216" i="27"/>
  <c r="AW213" i="27"/>
  <c r="AW212" i="27"/>
  <c r="AW210" i="27"/>
  <c r="AW205" i="27"/>
  <c r="AW204" i="27"/>
  <c r="AW202" i="27"/>
  <c r="AW200" i="27"/>
  <c r="AW199" i="27"/>
  <c r="AW194" i="27"/>
  <c r="AW192" i="27"/>
  <c r="AW188" i="27"/>
  <c r="AW186" i="27"/>
  <c r="AW184" i="27"/>
  <c r="AW183" i="27"/>
  <c r="AW180" i="27"/>
  <c r="AW176" i="27"/>
  <c r="AW172" i="27"/>
  <c r="AW170" i="27"/>
  <c r="AW168" i="27"/>
  <c r="AW164" i="27"/>
  <c r="AW160" i="27"/>
  <c r="AW156" i="27"/>
  <c r="AW154" i="27"/>
  <c r="AW152" i="27"/>
  <c r="AW148" i="27"/>
  <c r="AW144" i="27"/>
  <c r="AW140" i="27"/>
  <c r="AW138" i="27"/>
  <c r="AW136" i="27"/>
  <c r="AW132" i="27"/>
  <c r="AW128" i="27"/>
  <c r="AW124" i="27"/>
  <c r="AW122" i="27"/>
  <c r="AW120" i="27"/>
  <c r="AW116" i="27"/>
  <c r="AW112" i="27"/>
  <c r="AW108" i="27"/>
  <c r="AW106" i="27"/>
  <c r="AW104" i="27"/>
  <c r="AW100" i="27"/>
  <c r="AW96" i="27"/>
  <c r="AW92" i="27"/>
  <c r="AW90" i="27"/>
  <c r="AW88" i="27"/>
  <c r="AW84" i="27"/>
  <c r="AW80" i="27"/>
  <c r="AW74" i="27"/>
  <c r="AW72" i="27"/>
  <c r="AW68" i="27"/>
  <c r="AW66" i="27"/>
  <c r="AW64" i="27"/>
  <c r="AW58" i="27"/>
  <c r="AW56" i="27"/>
  <c r="AW52" i="27"/>
  <c r="AW50" i="27"/>
  <c r="AW48" i="27"/>
  <c r="AW43" i="27"/>
  <c r="BM217" i="26"/>
  <c r="BM216" i="26"/>
  <c r="BM213" i="26"/>
  <c r="BM212" i="26"/>
  <c r="BM209" i="26"/>
  <c r="BM208" i="26"/>
  <c r="BM205" i="26"/>
  <c r="BM204" i="26"/>
  <c r="BM201" i="26"/>
  <c r="BM200" i="26"/>
  <c r="BM197" i="26"/>
  <c r="BM196" i="26"/>
  <c r="BM193" i="26"/>
  <c r="BM192" i="26"/>
  <c r="BM189" i="26"/>
  <c r="BM188" i="26"/>
  <c r="BM185" i="26"/>
  <c r="BM184" i="26"/>
  <c r="BM181" i="26"/>
  <c r="BM180" i="26"/>
  <c r="BM177" i="26"/>
  <c r="BM176" i="26"/>
  <c r="BM173" i="26"/>
  <c r="BM172" i="26"/>
  <c r="BM169" i="26"/>
  <c r="BM168" i="26"/>
  <c r="BM163" i="26"/>
  <c r="BM161" i="26"/>
  <c r="BM160" i="26"/>
  <c r="BM159" i="26"/>
  <c r="BM157" i="26"/>
  <c r="BM156" i="26"/>
  <c r="BM155" i="26"/>
  <c r="BM153" i="26"/>
  <c r="BM152" i="26"/>
  <c r="BM151" i="26"/>
  <c r="BM149" i="26"/>
  <c r="BM148" i="26"/>
  <c r="BM147" i="26"/>
  <c r="BM145" i="26"/>
  <c r="BM144" i="26"/>
  <c r="BM143" i="26"/>
  <c r="BM141" i="26"/>
  <c r="BM140" i="26"/>
  <c r="BM139" i="26"/>
  <c r="BM137" i="26"/>
  <c r="BM136" i="26"/>
  <c r="BM135" i="26"/>
  <c r="BM133" i="26"/>
  <c r="BM132" i="26"/>
  <c r="BM131" i="26"/>
  <c r="BM129" i="26"/>
  <c r="BM128" i="26"/>
  <c r="BM127" i="26"/>
  <c r="BM125" i="26"/>
  <c r="BM124" i="26"/>
  <c r="BM123" i="26"/>
  <c r="BM121" i="26"/>
  <c r="BM120" i="26"/>
  <c r="BM119" i="26"/>
  <c r="BM117" i="26"/>
  <c r="BM116" i="26"/>
  <c r="BM115" i="26"/>
  <c r="BM113" i="26"/>
  <c r="BM112" i="26"/>
  <c r="BM111" i="26"/>
  <c r="BM109" i="26"/>
  <c r="BM108" i="26"/>
  <c r="BM107" i="26"/>
  <c r="BM105" i="26"/>
  <c r="BM104" i="26"/>
  <c r="BM103" i="26"/>
  <c r="BM101" i="26"/>
  <c r="BM99" i="26"/>
  <c r="BM98" i="26"/>
  <c r="BM97" i="26"/>
  <c r="BM96" i="26"/>
  <c r="BM95" i="26"/>
  <c r="BM94" i="26"/>
  <c r="BM93" i="26"/>
  <c r="BM92" i="26"/>
  <c r="BM91" i="26"/>
  <c r="BM90" i="26"/>
  <c r="BM89" i="26"/>
  <c r="BM88" i="26"/>
  <c r="BM87" i="26"/>
  <c r="BM86" i="26"/>
  <c r="BM85" i="26"/>
  <c r="BM84" i="26"/>
  <c r="BM83" i="26"/>
  <c r="BM82" i="26"/>
  <c r="BM81" i="26"/>
  <c r="BM80" i="26"/>
  <c r="BM79" i="26"/>
  <c r="BM78" i="26"/>
  <c r="BM77" i="26"/>
  <c r="BM76" i="26"/>
  <c r="BM75" i="26"/>
  <c r="BM74" i="26"/>
  <c r="BM73" i="26"/>
  <c r="BM72" i="26"/>
  <c r="BM71" i="26"/>
  <c r="BM70" i="26"/>
  <c r="BM69" i="26"/>
  <c r="BM68" i="26"/>
  <c r="BM67" i="26"/>
  <c r="BM66" i="26"/>
  <c r="BM65" i="26"/>
  <c r="BM64" i="26"/>
  <c r="BM63" i="26"/>
  <c r="BM62" i="26"/>
  <c r="BM61" i="26"/>
  <c r="BM60" i="26"/>
  <c r="BM59" i="26"/>
  <c r="BM58" i="26"/>
  <c r="BM57" i="26"/>
  <c r="BM56" i="26"/>
  <c r="BM55" i="26"/>
  <c r="BM54" i="26"/>
  <c r="BM53" i="26"/>
  <c r="BM52" i="26"/>
  <c r="BM51" i="26"/>
  <c r="BM50" i="26"/>
  <c r="BM49" i="26"/>
  <c r="BM48" i="26"/>
  <c r="AY216" i="28"/>
  <c r="AY215" i="28"/>
  <c r="AY212" i="28"/>
  <c r="AY211" i="28"/>
  <c r="AY208" i="28"/>
  <c r="AY207" i="28"/>
  <c r="AY204" i="28"/>
  <c r="AY203" i="28"/>
  <c r="AY200" i="28"/>
  <c r="AY199" i="28"/>
  <c r="AY196" i="28"/>
  <c r="AY195" i="28"/>
  <c r="AY194" i="28"/>
  <c r="AY192" i="28"/>
  <c r="AY191" i="28"/>
  <c r="AY188" i="28"/>
  <c r="AY187" i="28"/>
  <c r="AY184" i="28"/>
  <c r="AY183" i="28"/>
  <c r="AY180" i="28"/>
  <c r="AY179" i="28"/>
  <c r="AY178" i="28"/>
  <c r="AY176" i="28"/>
  <c r="AY175" i="28"/>
  <c r="AY172" i="28"/>
  <c r="AY171" i="28"/>
  <c r="AY168" i="28"/>
  <c r="AY167" i="28"/>
  <c r="AY164" i="28"/>
  <c r="AY163" i="28"/>
  <c r="AY162" i="28"/>
  <c r="AY160" i="28"/>
  <c r="AY159" i="28"/>
  <c r="AY156" i="28"/>
  <c r="AY155" i="28"/>
  <c r="AY152" i="28"/>
  <c r="AY151" i="28"/>
  <c r="AY147" i="28"/>
  <c r="AY144" i="28"/>
  <c r="AY143" i="28"/>
  <c r="AY140" i="28"/>
  <c r="AY139" i="28"/>
  <c r="AY136" i="28"/>
  <c r="AY135" i="28"/>
  <c r="AY134" i="28"/>
  <c r="AY132" i="28"/>
  <c r="AY131" i="28"/>
  <c r="AY128" i="28"/>
  <c r="AY127" i="28"/>
  <c r="AY124" i="28"/>
  <c r="AY123" i="28"/>
  <c r="AY120" i="28"/>
  <c r="AY119" i="28"/>
  <c r="AY118" i="28"/>
  <c r="AY116" i="28"/>
  <c r="AY115" i="28"/>
  <c r="AY112" i="28"/>
  <c r="AY111" i="28"/>
  <c r="AY108" i="28"/>
  <c r="AY107" i="28"/>
  <c r="AY104" i="28"/>
  <c r="AY103" i="28"/>
  <c r="AY102" i="28"/>
  <c r="AY100" i="28"/>
  <c r="AY99" i="28"/>
  <c r="AY96" i="28"/>
  <c r="AY95" i="28"/>
  <c r="AY92" i="28"/>
  <c r="AY91" i="28"/>
  <c r="AY88" i="28"/>
  <c r="AY87" i="28"/>
  <c r="AY86" i="28"/>
  <c r="AY84" i="28"/>
  <c r="AY83" i="28"/>
  <c r="AY80" i="28"/>
  <c r="AY79" i="28"/>
  <c r="AY75" i="28"/>
  <c r="AY72" i="28"/>
  <c r="AY71" i="28"/>
  <c r="AY70" i="28"/>
  <c r="AY67" i="28"/>
  <c r="AY64" i="28"/>
  <c r="AY63" i="28"/>
  <c r="AY59" i="28"/>
  <c r="AY56" i="28"/>
  <c r="AY55" i="28"/>
  <c r="AY54" i="28"/>
  <c r="AY51" i="28"/>
  <c r="AY48" i="28"/>
  <c r="AY47" i="28"/>
  <c r="AY148" i="28"/>
  <c r="BM100" i="26"/>
  <c r="BM164" i="26"/>
  <c r="BM165" i="26"/>
  <c r="BE214" i="25"/>
  <c r="BE211" i="25"/>
  <c r="BE206" i="25"/>
  <c r="BE198" i="25"/>
  <c r="BE187" i="25"/>
  <c r="BE182" i="25"/>
  <c r="BE174" i="25"/>
  <c r="BE163" i="25"/>
  <c r="BE150" i="25"/>
  <c r="BE142" i="25"/>
  <c r="BE119" i="25"/>
  <c r="BE83" i="25"/>
  <c r="BE63" i="25"/>
  <c r="BE59" i="25"/>
  <c r="BE46" i="25"/>
  <c r="BE35" i="25"/>
  <c r="BE23" i="25"/>
  <c r="BE22" i="25"/>
  <c r="BR204" i="31"/>
  <c r="J215" i="29" s="1"/>
  <c r="BQ204" i="31"/>
  <c r="I215" i="29" s="1"/>
  <c r="BP204" i="31"/>
  <c r="H215" i="29" s="1"/>
  <c r="BO204" i="31"/>
  <c r="G215" i="29" s="1"/>
  <c r="BN204" i="31"/>
  <c r="F215" i="29" s="1"/>
  <c r="BM204" i="31"/>
  <c r="E215" i="29" s="1"/>
  <c r="BJ204" i="31"/>
  <c r="J215" i="30" s="1"/>
  <c r="BE204" i="31"/>
  <c r="E215" i="30" s="1"/>
  <c r="C216" i="27"/>
  <c r="D216" i="27"/>
  <c r="E216" i="27"/>
  <c r="F216" i="27"/>
  <c r="G216" i="27"/>
  <c r="H216" i="27"/>
  <c r="I216" i="27"/>
  <c r="J216" i="27"/>
  <c r="C216" i="28"/>
  <c r="D216" i="28"/>
  <c r="E216" i="28"/>
  <c r="F216" i="28"/>
  <c r="G216" i="28"/>
  <c r="H216" i="28"/>
  <c r="I216" i="28"/>
  <c r="J216" i="28"/>
  <c r="C217" i="26"/>
  <c r="D217" i="26"/>
  <c r="E217" i="26"/>
  <c r="F217" i="26"/>
  <c r="G217" i="26"/>
  <c r="H217" i="26"/>
  <c r="I217" i="26"/>
  <c r="J217" i="26"/>
  <c r="C216" i="25"/>
  <c r="D216" i="25"/>
  <c r="E216" i="25"/>
  <c r="F216" i="25"/>
  <c r="G216" i="25"/>
  <c r="H216" i="25"/>
  <c r="I216" i="25"/>
  <c r="J216" i="25"/>
  <c r="C215" i="24"/>
  <c r="D215" i="24"/>
  <c r="E215" i="24"/>
  <c r="F215" i="24"/>
  <c r="G215" i="24"/>
  <c r="H215" i="24"/>
  <c r="I215" i="24"/>
  <c r="J215" i="24"/>
  <c r="E77" i="31"/>
  <c r="D86" i="23" s="1"/>
  <c r="E78" i="31"/>
  <c r="D87" i="23" s="1"/>
  <c r="E79" i="31"/>
  <c r="D88" i="23" s="1"/>
  <c r="E80" i="31"/>
  <c r="D89" i="23" s="1"/>
  <c r="E81" i="31"/>
  <c r="D90" i="23" s="1"/>
  <c r="E82" i="31"/>
  <c r="D91" i="23" s="1"/>
  <c r="E83" i="31"/>
  <c r="D92" i="23" s="1"/>
  <c r="E84" i="31"/>
  <c r="D93" i="23" s="1"/>
  <c r="E85" i="31"/>
  <c r="D94" i="23" s="1"/>
  <c r="E86" i="31"/>
  <c r="D95" i="23" s="1"/>
  <c r="E87" i="31"/>
  <c r="D96" i="23" s="1"/>
  <c r="E88" i="31"/>
  <c r="D97" i="23" s="1"/>
  <c r="E89" i="31"/>
  <c r="D98" i="23" s="1"/>
  <c r="E90" i="31"/>
  <c r="D99" i="23" s="1"/>
  <c r="E91" i="31"/>
  <c r="D100" i="23" s="1"/>
  <c r="E92" i="31"/>
  <c r="D101" i="23" s="1"/>
  <c r="E93" i="31"/>
  <c r="D102" i="23" s="1"/>
  <c r="E94" i="31"/>
  <c r="D103" i="23" s="1"/>
  <c r="E95" i="31"/>
  <c r="D104" i="23" s="1"/>
  <c r="E96" i="31"/>
  <c r="D105" i="23" s="1"/>
  <c r="E97" i="31"/>
  <c r="D106" i="23" s="1"/>
  <c r="E98" i="31"/>
  <c r="D107" i="23" s="1"/>
  <c r="E99" i="31"/>
  <c r="D108" i="23" s="1"/>
  <c r="E100" i="31"/>
  <c r="D109" i="23" s="1"/>
  <c r="E101" i="31"/>
  <c r="D110" i="23" s="1"/>
  <c r="E102" i="31"/>
  <c r="D111" i="23" s="1"/>
  <c r="E103" i="31"/>
  <c r="D112" i="23" s="1"/>
  <c r="E104" i="31"/>
  <c r="D113" i="23" s="1"/>
  <c r="E105" i="31"/>
  <c r="D114" i="23" s="1"/>
  <c r="E106" i="31"/>
  <c r="D115" i="23" s="1"/>
  <c r="E107" i="31"/>
  <c r="D116" i="23" s="1"/>
  <c r="E108" i="31"/>
  <c r="D117" i="23" s="1"/>
  <c r="E109" i="31"/>
  <c r="D118" i="23" s="1"/>
  <c r="E110" i="31"/>
  <c r="D119" i="23" s="1"/>
  <c r="E111" i="31"/>
  <c r="D120" i="23" s="1"/>
  <c r="E112" i="31"/>
  <c r="D121" i="23" s="1"/>
  <c r="E113" i="31"/>
  <c r="D122" i="23" s="1"/>
  <c r="E114" i="31"/>
  <c r="D123" i="23" s="1"/>
  <c r="E115" i="31"/>
  <c r="D124" i="23" s="1"/>
  <c r="E116" i="31"/>
  <c r="D125" i="23" s="1"/>
  <c r="E117" i="31"/>
  <c r="D126" i="23" s="1"/>
  <c r="E118" i="31"/>
  <c r="D127" i="23" s="1"/>
  <c r="E119" i="31"/>
  <c r="D128" i="23" s="1"/>
  <c r="E120" i="31"/>
  <c r="D129" i="23" s="1"/>
  <c r="E121" i="31"/>
  <c r="D130" i="23" s="1"/>
  <c r="E122" i="31"/>
  <c r="D131" i="23" s="1"/>
  <c r="E123" i="31"/>
  <c r="D132" i="23" s="1"/>
  <c r="E124" i="31"/>
  <c r="D133" i="23" s="1"/>
  <c r="E125" i="31"/>
  <c r="D134" i="23" s="1"/>
  <c r="E126" i="31"/>
  <c r="D135" i="23" s="1"/>
  <c r="E127" i="31"/>
  <c r="D136" i="23" s="1"/>
  <c r="E128" i="31"/>
  <c r="D137" i="23" s="1"/>
  <c r="E129" i="31"/>
  <c r="D138" i="23" s="1"/>
  <c r="E130" i="31"/>
  <c r="D139" i="23" s="1"/>
  <c r="E131" i="31"/>
  <c r="D140" i="23" s="1"/>
  <c r="E132" i="31"/>
  <c r="D141" i="23" s="1"/>
  <c r="E133" i="31"/>
  <c r="D142" i="23" s="1"/>
  <c r="E134" i="31"/>
  <c r="D143" i="23" s="1"/>
  <c r="E135" i="31"/>
  <c r="D144" i="23" s="1"/>
  <c r="E136" i="31"/>
  <c r="D145" i="23" s="1"/>
  <c r="E137" i="31"/>
  <c r="D146" i="23" s="1"/>
  <c r="E138" i="31"/>
  <c r="D147" i="23" s="1"/>
  <c r="E139" i="31"/>
  <c r="D148" i="23" s="1"/>
  <c r="E140" i="31"/>
  <c r="D149" i="23" s="1"/>
  <c r="E141" i="31"/>
  <c r="D150" i="23" s="1"/>
  <c r="E142" i="31"/>
  <c r="D151" i="23" s="1"/>
  <c r="E143" i="31"/>
  <c r="D152" i="23" s="1"/>
  <c r="E144" i="31"/>
  <c r="D153" i="23" s="1"/>
  <c r="E145" i="31"/>
  <c r="D154" i="23" s="1"/>
  <c r="E146" i="31"/>
  <c r="D155" i="23" s="1"/>
  <c r="E147" i="31"/>
  <c r="D156" i="23" s="1"/>
  <c r="E148" i="31"/>
  <c r="D157" i="23" s="1"/>
  <c r="E149" i="31"/>
  <c r="D158" i="23" s="1"/>
  <c r="E150" i="31"/>
  <c r="D159" i="23" s="1"/>
  <c r="E151" i="31"/>
  <c r="D160" i="23" s="1"/>
  <c r="E152" i="31"/>
  <c r="D161" i="23" s="1"/>
  <c r="E153" i="31"/>
  <c r="D162" i="23" s="1"/>
  <c r="E154" i="31"/>
  <c r="D163" i="23" s="1"/>
  <c r="E155" i="31"/>
  <c r="D164" i="23" s="1"/>
  <c r="E156" i="31"/>
  <c r="D165" i="23" s="1"/>
  <c r="E157" i="31"/>
  <c r="D166" i="23" s="1"/>
  <c r="E158" i="31"/>
  <c r="D167" i="23" s="1"/>
  <c r="E159" i="31"/>
  <c r="D168" i="23" s="1"/>
  <c r="E160" i="31"/>
  <c r="D169" i="23" s="1"/>
  <c r="E161" i="31"/>
  <c r="D170" i="23" s="1"/>
  <c r="E162" i="31"/>
  <c r="D171" i="23" s="1"/>
  <c r="E163" i="31"/>
  <c r="D172" i="23" s="1"/>
  <c r="E164" i="31"/>
  <c r="D173" i="23" s="1"/>
  <c r="E165" i="31"/>
  <c r="D174" i="23" s="1"/>
  <c r="E166" i="31"/>
  <c r="D175" i="23" s="1"/>
  <c r="E167" i="31"/>
  <c r="D176" i="23" s="1"/>
  <c r="E168" i="31"/>
  <c r="D177" i="23" s="1"/>
  <c r="E169" i="31"/>
  <c r="D178" i="23" s="1"/>
  <c r="E170" i="31"/>
  <c r="E171" i="31"/>
  <c r="D180" i="23" s="1"/>
  <c r="E172" i="31"/>
  <c r="D181" i="23" s="1"/>
  <c r="E173" i="31"/>
  <c r="D182" i="23" s="1"/>
  <c r="E174" i="31"/>
  <c r="D183" i="23" s="1"/>
  <c r="E175" i="31"/>
  <c r="D184" i="23" s="1"/>
  <c r="E176" i="31"/>
  <c r="D185" i="23" s="1"/>
  <c r="E177" i="31"/>
  <c r="D186" i="23" s="1"/>
  <c r="E178" i="31"/>
  <c r="D187" i="23" s="1"/>
  <c r="E179" i="31"/>
  <c r="D188" i="23" s="1"/>
  <c r="E180" i="31"/>
  <c r="D189" i="23" s="1"/>
  <c r="E181" i="31"/>
  <c r="D190" i="23" s="1"/>
  <c r="E182" i="31"/>
  <c r="D191" i="23" s="1"/>
  <c r="E183" i="31"/>
  <c r="D192" i="23" s="1"/>
  <c r="E184" i="31"/>
  <c r="D193" i="23" s="1"/>
  <c r="E185" i="31"/>
  <c r="D194" i="23" s="1"/>
  <c r="E186" i="31"/>
  <c r="D195" i="23" s="1"/>
  <c r="E187" i="31"/>
  <c r="D196" i="23" s="1"/>
  <c r="E188" i="31"/>
  <c r="D197" i="23" s="1"/>
  <c r="E189" i="31"/>
  <c r="D198" i="23" s="1"/>
  <c r="E190" i="31"/>
  <c r="D199" i="23" s="1"/>
  <c r="E191" i="31"/>
  <c r="D200" i="23" s="1"/>
  <c r="E192" i="31"/>
  <c r="D201" i="23" s="1"/>
  <c r="E193" i="31"/>
  <c r="D202" i="23" s="1"/>
  <c r="E194" i="31"/>
  <c r="D203" i="23" s="1"/>
  <c r="E195" i="31"/>
  <c r="D204" i="23" s="1"/>
  <c r="E196" i="31"/>
  <c r="D205" i="23" s="1"/>
  <c r="E197" i="31"/>
  <c r="D206" i="23" s="1"/>
  <c r="E198" i="31"/>
  <c r="D207" i="23" s="1"/>
  <c r="E199" i="31"/>
  <c r="D208" i="23" s="1"/>
  <c r="E200" i="31"/>
  <c r="D209" i="23" s="1"/>
  <c r="E201" i="31"/>
  <c r="D210" i="23" s="1"/>
  <c r="E202" i="31"/>
  <c r="D211" i="23" s="1"/>
  <c r="D212" i="23"/>
  <c r="L14" i="23"/>
  <c r="F5" i="31" s="1"/>
  <c r="F3" i="31" a="1"/>
  <c r="F3" i="31" s="1"/>
  <c r="F9" i="31"/>
  <c r="F10" i="31"/>
  <c r="F17" i="31"/>
  <c r="F18" i="31"/>
  <c r="F25" i="31"/>
  <c r="F31" i="31"/>
  <c r="F33" i="31"/>
  <c r="F34" i="31"/>
  <c r="F37" i="31"/>
  <c r="F39" i="31"/>
  <c r="F41" i="31"/>
  <c r="F47" i="31"/>
  <c r="F49" i="31"/>
  <c r="F50" i="31"/>
  <c r="F57" i="31"/>
  <c r="F58" i="31"/>
  <c r="E3" i="31" a="1"/>
  <c r="E3" i="31" s="1"/>
  <c r="E6" i="31"/>
  <c r="D15" i="23" s="1"/>
  <c r="E7" i="31"/>
  <c r="D16" i="23" s="1"/>
  <c r="E8" i="31"/>
  <c r="D17" i="23" s="1"/>
  <c r="E9" i="31"/>
  <c r="D18" i="23" s="1"/>
  <c r="E10" i="31"/>
  <c r="D19" i="23" s="1"/>
  <c r="E11" i="31"/>
  <c r="D20" i="23" s="1"/>
  <c r="D21" i="23"/>
  <c r="E13" i="31"/>
  <c r="D22" i="23" s="1"/>
  <c r="E14" i="31"/>
  <c r="D23" i="23" s="1"/>
  <c r="E15" i="31"/>
  <c r="D24" i="23" s="1"/>
  <c r="E16" i="31"/>
  <c r="D25" i="23" s="1"/>
  <c r="E17" i="31"/>
  <c r="D26" i="23" s="1"/>
  <c r="E18" i="31"/>
  <c r="D27" i="23" s="1"/>
  <c r="E19" i="31"/>
  <c r="D28" i="23" s="1"/>
  <c r="E20" i="31"/>
  <c r="D29" i="23" s="1"/>
  <c r="E21" i="31"/>
  <c r="D30" i="23" s="1"/>
  <c r="E22" i="31"/>
  <c r="D31" i="23" s="1"/>
  <c r="E23" i="31"/>
  <c r="D32" i="23" s="1"/>
  <c r="E24" i="31"/>
  <c r="D33" i="23" s="1"/>
  <c r="E25" i="31"/>
  <c r="D34" i="23" s="1"/>
  <c r="E26" i="31"/>
  <c r="D35" i="23" s="1"/>
  <c r="E27" i="31"/>
  <c r="D36" i="23" s="1"/>
  <c r="E28" i="31"/>
  <c r="D37" i="23" s="1"/>
  <c r="E29" i="31"/>
  <c r="D38" i="23" s="1"/>
  <c r="E30" i="31"/>
  <c r="D39" i="23" s="1"/>
  <c r="E31" i="31"/>
  <c r="D40" i="23" s="1"/>
  <c r="E32" i="31"/>
  <c r="D41" i="23" s="1"/>
  <c r="E33" i="31"/>
  <c r="D42" i="23" s="1"/>
  <c r="E34" i="31"/>
  <c r="D43" i="23" s="1"/>
  <c r="E35" i="31"/>
  <c r="D44" i="23" s="1"/>
  <c r="E36" i="31"/>
  <c r="D45" i="23" s="1"/>
  <c r="E37" i="31"/>
  <c r="D46" i="23" s="1"/>
  <c r="E38" i="31"/>
  <c r="D47" i="23" s="1"/>
  <c r="E39" i="31"/>
  <c r="D48" i="23" s="1"/>
  <c r="E40" i="31"/>
  <c r="D49" i="23" s="1"/>
  <c r="E41" i="31"/>
  <c r="D50" i="23" s="1"/>
  <c r="E42" i="31"/>
  <c r="D51" i="23" s="1"/>
  <c r="E43" i="31"/>
  <c r="D52" i="23" s="1"/>
  <c r="E44" i="31"/>
  <c r="D53" i="23" s="1"/>
  <c r="E45" i="31"/>
  <c r="D54" i="23" s="1"/>
  <c r="E46" i="31"/>
  <c r="D55" i="23" s="1"/>
  <c r="E47" i="31"/>
  <c r="D56" i="23" s="1"/>
  <c r="E48" i="31"/>
  <c r="D57" i="23" s="1"/>
  <c r="E49" i="31"/>
  <c r="D58" i="23" s="1"/>
  <c r="E50" i="31"/>
  <c r="D59" i="23" s="1"/>
  <c r="E51" i="31"/>
  <c r="D60" i="23" s="1"/>
  <c r="E52" i="31"/>
  <c r="D61" i="23" s="1"/>
  <c r="E53" i="31"/>
  <c r="D62" i="23" s="1"/>
  <c r="E54" i="31"/>
  <c r="D63" i="23" s="1"/>
  <c r="E55" i="31"/>
  <c r="D64" i="23" s="1"/>
  <c r="E56" i="31"/>
  <c r="D65" i="23" s="1"/>
  <c r="E57" i="31"/>
  <c r="D66" i="23" s="1"/>
  <c r="E58" i="31"/>
  <c r="D67" i="23" s="1"/>
  <c r="E59" i="31"/>
  <c r="D68" i="23" s="1"/>
  <c r="E60" i="31"/>
  <c r="D69" i="23" s="1"/>
  <c r="E61" i="31"/>
  <c r="D70" i="23" s="1"/>
  <c r="E62" i="31"/>
  <c r="D71" i="23" s="1"/>
  <c r="E63" i="31"/>
  <c r="D72" i="23" s="1"/>
  <c r="E64" i="31"/>
  <c r="D73" i="23" s="1"/>
  <c r="E65" i="31"/>
  <c r="D74" i="23" s="1"/>
  <c r="E66" i="31"/>
  <c r="D75" i="23" s="1"/>
  <c r="E67" i="31"/>
  <c r="D76" i="23" s="1"/>
  <c r="E68" i="31"/>
  <c r="D77" i="23" s="1"/>
  <c r="E69" i="31"/>
  <c r="D78" i="23" s="1"/>
  <c r="E70" i="31"/>
  <c r="D79" i="23" s="1"/>
  <c r="E71" i="31"/>
  <c r="D80" i="23" s="1"/>
  <c r="E72" i="31"/>
  <c r="D81" i="23" s="1"/>
  <c r="E73" i="31"/>
  <c r="D82" i="23" s="1"/>
  <c r="E74" i="31"/>
  <c r="D83" i="23" s="1"/>
  <c r="E75" i="31"/>
  <c r="D84" i="23" s="1"/>
  <c r="E76" i="31"/>
  <c r="D85" i="23" s="1"/>
  <c r="E5" i="31"/>
  <c r="D14" i="23" s="1"/>
  <c r="C14" i="31"/>
  <c r="C23" i="23" s="1"/>
  <c r="C15" i="31"/>
  <c r="C24" i="23" s="1"/>
  <c r="C16" i="31"/>
  <c r="C25" i="23" s="1"/>
  <c r="C17" i="31"/>
  <c r="C26" i="23" s="1"/>
  <c r="C18" i="31"/>
  <c r="C27" i="23" s="1"/>
  <c r="C19" i="31"/>
  <c r="C28" i="23" s="1"/>
  <c r="C20" i="31"/>
  <c r="C29" i="23" s="1"/>
  <c r="C21" i="31"/>
  <c r="C30" i="23" s="1"/>
  <c r="C22" i="31"/>
  <c r="C31" i="23" s="1"/>
  <c r="C23" i="31"/>
  <c r="C32" i="23" s="1"/>
  <c r="C24" i="31"/>
  <c r="C33" i="23" s="1"/>
  <c r="C25" i="31"/>
  <c r="C34" i="23" s="1"/>
  <c r="C26" i="31"/>
  <c r="C35" i="23" s="1"/>
  <c r="C27" i="31"/>
  <c r="C36" i="23" s="1"/>
  <c r="C28" i="31"/>
  <c r="C37" i="23" s="1"/>
  <c r="C29" i="31"/>
  <c r="C38" i="23" s="1"/>
  <c r="C30" i="31"/>
  <c r="C39" i="23" s="1"/>
  <c r="C31" i="31"/>
  <c r="C40" i="23" s="1"/>
  <c r="C32" i="31"/>
  <c r="C41" i="23" s="1"/>
  <c r="C33" i="31"/>
  <c r="C42" i="23" s="1"/>
  <c r="C34" i="31"/>
  <c r="C43" i="23" s="1"/>
  <c r="C35" i="31"/>
  <c r="C44" i="23" s="1"/>
  <c r="C36" i="31"/>
  <c r="C45" i="23" s="1"/>
  <c r="C37" i="31"/>
  <c r="C46" i="23" s="1"/>
  <c r="C38" i="31"/>
  <c r="C47" i="23" s="1"/>
  <c r="C39" i="31"/>
  <c r="C48" i="23" s="1"/>
  <c r="C40" i="31"/>
  <c r="C49" i="23" s="1"/>
  <c r="C41" i="31"/>
  <c r="C50" i="23" s="1"/>
  <c r="C42" i="31"/>
  <c r="C51" i="23" s="1"/>
  <c r="C43" i="31"/>
  <c r="C52" i="23" s="1"/>
  <c r="C44" i="31"/>
  <c r="C53" i="23" s="1"/>
  <c r="C45" i="31"/>
  <c r="C54" i="23" s="1"/>
  <c r="C46" i="31"/>
  <c r="C55" i="23" s="1"/>
  <c r="C47" i="31"/>
  <c r="C56" i="23" s="1"/>
  <c r="C48" i="31"/>
  <c r="C57" i="23" s="1"/>
  <c r="C49" i="31"/>
  <c r="C58" i="23" s="1"/>
  <c r="C50" i="31"/>
  <c r="C59" i="23" s="1"/>
  <c r="C51" i="31"/>
  <c r="C60" i="23" s="1"/>
  <c r="C52" i="31"/>
  <c r="C61" i="23" s="1"/>
  <c r="C53" i="31"/>
  <c r="C62" i="23" s="1"/>
  <c r="C54" i="31"/>
  <c r="C63" i="23" s="1"/>
  <c r="C55" i="31"/>
  <c r="C64" i="23" s="1"/>
  <c r="C56" i="31"/>
  <c r="C65" i="23" s="1"/>
  <c r="C57" i="31"/>
  <c r="C66" i="23" s="1"/>
  <c r="C58" i="31"/>
  <c r="C67" i="23" s="1"/>
  <c r="C59" i="31"/>
  <c r="C68" i="23" s="1"/>
  <c r="C60" i="31"/>
  <c r="C69" i="23" s="1"/>
  <c r="C61" i="31"/>
  <c r="C70" i="23" s="1"/>
  <c r="C62" i="31"/>
  <c r="C71" i="23" s="1"/>
  <c r="C63" i="31"/>
  <c r="C72" i="23" s="1"/>
  <c r="C64" i="31"/>
  <c r="C73" i="23" s="1"/>
  <c r="C65" i="31"/>
  <c r="C74" i="23" s="1"/>
  <c r="C66" i="31"/>
  <c r="C75" i="23" s="1"/>
  <c r="C67" i="31"/>
  <c r="C76" i="23" s="1"/>
  <c r="C68" i="31"/>
  <c r="C77" i="23" s="1"/>
  <c r="C69" i="31"/>
  <c r="C78" i="23" s="1"/>
  <c r="C70" i="31"/>
  <c r="C79" i="23" s="1"/>
  <c r="C71" i="31"/>
  <c r="C80" i="23" s="1"/>
  <c r="C72" i="31"/>
  <c r="C81" i="23" s="1"/>
  <c r="C73" i="31"/>
  <c r="C82" i="23" s="1"/>
  <c r="C74" i="31"/>
  <c r="C83" i="23" s="1"/>
  <c r="C75" i="31"/>
  <c r="C84" i="23" s="1"/>
  <c r="C76" i="31"/>
  <c r="C85" i="23" s="1"/>
  <c r="C77" i="31"/>
  <c r="C86" i="23" s="1"/>
  <c r="C78" i="31"/>
  <c r="C87" i="23" s="1"/>
  <c r="C79" i="31"/>
  <c r="C88" i="23" s="1"/>
  <c r="C80" i="31"/>
  <c r="C89" i="23" s="1"/>
  <c r="C81" i="31"/>
  <c r="C90" i="23" s="1"/>
  <c r="C82" i="31"/>
  <c r="C91" i="23" s="1"/>
  <c r="C83" i="31"/>
  <c r="C92" i="23" s="1"/>
  <c r="C84" i="31"/>
  <c r="C93" i="23" s="1"/>
  <c r="C85" i="31"/>
  <c r="C94" i="23" s="1"/>
  <c r="C86" i="31"/>
  <c r="C95" i="23" s="1"/>
  <c r="C87" i="31"/>
  <c r="C96" i="23" s="1"/>
  <c r="C88" i="31"/>
  <c r="C97" i="23" s="1"/>
  <c r="C89" i="31"/>
  <c r="C98" i="23" s="1"/>
  <c r="C90" i="31"/>
  <c r="C99" i="23" s="1"/>
  <c r="C91" i="31"/>
  <c r="C100" i="23" s="1"/>
  <c r="C92" i="31"/>
  <c r="C101" i="23" s="1"/>
  <c r="C93" i="31"/>
  <c r="C102" i="23" s="1"/>
  <c r="C94" i="31"/>
  <c r="C103" i="23" s="1"/>
  <c r="C95" i="31"/>
  <c r="C104" i="23" s="1"/>
  <c r="C96" i="31"/>
  <c r="C105" i="23" s="1"/>
  <c r="C97" i="31"/>
  <c r="C106" i="23" s="1"/>
  <c r="C98" i="31"/>
  <c r="C107" i="23" s="1"/>
  <c r="C99" i="31"/>
  <c r="C108" i="23" s="1"/>
  <c r="C100" i="31"/>
  <c r="C109" i="23" s="1"/>
  <c r="C101" i="31"/>
  <c r="C110" i="23" s="1"/>
  <c r="C102" i="31"/>
  <c r="C111" i="23" s="1"/>
  <c r="C103" i="31"/>
  <c r="C112" i="23" s="1"/>
  <c r="C104" i="31"/>
  <c r="C113" i="23" s="1"/>
  <c r="C105" i="31"/>
  <c r="C114" i="23" s="1"/>
  <c r="C106" i="31"/>
  <c r="C115" i="23" s="1"/>
  <c r="C107" i="31"/>
  <c r="C116" i="23" s="1"/>
  <c r="C108" i="31"/>
  <c r="C117" i="23" s="1"/>
  <c r="C109" i="31"/>
  <c r="C118" i="23" s="1"/>
  <c r="C110" i="31"/>
  <c r="C119" i="23" s="1"/>
  <c r="C111" i="31"/>
  <c r="C120" i="23" s="1"/>
  <c r="C112" i="31"/>
  <c r="C121" i="23" s="1"/>
  <c r="C113" i="31"/>
  <c r="C122" i="23" s="1"/>
  <c r="C114" i="31"/>
  <c r="C123" i="23" s="1"/>
  <c r="C115" i="31"/>
  <c r="C124" i="23" s="1"/>
  <c r="C116" i="31"/>
  <c r="C125" i="23" s="1"/>
  <c r="C117" i="31"/>
  <c r="C126" i="23" s="1"/>
  <c r="C118" i="31"/>
  <c r="C127" i="23" s="1"/>
  <c r="C119" i="31"/>
  <c r="C128" i="23" s="1"/>
  <c r="C120" i="31"/>
  <c r="C129" i="23" s="1"/>
  <c r="C121" i="31"/>
  <c r="C130" i="23" s="1"/>
  <c r="C122" i="31"/>
  <c r="C131" i="23" s="1"/>
  <c r="C123" i="31"/>
  <c r="C132" i="23" s="1"/>
  <c r="C124" i="31"/>
  <c r="C133" i="23" s="1"/>
  <c r="C125" i="31"/>
  <c r="C134" i="23" s="1"/>
  <c r="C126" i="31"/>
  <c r="C135" i="23" s="1"/>
  <c r="C127" i="31"/>
  <c r="C136" i="23" s="1"/>
  <c r="C128" i="31"/>
  <c r="C137" i="23" s="1"/>
  <c r="C129" i="31"/>
  <c r="C138" i="23" s="1"/>
  <c r="C130" i="31"/>
  <c r="C139" i="23" s="1"/>
  <c r="C131" i="31"/>
  <c r="C140" i="23" s="1"/>
  <c r="C132" i="31"/>
  <c r="C141" i="23" s="1"/>
  <c r="C133" i="31"/>
  <c r="C142" i="23" s="1"/>
  <c r="C134" i="31"/>
  <c r="C143" i="23" s="1"/>
  <c r="C135" i="31"/>
  <c r="C144" i="23" s="1"/>
  <c r="C136" i="31"/>
  <c r="C145" i="23" s="1"/>
  <c r="C137" i="31"/>
  <c r="C146" i="23" s="1"/>
  <c r="C138" i="31"/>
  <c r="C147" i="23" s="1"/>
  <c r="C139" i="31"/>
  <c r="C148" i="23" s="1"/>
  <c r="C140" i="31"/>
  <c r="C149" i="23" s="1"/>
  <c r="C141" i="31"/>
  <c r="C150" i="23" s="1"/>
  <c r="C142" i="31"/>
  <c r="C151" i="23" s="1"/>
  <c r="C143" i="31"/>
  <c r="C152" i="23" s="1"/>
  <c r="C144" i="31"/>
  <c r="C153" i="23" s="1"/>
  <c r="C145" i="31"/>
  <c r="C154" i="23" s="1"/>
  <c r="C146" i="31"/>
  <c r="C155" i="23" s="1"/>
  <c r="C147" i="31"/>
  <c r="C156" i="23" s="1"/>
  <c r="C148" i="31"/>
  <c r="C157" i="23" s="1"/>
  <c r="C149" i="31"/>
  <c r="C158" i="23" s="1"/>
  <c r="C150" i="31"/>
  <c r="C159" i="23" s="1"/>
  <c r="C151" i="31"/>
  <c r="C160" i="23" s="1"/>
  <c r="C152" i="31"/>
  <c r="C161" i="23" s="1"/>
  <c r="C153" i="31"/>
  <c r="C162" i="23" s="1"/>
  <c r="C154" i="31"/>
  <c r="C163" i="23" s="1"/>
  <c r="C155" i="31"/>
  <c r="C164" i="23" s="1"/>
  <c r="C156" i="31"/>
  <c r="C165" i="23" s="1"/>
  <c r="C157" i="31"/>
  <c r="C166" i="23" s="1"/>
  <c r="C158" i="31"/>
  <c r="C167" i="23" s="1"/>
  <c r="C159" i="31"/>
  <c r="C168" i="23" s="1"/>
  <c r="C160" i="31"/>
  <c r="C169" i="23" s="1"/>
  <c r="C161" i="31"/>
  <c r="C170" i="23" s="1"/>
  <c r="C162" i="31"/>
  <c r="C171" i="23" s="1"/>
  <c r="C163" i="31"/>
  <c r="C172" i="23" s="1"/>
  <c r="C164" i="31"/>
  <c r="C173" i="23" s="1"/>
  <c r="C165" i="31"/>
  <c r="C174" i="23" s="1"/>
  <c r="C166" i="31"/>
  <c r="C175" i="23" s="1"/>
  <c r="C167" i="31"/>
  <c r="C176" i="23" s="1"/>
  <c r="C168" i="31"/>
  <c r="C177" i="23" s="1"/>
  <c r="C169" i="31"/>
  <c r="C178" i="23" s="1"/>
  <c r="C170" i="31"/>
  <c r="C179" i="23" s="1"/>
  <c r="C171" i="31"/>
  <c r="C180" i="23" s="1"/>
  <c r="C172" i="31"/>
  <c r="C181" i="23" s="1"/>
  <c r="C173" i="31"/>
  <c r="C182" i="23" s="1"/>
  <c r="C174" i="31"/>
  <c r="C183" i="23" s="1"/>
  <c r="C175" i="31"/>
  <c r="C184" i="23" s="1"/>
  <c r="C176" i="31"/>
  <c r="C185" i="23" s="1"/>
  <c r="C177" i="31"/>
  <c r="C186" i="23" s="1"/>
  <c r="C178" i="31"/>
  <c r="C187" i="23" s="1"/>
  <c r="C179" i="31"/>
  <c r="C188" i="23" s="1"/>
  <c r="C180" i="31"/>
  <c r="C189" i="23" s="1"/>
  <c r="C181" i="31"/>
  <c r="C190" i="23" s="1"/>
  <c r="C182" i="31"/>
  <c r="C191" i="23" s="1"/>
  <c r="C183" i="31"/>
  <c r="C192" i="23" s="1"/>
  <c r="C184" i="31"/>
  <c r="C193" i="23" s="1"/>
  <c r="C185" i="31"/>
  <c r="C194" i="23" s="1"/>
  <c r="C186" i="31"/>
  <c r="C195" i="23" s="1"/>
  <c r="C187" i="31"/>
  <c r="C196" i="23" s="1"/>
  <c r="C188" i="31"/>
  <c r="C197" i="23" s="1"/>
  <c r="C189" i="31"/>
  <c r="C198" i="23" s="1"/>
  <c r="C190" i="31"/>
  <c r="C199" i="23" s="1"/>
  <c r="C191" i="31"/>
  <c r="C200" i="23" s="1"/>
  <c r="C192" i="31"/>
  <c r="C201" i="23" s="1"/>
  <c r="C193" i="31"/>
  <c r="C202" i="23" s="1"/>
  <c r="C194" i="31"/>
  <c r="C203" i="23" s="1"/>
  <c r="C195" i="31"/>
  <c r="C204" i="23" s="1"/>
  <c r="C196" i="31"/>
  <c r="C205" i="23" s="1"/>
  <c r="C197" i="31"/>
  <c r="C206" i="23" s="1"/>
  <c r="C198" i="31"/>
  <c r="C207" i="23" s="1"/>
  <c r="C199" i="31"/>
  <c r="C208" i="23" s="1"/>
  <c r="C200" i="31"/>
  <c r="C209" i="23" s="1"/>
  <c r="C201" i="31"/>
  <c r="C210" i="23" s="1"/>
  <c r="C202" i="31"/>
  <c r="C211" i="23" s="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X18" i="24"/>
  <c r="X20" i="24"/>
  <c r="X166" i="24"/>
  <c r="X167" i="24"/>
  <c r="X168" i="24"/>
  <c r="X169" i="24"/>
  <c r="X170" i="24"/>
  <c r="X171" i="24"/>
  <c r="X172" i="24"/>
  <c r="X173" i="24"/>
  <c r="X174" i="24"/>
  <c r="X175" i="24"/>
  <c r="X176" i="24"/>
  <c r="X177" i="24"/>
  <c r="X178" i="24"/>
  <c r="X179" i="24"/>
  <c r="X180" i="24"/>
  <c r="X181" i="24"/>
  <c r="X182" i="24"/>
  <c r="X183" i="24"/>
  <c r="X184" i="24"/>
  <c r="X185" i="24"/>
  <c r="X186" i="24"/>
  <c r="X187" i="24"/>
  <c r="X188" i="24"/>
  <c r="X189" i="24"/>
  <c r="X190" i="24"/>
  <c r="X191" i="24"/>
  <c r="X192" i="24"/>
  <c r="X193" i="24"/>
  <c r="X194" i="24"/>
  <c r="X195" i="24"/>
  <c r="X196" i="24"/>
  <c r="X197" i="24"/>
  <c r="X198" i="24"/>
  <c r="X199" i="24"/>
  <c r="X200" i="24"/>
  <c r="X201" i="24"/>
  <c r="X202" i="24"/>
  <c r="X203" i="24"/>
  <c r="X204" i="24"/>
  <c r="X205" i="24"/>
  <c r="X206" i="24"/>
  <c r="X207" i="24"/>
  <c r="X208" i="24"/>
  <c r="X209" i="24"/>
  <c r="X210" i="24"/>
  <c r="X211" i="24"/>
  <c r="X212" i="24"/>
  <c r="X213" i="24"/>
  <c r="X214" i="24"/>
  <c r="AF215" i="24"/>
  <c r="Q214" i="24"/>
  <c r="AF214" i="24" s="1"/>
  <c r="Q213" i="24"/>
  <c r="AF213" i="24" s="1"/>
  <c r="Q212" i="24"/>
  <c r="AF212" i="24" s="1"/>
  <c r="Q211" i="24"/>
  <c r="AF211" i="24" s="1"/>
  <c r="Q210" i="24"/>
  <c r="AF210" i="24" s="1"/>
  <c r="Q209" i="24"/>
  <c r="AF209" i="24" s="1"/>
  <c r="Q208" i="24"/>
  <c r="AF208" i="24" s="1"/>
  <c r="Q207" i="24"/>
  <c r="AF207" i="24" s="1"/>
  <c r="Q206" i="24"/>
  <c r="AF206" i="24" s="1"/>
  <c r="Q205" i="24"/>
  <c r="AF205" i="24" s="1"/>
  <c r="Q204" i="24"/>
  <c r="AF204" i="24" s="1"/>
  <c r="Q203" i="24"/>
  <c r="AF203" i="24" s="1"/>
  <c r="Q202" i="24"/>
  <c r="AF202" i="24" s="1"/>
  <c r="Q201" i="24"/>
  <c r="AF201" i="24" s="1"/>
  <c r="Q200" i="24"/>
  <c r="AF200" i="24" s="1"/>
  <c r="Q199" i="24"/>
  <c r="AF199" i="24" s="1"/>
  <c r="Q198" i="24"/>
  <c r="AF198" i="24" s="1"/>
  <c r="Q197" i="24"/>
  <c r="AF197" i="24" s="1"/>
  <c r="Q196" i="24"/>
  <c r="AF196" i="24" s="1"/>
  <c r="Q195" i="24"/>
  <c r="AF195" i="24" s="1"/>
  <c r="Q194" i="24"/>
  <c r="AF194" i="24" s="1"/>
  <c r="Q193" i="24"/>
  <c r="AF193" i="24" s="1"/>
  <c r="Q192" i="24"/>
  <c r="AF192" i="24" s="1"/>
  <c r="Q191" i="24"/>
  <c r="AF191" i="24" s="1"/>
  <c r="Q190" i="24"/>
  <c r="AF190" i="24" s="1"/>
  <c r="Q189" i="24"/>
  <c r="AF189" i="24" s="1"/>
  <c r="Q188" i="24"/>
  <c r="AF188" i="24" s="1"/>
  <c r="Q187" i="24"/>
  <c r="AF187" i="24" s="1"/>
  <c r="Q186" i="24"/>
  <c r="AF186" i="24" s="1"/>
  <c r="Q185" i="24"/>
  <c r="AF185" i="24" s="1"/>
  <c r="Q184" i="24"/>
  <c r="AF184" i="24" s="1"/>
  <c r="Q183" i="24"/>
  <c r="AF183" i="24" s="1"/>
  <c r="Q182" i="24"/>
  <c r="AF182" i="24" s="1"/>
  <c r="Q181" i="24"/>
  <c r="AF181" i="24" s="1"/>
  <c r="Q180" i="24"/>
  <c r="AF180" i="24" s="1"/>
  <c r="Q179" i="24"/>
  <c r="AF179" i="24" s="1"/>
  <c r="Q178" i="24"/>
  <c r="AF178" i="24" s="1"/>
  <c r="Q177" i="24"/>
  <c r="AF177" i="24" s="1"/>
  <c r="Q176" i="24"/>
  <c r="AF176" i="24" s="1"/>
  <c r="Q175" i="24"/>
  <c r="AF175" i="24" s="1"/>
  <c r="Q174" i="24"/>
  <c r="AF174" i="24" s="1"/>
  <c r="Q173" i="24"/>
  <c r="AF173" i="24" s="1"/>
  <c r="Q172" i="24"/>
  <c r="AF172" i="24" s="1"/>
  <c r="Q171" i="24"/>
  <c r="AF171" i="24" s="1"/>
  <c r="Q170" i="24"/>
  <c r="AF170" i="24" s="1"/>
  <c r="Q169" i="24"/>
  <c r="AF169" i="24" s="1"/>
  <c r="Q168" i="24"/>
  <c r="AF168" i="24" s="1"/>
  <c r="Q167" i="24"/>
  <c r="AF167" i="24" s="1"/>
  <c r="Q166" i="24"/>
  <c r="AF166" i="24" s="1"/>
  <c r="AF165" i="24"/>
  <c r="AF164" i="24"/>
  <c r="AF163" i="24"/>
  <c r="AF162" i="24"/>
  <c r="AF161" i="24"/>
  <c r="AF160" i="24"/>
  <c r="AF159" i="24"/>
  <c r="AF158" i="24"/>
  <c r="AF157" i="24"/>
  <c r="AF156" i="24"/>
  <c r="AF155" i="24"/>
  <c r="AF154" i="24"/>
  <c r="AF153" i="24"/>
  <c r="AF152" i="24"/>
  <c r="AF151" i="24"/>
  <c r="AF150" i="24"/>
  <c r="AF149" i="24"/>
  <c r="AF148" i="24"/>
  <c r="AF147" i="24"/>
  <c r="AF146" i="24"/>
  <c r="AF145" i="24"/>
  <c r="AF144" i="24"/>
  <c r="AF143" i="24"/>
  <c r="AF142" i="24"/>
  <c r="AF141" i="24"/>
  <c r="AF140" i="24"/>
  <c r="AF139" i="24"/>
  <c r="AF138" i="24"/>
  <c r="AF137" i="24"/>
  <c r="AF136" i="24"/>
  <c r="AF135" i="24"/>
  <c r="AF134" i="24"/>
  <c r="AF133" i="24"/>
  <c r="AF132" i="24"/>
  <c r="AF131" i="24"/>
  <c r="AF130" i="24"/>
  <c r="AF129" i="24"/>
  <c r="AF128" i="24"/>
  <c r="AF127" i="24"/>
  <c r="AF126" i="24"/>
  <c r="AF125" i="24"/>
  <c r="AF124" i="24"/>
  <c r="AF123" i="24"/>
  <c r="AF122" i="24"/>
  <c r="AF121" i="24"/>
  <c r="AF120" i="24"/>
  <c r="AF119" i="24"/>
  <c r="AF118" i="24"/>
  <c r="AF117" i="24"/>
  <c r="AF116" i="24"/>
  <c r="AF115" i="24"/>
  <c r="AF114" i="24"/>
  <c r="AF113" i="24"/>
  <c r="AF112" i="24"/>
  <c r="AF111" i="24"/>
  <c r="AF110" i="24"/>
  <c r="AF109" i="24"/>
  <c r="AF108" i="24"/>
  <c r="AF107" i="24"/>
  <c r="AF106" i="24"/>
  <c r="AF105" i="24"/>
  <c r="AF104" i="24"/>
  <c r="AF103" i="24"/>
  <c r="AF102" i="24"/>
  <c r="AF101" i="24"/>
  <c r="AF100" i="24"/>
  <c r="AF99" i="24"/>
  <c r="AF98" i="24"/>
  <c r="AF97" i="24"/>
  <c r="AF96" i="24"/>
  <c r="AF95" i="24"/>
  <c r="AF94" i="24"/>
  <c r="AF93" i="24"/>
  <c r="AF92" i="24"/>
  <c r="AF91" i="24"/>
  <c r="AF90" i="24"/>
  <c r="AF89" i="24"/>
  <c r="AF88" i="24"/>
  <c r="AF87" i="24"/>
  <c r="AF86" i="24"/>
  <c r="AF85" i="24"/>
  <c r="AF84" i="24"/>
  <c r="AF83" i="24"/>
  <c r="AF82" i="24"/>
  <c r="AF81" i="24"/>
  <c r="AF80" i="24"/>
  <c r="AF79" i="24"/>
  <c r="AF78" i="24"/>
  <c r="AF77" i="24"/>
  <c r="AF76" i="24"/>
  <c r="AF75" i="24"/>
  <c r="AF74" i="24"/>
  <c r="AF73" i="24"/>
  <c r="AF72" i="24"/>
  <c r="AF71" i="24"/>
  <c r="AF70" i="24"/>
  <c r="AF69" i="24"/>
  <c r="AF68" i="24"/>
  <c r="AF67" i="24"/>
  <c r="AF66" i="24"/>
  <c r="AF65" i="24"/>
  <c r="AF64" i="24"/>
  <c r="AF63" i="24"/>
  <c r="AF62" i="24"/>
  <c r="AF61" i="24"/>
  <c r="AF60" i="24"/>
  <c r="AF58" i="24"/>
  <c r="AF57" i="24"/>
  <c r="AF56" i="24"/>
  <c r="AF55" i="24"/>
  <c r="AF54" i="24"/>
  <c r="AF53" i="24"/>
  <c r="AF52" i="24"/>
  <c r="AF51" i="24"/>
  <c r="AF50" i="24"/>
  <c r="AF49" i="24"/>
  <c r="AF48" i="24"/>
  <c r="AF47" i="24"/>
  <c r="AF46" i="24"/>
  <c r="AF45" i="24"/>
  <c r="AF44" i="24"/>
  <c r="AF43" i="24"/>
  <c r="AF42" i="24"/>
  <c r="AF41" i="24"/>
  <c r="AF40" i="24"/>
  <c r="AF39" i="24"/>
  <c r="AF38" i="24"/>
  <c r="AF37" i="24"/>
  <c r="AF36" i="24"/>
  <c r="AF35" i="24"/>
  <c r="AF34" i="24"/>
  <c r="AF33" i="24"/>
  <c r="AF32" i="24"/>
  <c r="AF31" i="24"/>
  <c r="AF30" i="24"/>
  <c r="AF29" i="24"/>
  <c r="AF28" i="24"/>
  <c r="AF27" i="24"/>
  <c r="AF26" i="24"/>
  <c r="AF25" i="24"/>
  <c r="AF24" i="24"/>
  <c r="AF23" i="24"/>
  <c r="AF22" i="24"/>
  <c r="Q20" i="24"/>
  <c r="AF20" i="24" s="1"/>
  <c r="Q18" i="24"/>
  <c r="AF18" i="24" s="1"/>
  <c r="BL204" i="31"/>
  <c r="D215" i="29" s="1"/>
  <c r="BK204" i="31"/>
  <c r="C215" i="29" s="1"/>
  <c r="N10" i="31"/>
  <c r="N14" i="31"/>
  <c r="N17" i="31"/>
  <c r="N19" i="31"/>
  <c r="N22" i="31"/>
  <c r="N23" i="31"/>
  <c r="N25" i="31"/>
  <c r="N30" i="31"/>
  <c r="N31" i="31"/>
  <c r="N33" i="31"/>
  <c r="N38" i="31"/>
  <c r="N39" i="31"/>
  <c r="N41" i="31"/>
  <c r="N46" i="31"/>
  <c r="N47" i="31"/>
  <c r="N49" i="31"/>
  <c r="N54" i="31"/>
  <c r="N55" i="31"/>
  <c r="N57" i="31"/>
  <c r="N59" i="31"/>
  <c r="N62" i="31"/>
  <c r="N63" i="31"/>
  <c r="N65" i="31"/>
  <c r="N69" i="31"/>
  <c r="N70" i="31"/>
  <c r="N71" i="31"/>
  <c r="N73" i="31"/>
  <c r="N78" i="31"/>
  <c r="N79" i="31"/>
  <c r="N81" i="31"/>
  <c r="N85" i="31"/>
  <c r="N86" i="31"/>
  <c r="N87" i="31"/>
  <c r="N89" i="31"/>
  <c r="N94" i="31"/>
  <c r="N95" i="31"/>
  <c r="N97" i="31"/>
  <c r="N102" i="31"/>
  <c r="N103" i="31"/>
  <c r="N105" i="31"/>
  <c r="N107" i="31"/>
  <c r="N110" i="31"/>
  <c r="N111" i="31"/>
  <c r="N113" i="31"/>
  <c r="N114" i="31"/>
  <c r="N118" i="31"/>
  <c r="N119" i="31"/>
  <c r="N121" i="31"/>
  <c r="N126" i="31"/>
  <c r="N127" i="31"/>
  <c r="N129" i="31"/>
  <c r="N130" i="31"/>
  <c r="N133" i="31"/>
  <c r="N134" i="31"/>
  <c r="N135" i="31"/>
  <c r="N137" i="31"/>
  <c r="N142" i="31"/>
  <c r="N143" i="31"/>
  <c r="N145" i="31"/>
  <c r="N146" i="31"/>
  <c r="N150" i="31"/>
  <c r="N151" i="31"/>
  <c r="N153" i="31"/>
  <c r="N154" i="31"/>
  <c r="N155" i="31"/>
  <c r="N158" i="31"/>
  <c r="BQ158" i="31" s="1"/>
  <c r="I169" i="29" s="1"/>
  <c r="N159" i="31"/>
  <c r="N161" i="31"/>
  <c r="N162" i="31"/>
  <c r="BO162" i="31" s="1"/>
  <c r="G173" i="29" s="1"/>
  <c r="N163" i="31"/>
  <c r="N166" i="31"/>
  <c r="BM166" i="31" s="1"/>
  <c r="E177" i="29" s="1"/>
  <c r="N167" i="31"/>
  <c r="N169" i="31"/>
  <c r="N170" i="31"/>
  <c r="BO170" i="31" s="1"/>
  <c r="G181" i="29" s="1"/>
  <c r="N174" i="31"/>
  <c r="BM174" i="31" s="1"/>
  <c r="E185" i="29" s="1"/>
  <c r="N175" i="31"/>
  <c r="N177" i="31"/>
  <c r="N178" i="31"/>
  <c r="BQ178" i="31" s="1"/>
  <c r="I189" i="29" s="1"/>
  <c r="N182" i="31"/>
  <c r="BM182" i="31" s="1"/>
  <c r="E193" i="29" s="1"/>
  <c r="N183" i="31"/>
  <c r="N185" i="31"/>
  <c r="N186" i="31"/>
  <c r="BM186" i="31" s="1"/>
  <c r="E197" i="29" s="1"/>
  <c r="N187" i="31"/>
  <c r="N190" i="31"/>
  <c r="BM190" i="31" s="1"/>
  <c r="E201" i="29" s="1"/>
  <c r="N191" i="31"/>
  <c r="N193" i="31"/>
  <c r="N194" i="31"/>
  <c r="BM194" i="31" s="1"/>
  <c r="E205" i="29" s="1"/>
  <c r="N195" i="31"/>
  <c r="N198" i="31"/>
  <c r="BM198" i="31" s="1"/>
  <c r="E209" i="29" s="1"/>
  <c r="N199" i="31"/>
  <c r="N201" i="31"/>
  <c r="N202" i="31"/>
  <c r="BI202" i="31" s="1"/>
  <c r="I213" i="30" s="1"/>
  <c r="G6" i="31"/>
  <c r="H6" i="31"/>
  <c r="I6" i="31"/>
  <c r="J6" i="31"/>
  <c r="K6" i="31"/>
  <c r="L6" i="31"/>
  <c r="M6" i="31"/>
  <c r="G7" i="31"/>
  <c r="H7" i="31"/>
  <c r="I7" i="31"/>
  <c r="J7" i="31"/>
  <c r="K7" i="31"/>
  <c r="L7" i="31"/>
  <c r="M7" i="31"/>
  <c r="G8" i="31"/>
  <c r="H8" i="31"/>
  <c r="I8" i="31"/>
  <c r="J8" i="31"/>
  <c r="K8" i="31"/>
  <c r="L8" i="31"/>
  <c r="M8" i="31"/>
  <c r="G9" i="31"/>
  <c r="H9" i="31"/>
  <c r="I9" i="31"/>
  <c r="J9" i="31"/>
  <c r="K9" i="31"/>
  <c r="L9" i="31"/>
  <c r="M9" i="31"/>
  <c r="G10" i="31"/>
  <c r="H10" i="31"/>
  <c r="I10" i="31"/>
  <c r="J10" i="31"/>
  <c r="K10" i="31"/>
  <c r="L10" i="31"/>
  <c r="M10" i="31"/>
  <c r="G11" i="31"/>
  <c r="H11" i="31"/>
  <c r="I11" i="31"/>
  <c r="J11" i="31"/>
  <c r="K11" i="31"/>
  <c r="L11" i="31"/>
  <c r="M11" i="31"/>
  <c r="G13" i="31"/>
  <c r="H13" i="31"/>
  <c r="I13" i="31"/>
  <c r="J13" i="31"/>
  <c r="K13" i="31"/>
  <c r="L13" i="31"/>
  <c r="M13" i="31"/>
  <c r="G14" i="31"/>
  <c r="H14" i="31"/>
  <c r="I14" i="31"/>
  <c r="J14" i="31"/>
  <c r="K14" i="31"/>
  <c r="L14" i="31"/>
  <c r="M14" i="31"/>
  <c r="G15" i="31"/>
  <c r="H15" i="31"/>
  <c r="I15" i="31"/>
  <c r="J15" i="31"/>
  <c r="K15" i="31"/>
  <c r="L15" i="31"/>
  <c r="M15" i="31"/>
  <c r="G16" i="31"/>
  <c r="H16" i="31"/>
  <c r="I16" i="31"/>
  <c r="J16" i="31"/>
  <c r="K16" i="31"/>
  <c r="L16" i="31"/>
  <c r="M16" i="31"/>
  <c r="G17" i="31"/>
  <c r="H17" i="31"/>
  <c r="I17" i="31"/>
  <c r="J17" i="31"/>
  <c r="K17" i="31"/>
  <c r="L17" i="31"/>
  <c r="M17" i="31"/>
  <c r="G18" i="31"/>
  <c r="H18" i="31"/>
  <c r="I18" i="31"/>
  <c r="J18" i="31"/>
  <c r="K18" i="31"/>
  <c r="L18" i="31"/>
  <c r="M18" i="31"/>
  <c r="G19" i="31"/>
  <c r="H19" i="31"/>
  <c r="I19" i="31"/>
  <c r="J19" i="31"/>
  <c r="K19" i="31"/>
  <c r="L19" i="31"/>
  <c r="M19" i="31"/>
  <c r="G20" i="31"/>
  <c r="H20" i="31"/>
  <c r="I20" i="31"/>
  <c r="J20" i="31"/>
  <c r="K20" i="31"/>
  <c r="L20" i="31"/>
  <c r="M20" i="31"/>
  <c r="G21" i="31"/>
  <c r="H21" i="31"/>
  <c r="I21" i="31"/>
  <c r="J21" i="31"/>
  <c r="K21" i="31"/>
  <c r="L21" i="31"/>
  <c r="M21" i="31"/>
  <c r="G22" i="31"/>
  <c r="H22" i="31"/>
  <c r="I22" i="31"/>
  <c r="J22" i="31"/>
  <c r="K22" i="31"/>
  <c r="L22" i="31"/>
  <c r="M22" i="31"/>
  <c r="G23" i="31"/>
  <c r="H23" i="31"/>
  <c r="I23" i="31"/>
  <c r="J23" i="31"/>
  <c r="K23" i="31"/>
  <c r="L23" i="31"/>
  <c r="M23" i="31"/>
  <c r="G24" i="31"/>
  <c r="H24" i="31"/>
  <c r="I24" i="31"/>
  <c r="J24" i="31"/>
  <c r="K24" i="31"/>
  <c r="L24" i="31"/>
  <c r="M24" i="31"/>
  <c r="G25" i="31"/>
  <c r="H25" i="31"/>
  <c r="I25" i="31"/>
  <c r="J25" i="31"/>
  <c r="K25" i="31"/>
  <c r="L25" i="31"/>
  <c r="M25" i="31"/>
  <c r="G26" i="31"/>
  <c r="H26" i="31"/>
  <c r="I26" i="31"/>
  <c r="J26" i="31"/>
  <c r="K26" i="31"/>
  <c r="L26" i="31"/>
  <c r="M26" i="31"/>
  <c r="G27" i="31"/>
  <c r="H27" i="31"/>
  <c r="I27" i="31"/>
  <c r="J27" i="31"/>
  <c r="K27" i="31"/>
  <c r="L27" i="31"/>
  <c r="M27" i="31"/>
  <c r="G28" i="31"/>
  <c r="H28" i="31"/>
  <c r="I28" i="31"/>
  <c r="J28" i="31"/>
  <c r="K28" i="31"/>
  <c r="L28" i="31"/>
  <c r="M28" i="31"/>
  <c r="G29" i="31"/>
  <c r="H29" i="31"/>
  <c r="I29" i="31"/>
  <c r="J29" i="31"/>
  <c r="K29" i="31"/>
  <c r="L29" i="31"/>
  <c r="M29" i="31"/>
  <c r="G30" i="31"/>
  <c r="H30" i="31"/>
  <c r="I30" i="31"/>
  <c r="J30" i="31"/>
  <c r="K30" i="31"/>
  <c r="L30" i="31"/>
  <c r="M30" i="31"/>
  <c r="G31" i="31"/>
  <c r="H31" i="31"/>
  <c r="I31" i="31"/>
  <c r="J31" i="31"/>
  <c r="K31" i="31"/>
  <c r="L31" i="31"/>
  <c r="M31" i="31"/>
  <c r="G32" i="31"/>
  <c r="H32" i="31"/>
  <c r="I32" i="31"/>
  <c r="J32" i="31"/>
  <c r="K32" i="31"/>
  <c r="L32" i="31"/>
  <c r="M32" i="31"/>
  <c r="G33" i="31"/>
  <c r="H33" i="31"/>
  <c r="I33" i="31"/>
  <c r="J33" i="31"/>
  <c r="K33" i="31"/>
  <c r="L33" i="31"/>
  <c r="M33" i="31"/>
  <c r="G34" i="31"/>
  <c r="H34" i="31"/>
  <c r="I34" i="31"/>
  <c r="J34" i="31"/>
  <c r="K34" i="31"/>
  <c r="L34" i="31"/>
  <c r="M34" i="31"/>
  <c r="G35" i="31"/>
  <c r="H35" i="31"/>
  <c r="I35" i="31"/>
  <c r="J35" i="31"/>
  <c r="K35" i="31"/>
  <c r="L35" i="31"/>
  <c r="M35" i="31"/>
  <c r="G36" i="31"/>
  <c r="H36" i="31"/>
  <c r="I36" i="31"/>
  <c r="J36" i="31"/>
  <c r="K36" i="31"/>
  <c r="L36" i="31"/>
  <c r="M36" i="31"/>
  <c r="G37" i="31"/>
  <c r="H37" i="31"/>
  <c r="I37" i="31"/>
  <c r="J37" i="31"/>
  <c r="K37" i="31"/>
  <c r="L37" i="31"/>
  <c r="M37" i="31"/>
  <c r="G38" i="31"/>
  <c r="H38" i="31"/>
  <c r="I38" i="31"/>
  <c r="J38" i="31"/>
  <c r="K38" i="31"/>
  <c r="L38" i="31"/>
  <c r="BF38" i="31" s="1"/>
  <c r="F49" i="30" s="1"/>
  <c r="M38" i="31"/>
  <c r="G39" i="31"/>
  <c r="H39" i="31"/>
  <c r="I39" i="31"/>
  <c r="J39" i="31"/>
  <c r="K39" i="31"/>
  <c r="L39" i="31"/>
  <c r="M39" i="31"/>
  <c r="G40" i="31"/>
  <c r="H40" i="31"/>
  <c r="I40" i="31"/>
  <c r="J40" i="31"/>
  <c r="K40" i="31"/>
  <c r="L40" i="31"/>
  <c r="M40" i="31"/>
  <c r="G41" i="31"/>
  <c r="H41" i="31"/>
  <c r="I41" i="31"/>
  <c r="J41" i="31"/>
  <c r="K41" i="31"/>
  <c r="L41" i="31"/>
  <c r="M41" i="31"/>
  <c r="G42" i="31"/>
  <c r="H42" i="31"/>
  <c r="I42" i="31"/>
  <c r="J42" i="31"/>
  <c r="K42" i="31"/>
  <c r="L42" i="31"/>
  <c r="M42" i="31"/>
  <c r="G43" i="31"/>
  <c r="H43" i="31"/>
  <c r="I43" i="31"/>
  <c r="J43" i="31"/>
  <c r="K43" i="31"/>
  <c r="L43" i="31"/>
  <c r="M43" i="31"/>
  <c r="G44" i="31"/>
  <c r="H44" i="31"/>
  <c r="I44" i="31"/>
  <c r="J44" i="31"/>
  <c r="K44" i="31"/>
  <c r="L44" i="31"/>
  <c r="M44" i="31"/>
  <c r="G45" i="31"/>
  <c r="H45" i="31"/>
  <c r="I45" i="31"/>
  <c r="J45" i="31"/>
  <c r="K45" i="31"/>
  <c r="L45" i="31"/>
  <c r="M45" i="31"/>
  <c r="G46" i="31"/>
  <c r="H46" i="31"/>
  <c r="I46" i="31"/>
  <c r="J46" i="31"/>
  <c r="K46" i="31"/>
  <c r="L46" i="31"/>
  <c r="M46" i="31"/>
  <c r="G47" i="31"/>
  <c r="H47" i="31"/>
  <c r="I47" i="31"/>
  <c r="J47" i="31"/>
  <c r="K47" i="31"/>
  <c r="L47" i="31"/>
  <c r="M47" i="31"/>
  <c r="G48" i="31"/>
  <c r="H48" i="31"/>
  <c r="I48" i="31"/>
  <c r="J48" i="31"/>
  <c r="K48" i="31"/>
  <c r="L48" i="31"/>
  <c r="M48" i="31"/>
  <c r="G49" i="31"/>
  <c r="H49" i="31"/>
  <c r="I49" i="31"/>
  <c r="J49" i="31"/>
  <c r="K49" i="31"/>
  <c r="L49" i="31"/>
  <c r="M49" i="31"/>
  <c r="G50" i="31"/>
  <c r="H50" i="31"/>
  <c r="I50" i="31"/>
  <c r="J50" i="31"/>
  <c r="K50" i="31"/>
  <c r="L50" i="31"/>
  <c r="M50" i="31"/>
  <c r="G51" i="31"/>
  <c r="H51" i="31"/>
  <c r="I51" i="31"/>
  <c r="J51" i="31"/>
  <c r="K51" i="31"/>
  <c r="L51" i="31"/>
  <c r="M51" i="31"/>
  <c r="G52" i="31"/>
  <c r="H52" i="31"/>
  <c r="I52" i="31"/>
  <c r="J52" i="31"/>
  <c r="K52" i="31"/>
  <c r="L52" i="31"/>
  <c r="M52" i="31"/>
  <c r="G53" i="31"/>
  <c r="H53" i="31"/>
  <c r="I53" i="31"/>
  <c r="J53" i="31"/>
  <c r="K53" i="31"/>
  <c r="L53" i="31"/>
  <c r="M53" i="31"/>
  <c r="G54" i="31"/>
  <c r="H54" i="31"/>
  <c r="I54" i="31"/>
  <c r="J54" i="31"/>
  <c r="K54" i="31"/>
  <c r="L54" i="31"/>
  <c r="BH54" i="31" s="1"/>
  <c r="H65" i="30" s="1"/>
  <c r="M54" i="31"/>
  <c r="G55" i="31"/>
  <c r="H55" i="31"/>
  <c r="I55" i="31"/>
  <c r="J55" i="31"/>
  <c r="K55" i="31"/>
  <c r="L55" i="31"/>
  <c r="M55" i="31"/>
  <c r="G56" i="31"/>
  <c r="H56" i="31"/>
  <c r="I56" i="31"/>
  <c r="J56" i="31"/>
  <c r="K56" i="31"/>
  <c r="L56" i="31"/>
  <c r="M56" i="31"/>
  <c r="G57" i="31"/>
  <c r="H57" i="31"/>
  <c r="I57" i="31"/>
  <c r="J57" i="31"/>
  <c r="K57" i="31"/>
  <c r="L57" i="31"/>
  <c r="M57" i="31"/>
  <c r="G58" i="31"/>
  <c r="H58" i="31"/>
  <c r="I58" i="31"/>
  <c r="J58" i="31"/>
  <c r="K58" i="31"/>
  <c r="L58" i="31"/>
  <c r="M58" i="31"/>
  <c r="G59" i="31"/>
  <c r="H59" i="31"/>
  <c r="I59" i="31"/>
  <c r="J59" i="31"/>
  <c r="K59" i="31"/>
  <c r="L59" i="31"/>
  <c r="M59" i="31"/>
  <c r="G60" i="31"/>
  <c r="H60" i="31"/>
  <c r="I60" i="31"/>
  <c r="J60" i="31"/>
  <c r="K60" i="31"/>
  <c r="L60" i="31"/>
  <c r="M60" i="31"/>
  <c r="G61" i="31"/>
  <c r="H61" i="31"/>
  <c r="I61" i="31"/>
  <c r="J61" i="31"/>
  <c r="K61" i="31"/>
  <c r="L61" i="31"/>
  <c r="M61" i="31"/>
  <c r="G62" i="31"/>
  <c r="H62" i="31"/>
  <c r="I62" i="31"/>
  <c r="J62" i="31"/>
  <c r="K62" i="31"/>
  <c r="L62" i="31"/>
  <c r="M62" i="31"/>
  <c r="G63" i="31"/>
  <c r="H63" i="31"/>
  <c r="I63" i="31"/>
  <c r="J63" i="31"/>
  <c r="K63" i="31"/>
  <c r="L63" i="31"/>
  <c r="M63" i="31"/>
  <c r="G64" i="31"/>
  <c r="H64" i="31"/>
  <c r="I64" i="31"/>
  <c r="J64" i="31"/>
  <c r="K64" i="31"/>
  <c r="L64" i="31"/>
  <c r="M64" i="31"/>
  <c r="G65" i="31"/>
  <c r="H65" i="31"/>
  <c r="I65" i="31"/>
  <c r="J65" i="31"/>
  <c r="K65" i="31"/>
  <c r="L65" i="31"/>
  <c r="M65" i="31"/>
  <c r="G66" i="31"/>
  <c r="H66" i="31"/>
  <c r="I66" i="31"/>
  <c r="J66" i="31"/>
  <c r="K66" i="31"/>
  <c r="L66" i="31"/>
  <c r="M66" i="31"/>
  <c r="G67" i="31"/>
  <c r="H67" i="31"/>
  <c r="I67" i="31"/>
  <c r="J67" i="31"/>
  <c r="K67" i="31"/>
  <c r="L67" i="31"/>
  <c r="M67" i="31"/>
  <c r="G68" i="31"/>
  <c r="H68" i="31"/>
  <c r="I68" i="31"/>
  <c r="J68" i="31"/>
  <c r="K68" i="31"/>
  <c r="L68" i="31"/>
  <c r="M68" i="31"/>
  <c r="G69" i="31"/>
  <c r="H69" i="31"/>
  <c r="I69" i="31"/>
  <c r="J69" i="31"/>
  <c r="K69" i="31"/>
  <c r="L69" i="31"/>
  <c r="M69" i="31"/>
  <c r="G70" i="31"/>
  <c r="H70" i="31"/>
  <c r="I70" i="31"/>
  <c r="J70" i="31"/>
  <c r="K70" i="31"/>
  <c r="L70" i="31"/>
  <c r="BH70" i="31" s="1"/>
  <c r="H81" i="30" s="1"/>
  <c r="M70" i="31"/>
  <c r="G71" i="31"/>
  <c r="H71" i="31"/>
  <c r="I71" i="31"/>
  <c r="J71" i="31"/>
  <c r="K71" i="31"/>
  <c r="L71" i="31"/>
  <c r="M71" i="31"/>
  <c r="G72" i="31"/>
  <c r="H72" i="31"/>
  <c r="I72" i="31"/>
  <c r="J72" i="31"/>
  <c r="K72" i="31"/>
  <c r="L72" i="31"/>
  <c r="M72" i="31"/>
  <c r="G73" i="31"/>
  <c r="H73" i="31"/>
  <c r="I73" i="31"/>
  <c r="J73" i="31"/>
  <c r="K73" i="31"/>
  <c r="L73" i="31"/>
  <c r="M73" i="31"/>
  <c r="G74" i="31"/>
  <c r="H74" i="31"/>
  <c r="I74" i="31"/>
  <c r="J74" i="31"/>
  <c r="K74" i="31"/>
  <c r="L74" i="31"/>
  <c r="M74" i="31"/>
  <c r="G75" i="31"/>
  <c r="H75" i="31"/>
  <c r="I75" i="31"/>
  <c r="J75" i="31"/>
  <c r="K75" i="31"/>
  <c r="L75" i="31"/>
  <c r="M75" i="31"/>
  <c r="G76" i="31"/>
  <c r="H76" i="31"/>
  <c r="I76" i="31"/>
  <c r="J76" i="31"/>
  <c r="K76" i="31"/>
  <c r="L76" i="31"/>
  <c r="M76" i="31"/>
  <c r="G77" i="31"/>
  <c r="H77" i="31"/>
  <c r="I77" i="31"/>
  <c r="J77" i="31"/>
  <c r="K77" i="31"/>
  <c r="L77" i="31"/>
  <c r="M77" i="31"/>
  <c r="G78" i="31"/>
  <c r="H78" i="31"/>
  <c r="I78" i="31"/>
  <c r="J78" i="31"/>
  <c r="K78" i="31"/>
  <c r="L78" i="31"/>
  <c r="M78" i="31"/>
  <c r="G79" i="31"/>
  <c r="H79" i="31"/>
  <c r="I79" i="31"/>
  <c r="J79" i="31"/>
  <c r="K79" i="31"/>
  <c r="L79" i="31"/>
  <c r="M79" i="31"/>
  <c r="G80" i="31"/>
  <c r="H80" i="31"/>
  <c r="I80" i="31"/>
  <c r="J80" i="31"/>
  <c r="K80" i="31"/>
  <c r="L80" i="31"/>
  <c r="M80" i="31"/>
  <c r="G81" i="31"/>
  <c r="H81" i="31"/>
  <c r="I81" i="31"/>
  <c r="J81" i="31"/>
  <c r="K81" i="31"/>
  <c r="L81" i="31"/>
  <c r="M81" i="31"/>
  <c r="G82" i="31"/>
  <c r="H82" i="31"/>
  <c r="I82" i="31"/>
  <c r="J82" i="31"/>
  <c r="K82" i="31"/>
  <c r="L82" i="31"/>
  <c r="M82" i="31"/>
  <c r="G83" i="31"/>
  <c r="H83" i="31"/>
  <c r="I83" i="31"/>
  <c r="J83" i="31"/>
  <c r="K83" i="31"/>
  <c r="L83" i="31"/>
  <c r="M83" i="31"/>
  <c r="G84" i="31"/>
  <c r="H84" i="31"/>
  <c r="I84" i="31"/>
  <c r="J84" i="31"/>
  <c r="K84" i="31"/>
  <c r="L84" i="31"/>
  <c r="M84" i="31"/>
  <c r="G85" i="31"/>
  <c r="H85" i="31"/>
  <c r="I85" i="31"/>
  <c r="J85" i="31"/>
  <c r="K85" i="31"/>
  <c r="L85" i="31"/>
  <c r="M85" i="31"/>
  <c r="G86" i="31"/>
  <c r="H86" i="31"/>
  <c r="I86" i="31"/>
  <c r="J86" i="31"/>
  <c r="K86" i="31"/>
  <c r="L86" i="31"/>
  <c r="M86" i="31"/>
  <c r="G87" i="31"/>
  <c r="H87" i="31"/>
  <c r="I87" i="31"/>
  <c r="J87" i="31"/>
  <c r="K87" i="31"/>
  <c r="L87" i="31"/>
  <c r="M87" i="31"/>
  <c r="G88" i="31"/>
  <c r="H88" i="31"/>
  <c r="I88" i="31"/>
  <c r="J88" i="31"/>
  <c r="K88" i="31"/>
  <c r="L88" i="31"/>
  <c r="M88" i="31"/>
  <c r="G89" i="31"/>
  <c r="H89" i="31"/>
  <c r="I89" i="31"/>
  <c r="J89" i="31"/>
  <c r="K89" i="31"/>
  <c r="L89" i="31"/>
  <c r="M89" i="31"/>
  <c r="G90" i="31"/>
  <c r="H90" i="31"/>
  <c r="I90" i="31"/>
  <c r="J90" i="31"/>
  <c r="K90" i="31"/>
  <c r="L90" i="31"/>
  <c r="M90" i="31"/>
  <c r="G91" i="31"/>
  <c r="H91" i="31"/>
  <c r="I91" i="31"/>
  <c r="J91" i="31"/>
  <c r="K91" i="31"/>
  <c r="L91" i="31"/>
  <c r="M91" i="31"/>
  <c r="G92" i="31"/>
  <c r="H92" i="31"/>
  <c r="I92" i="31"/>
  <c r="J92" i="31"/>
  <c r="K92" i="31"/>
  <c r="L92" i="31"/>
  <c r="M92" i="31"/>
  <c r="G93" i="31"/>
  <c r="H93" i="31"/>
  <c r="I93" i="31"/>
  <c r="J93" i="31"/>
  <c r="K93" i="31"/>
  <c r="L93" i="31"/>
  <c r="M93" i="31"/>
  <c r="G94" i="31"/>
  <c r="H94" i="31"/>
  <c r="I94" i="31"/>
  <c r="J94" i="31"/>
  <c r="K94" i="31"/>
  <c r="L94" i="31"/>
  <c r="M94" i="31"/>
  <c r="G95" i="31"/>
  <c r="H95" i="31"/>
  <c r="I95" i="31"/>
  <c r="J95" i="31"/>
  <c r="K95" i="31"/>
  <c r="L95" i="31"/>
  <c r="M95" i="31"/>
  <c r="G96" i="31"/>
  <c r="H96" i="31"/>
  <c r="I96" i="31"/>
  <c r="J96" i="31"/>
  <c r="K96" i="31"/>
  <c r="L96" i="31"/>
  <c r="M96" i="31"/>
  <c r="G97" i="31"/>
  <c r="H97" i="31"/>
  <c r="I97" i="31"/>
  <c r="J97" i="31"/>
  <c r="K97" i="31"/>
  <c r="L97" i="31"/>
  <c r="M97" i="31"/>
  <c r="G98" i="31"/>
  <c r="H98" i="31"/>
  <c r="I98" i="31"/>
  <c r="J98" i="31"/>
  <c r="K98" i="31"/>
  <c r="L98" i="31"/>
  <c r="M98" i="31"/>
  <c r="G99" i="31"/>
  <c r="H99" i="31"/>
  <c r="I99" i="31"/>
  <c r="J99" i="31"/>
  <c r="K99" i="31"/>
  <c r="L99" i="31"/>
  <c r="M99" i="31"/>
  <c r="G100" i="31"/>
  <c r="H100" i="31"/>
  <c r="I100" i="31"/>
  <c r="J100" i="31"/>
  <c r="K100" i="31"/>
  <c r="L100" i="31"/>
  <c r="M100" i="31"/>
  <c r="G101" i="31"/>
  <c r="H101" i="31"/>
  <c r="I101" i="31"/>
  <c r="J101" i="31"/>
  <c r="K101" i="31"/>
  <c r="L101" i="31"/>
  <c r="M101" i="31"/>
  <c r="G102" i="31"/>
  <c r="H102" i="31"/>
  <c r="I102" i="31"/>
  <c r="J102" i="31"/>
  <c r="K102" i="31"/>
  <c r="L102" i="31"/>
  <c r="M102" i="31"/>
  <c r="G103" i="31"/>
  <c r="H103" i="31"/>
  <c r="I103" i="31"/>
  <c r="J103" i="31"/>
  <c r="K103" i="31"/>
  <c r="L103" i="31"/>
  <c r="M103" i="31"/>
  <c r="G104" i="31"/>
  <c r="H104" i="31"/>
  <c r="I104" i="31"/>
  <c r="J104" i="31"/>
  <c r="K104" i="31"/>
  <c r="L104" i="31"/>
  <c r="M104" i="31"/>
  <c r="G105" i="31"/>
  <c r="H105" i="31"/>
  <c r="I105" i="31"/>
  <c r="J105" i="31"/>
  <c r="K105" i="31"/>
  <c r="L105" i="31"/>
  <c r="M105" i="31"/>
  <c r="G106" i="31"/>
  <c r="H106" i="31"/>
  <c r="I106" i="31"/>
  <c r="J106" i="31"/>
  <c r="K106" i="31"/>
  <c r="L106" i="31"/>
  <c r="M106" i="31"/>
  <c r="G107" i="31"/>
  <c r="H107" i="31"/>
  <c r="I107" i="31"/>
  <c r="J107" i="31"/>
  <c r="K107" i="31"/>
  <c r="L107" i="31"/>
  <c r="M107" i="31"/>
  <c r="G108" i="31"/>
  <c r="H108" i="31"/>
  <c r="I108" i="31"/>
  <c r="J108" i="31"/>
  <c r="K108" i="31"/>
  <c r="L108" i="31"/>
  <c r="M108" i="31"/>
  <c r="G109" i="31"/>
  <c r="H109" i="31"/>
  <c r="I109" i="31"/>
  <c r="J109" i="31"/>
  <c r="K109" i="31"/>
  <c r="L109" i="31"/>
  <c r="M109" i="31"/>
  <c r="G110" i="31"/>
  <c r="H110" i="31"/>
  <c r="I110" i="31"/>
  <c r="J110" i="31"/>
  <c r="K110" i="31"/>
  <c r="L110" i="31"/>
  <c r="M110" i="31"/>
  <c r="G111" i="31"/>
  <c r="H111" i="31"/>
  <c r="I111" i="31"/>
  <c r="J111" i="31"/>
  <c r="K111" i="31"/>
  <c r="L111" i="31"/>
  <c r="M111" i="31"/>
  <c r="G112" i="31"/>
  <c r="H112" i="31"/>
  <c r="I112" i="31"/>
  <c r="J112" i="31"/>
  <c r="K112" i="31"/>
  <c r="L112" i="31"/>
  <c r="M112" i="31"/>
  <c r="G113" i="31"/>
  <c r="H113" i="31"/>
  <c r="I113" i="31"/>
  <c r="J113" i="31"/>
  <c r="K113" i="31"/>
  <c r="L113" i="31"/>
  <c r="M113" i="31"/>
  <c r="G114" i="31"/>
  <c r="H114" i="31"/>
  <c r="I114" i="31"/>
  <c r="J114" i="31"/>
  <c r="K114" i="31"/>
  <c r="L114" i="31"/>
  <c r="M114" i="31"/>
  <c r="G115" i="31"/>
  <c r="H115" i="31"/>
  <c r="I115" i="31"/>
  <c r="J115" i="31"/>
  <c r="K115" i="31"/>
  <c r="L115" i="31"/>
  <c r="M115" i="31"/>
  <c r="G116" i="31"/>
  <c r="H116" i="31"/>
  <c r="I116" i="31"/>
  <c r="J116" i="31"/>
  <c r="K116" i="31"/>
  <c r="L116" i="31"/>
  <c r="M116" i="31"/>
  <c r="G117" i="31"/>
  <c r="H117" i="31"/>
  <c r="I117" i="31"/>
  <c r="J117" i="31"/>
  <c r="K117" i="31"/>
  <c r="L117" i="31"/>
  <c r="M117" i="31"/>
  <c r="G118" i="31"/>
  <c r="H118" i="31"/>
  <c r="I118" i="31"/>
  <c r="J118" i="31"/>
  <c r="K118" i="31"/>
  <c r="L118" i="31"/>
  <c r="M118" i="31"/>
  <c r="G119" i="31"/>
  <c r="H119" i="31"/>
  <c r="I119" i="31"/>
  <c r="J119" i="31"/>
  <c r="K119" i="31"/>
  <c r="L119" i="31"/>
  <c r="M119" i="31"/>
  <c r="G120" i="31"/>
  <c r="H120" i="31"/>
  <c r="I120" i="31"/>
  <c r="J120" i="31"/>
  <c r="K120" i="31"/>
  <c r="L120" i="31"/>
  <c r="M120" i="31"/>
  <c r="G121" i="31"/>
  <c r="H121" i="31"/>
  <c r="I121" i="31"/>
  <c r="J121" i="31"/>
  <c r="K121" i="31"/>
  <c r="L121" i="31"/>
  <c r="M121" i="31"/>
  <c r="G122" i="31"/>
  <c r="H122" i="31"/>
  <c r="I122" i="31"/>
  <c r="J122" i="31"/>
  <c r="K122" i="31"/>
  <c r="L122" i="31"/>
  <c r="M122" i="31"/>
  <c r="G123" i="31"/>
  <c r="H123" i="31"/>
  <c r="I123" i="31"/>
  <c r="J123" i="31"/>
  <c r="K123" i="31"/>
  <c r="L123" i="31"/>
  <c r="M123" i="31"/>
  <c r="G124" i="31"/>
  <c r="H124" i="31"/>
  <c r="I124" i="31"/>
  <c r="J124" i="31"/>
  <c r="K124" i="31"/>
  <c r="L124" i="31"/>
  <c r="M124" i="31"/>
  <c r="G125" i="31"/>
  <c r="H125" i="31"/>
  <c r="I125" i="31"/>
  <c r="J125" i="31"/>
  <c r="K125" i="31"/>
  <c r="L125" i="31"/>
  <c r="M125" i="31"/>
  <c r="G126" i="31"/>
  <c r="H126" i="31"/>
  <c r="I126" i="31"/>
  <c r="J126" i="31"/>
  <c r="K126" i="31"/>
  <c r="L126" i="31"/>
  <c r="M126" i="31"/>
  <c r="G127" i="31"/>
  <c r="H127" i="31"/>
  <c r="I127" i="31"/>
  <c r="J127" i="31"/>
  <c r="K127" i="31"/>
  <c r="L127" i="31"/>
  <c r="M127" i="31"/>
  <c r="G128" i="31"/>
  <c r="H128" i="31"/>
  <c r="I128" i="31"/>
  <c r="J128" i="31"/>
  <c r="K128" i="31"/>
  <c r="L128" i="31"/>
  <c r="M128" i="31"/>
  <c r="G129" i="31"/>
  <c r="H129" i="31"/>
  <c r="I129" i="31"/>
  <c r="J129" i="31"/>
  <c r="K129" i="31"/>
  <c r="L129" i="31"/>
  <c r="M129" i="31"/>
  <c r="G130" i="31"/>
  <c r="H130" i="31"/>
  <c r="I130" i="31"/>
  <c r="J130" i="31"/>
  <c r="K130" i="31"/>
  <c r="L130" i="31"/>
  <c r="M130" i="31"/>
  <c r="G131" i="31"/>
  <c r="H131" i="31"/>
  <c r="I131" i="31"/>
  <c r="J131" i="31"/>
  <c r="K131" i="31"/>
  <c r="L131" i="31"/>
  <c r="M131" i="31"/>
  <c r="G132" i="31"/>
  <c r="H132" i="31"/>
  <c r="I132" i="31"/>
  <c r="J132" i="31"/>
  <c r="K132" i="31"/>
  <c r="L132" i="31"/>
  <c r="M132" i="31"/>
  <c r="G133" i="31"/>
  <c r="H133" i="31"/>
  <c r="I133" i="31"/>
  <c r="J133" i="31"/>
  <c r="K133" i="31"/>
  <c r="L133" i="31"/>
  <c r="M133" i="31"/>
  <c r="G134" i="31"/>
  <c r="H134" i="31"/>
  <c r="I134" i="31"/>
  <c r="J134" i="31"/>
  <c r="K134" i="31"/>
  <c r="L134" i="31"/>
  <c r="M134" i="31"/>
  <c r="G135" i="31"/>
  <c r="H135" i="31"/>
  <c r="I135" i="31"/>
  <c r="J135" i="31"/>
  <c r="K135" i="31"/>
  <c r="L135" i="31"/>
  <c r="M135" i="31"/>
  <c r="G136" i="31"/>
  <c r="H136" i="31"/>
  <c r="I136" i="31"/>
  <c r="J136" i="31"/>
  <c r="K136" i="31"/>
  <c r="L136" i="31"/>
  <c r="M136" i="31"/>
  <c r="G137" i="31"/>
  <c r="H137" i="31"/>
  <c r="I137" i="31"/>
  <c r="J137" i="31"/>
  <c r="K137" i="31"/>
  <c r="L137" i="31"/>
  <c r="M137" i="31"/>
  <c r="G138" i="31"/>
  <c r="H138" i="31"/>
  <c r="I138" i="31"/>
  <c r="J138" i="31"/>
  <c r="K138" i="31"/>
  <c r="L138" i="31"/>
  <c r="M138" i="31"/>
  <c r="G139" i="31"/>
  <c r="H139" i="31"/>
  <c r="I139" i="31"/>
  <c r="J139" i="31"/>
  <c r="K139" i="31"/>
  <c r="L139" i="31"/>
  <c r="M139" i="31"/>
  <c r="G140" i="31"/>
  <c r="H140" i="31"/>
  <c r="I140" i="31"/>
  <c r="J140" i="31"/>
  <c r="K140" i="31"/>
  <c r="L140" i="31"/>
  <c r="M140" i="31"/>
  <c r="G141" i="31"/>
  <c r="H141" i="31"/>
  <c r="I141" i="31"/>
  <c r="J141" i="31"/>
  <c r="K141" i="31"/>
  <c r="L141" i="31"/>
  <c r="M141" i="31"/>
  <c r="G142" i="31"/>
  <c r="H142" i="31"/>
  <c r="I142" i="31"/>
  <c r="J142" i="31"/>
  <c r="K142" i="31"/>
  <c r="L142" i="31"/>
  <c r="M142" i="31"/>
  <c r="G143" i="31"/>
  <c r="H143" i="31"/>
  <c r="I143" i="31"/>
  <c r="J143" i="31"/>
  <c r="K143" i="31"/>
  <c r="L143" i="31"/>
  <c r="M143" i="31"/>
  <c r="G144" i="31"/>
  <c r="H144" i="31"/>
  <c r="I144" i="31"/>
  <c r="J144" i="31"/>
  <c r="K144" i="31"/>
  <c r="L144" i="31"/>
  <c r="M144" i="31"/>
  <c r="G145" i="31"/>
  <c r="H145" i="31"/>
  <c r="I145" i="31"/>
  <c r="J145" i="31"/>
  <c r="K145" i="31"/>
  <c r="L145" i="31"/>
  <c r="M145" i="31"/>
  <c r="G146" i="31"/>
  <c r="H146" i="31"/>
  <c r="I146" i="31"/>
  <c r="J146" i="31"/>
  <c r="K146" i="31"/>
  <c r="L146" i="31"/>
  <c r="M146" i="31"/>
  <c r="G147" i="31"/>
  <c r="H147" i="31"/>
  <c r="I147" i="31"/>
  <c r="J147" i="31"/>
  <c r="K147" i="31"/>
  <c r="L147" i="31"/>
  <c r="M147" i="31"/>
  <c r="G148" i="31"/>
  <c r="H148" i="31"/>
  <c r="I148" i="31"/>
  <c r="J148" i="31"/>
  <c r="K148" i="31"/>
  <c r="L148" i="31"/>
  <c r="M148" i="31"/>
  <c r="G149" i="31"/>
  <c r="H149" i="31"/>
  <c r="I149" i="31"/>
  <c r="J149" i="31"/>
  <c r="K149" i="31"/>
  <c r="L149" i="31"/>
  <c r="M149" i="31"/>
  <c r="G150" i="31"/>
  <c r="H150" i="31"/>
  <c r="I150" i="31"/>
  <c r="J150" i="31"/>
  <c r="K150" i="31"/>
  <c r="L150" i="31"/>
  <c r="M150" i="31"/>
  <c r="G151" i="31"/>
  <c r="H151" i="31"/>
  <c r="I151" i="31"/>
  <c r="J151" i="31"/>
  <c r="K151" i="31"/>
  <c r="L151" i="31"/>
  <c r="M151" i="31"/>
  <c r="G152" i="31"/>
  <c r="H152" i="31"/>
  <c r="I152" i="31"/>
  <c r="J152" i="31"/>
  <c r="K152" i="31"/>
  <c r="L152" i="31"/>
  <c r="M152" i="31"/>
  <c r="G153" i="31"/>
  <c r="H153" i="31"/>
  <c r="I153" i="31"/>
  <c r="J153" i="31"/>
  <c r="K153" i="31"/>
  <c r="L153" i="31"/>
  <c r="M153" i="31"/>
  <c r="G154" i="31"/>
  <c r="H154" i="31"/>
  <c r="I154" i="31"/>
  <c r="J154" i="31"/>
  <c r="K154" i="31"/>
  <c r="L154" i="31"/>
  <c r="M154" i="31"/>
  <c r="I5" i="31"/>
  <c r="J5" i="31"/>
  <c r="K5" i="31"/>
  <c r="L5" i="31"/>
  <c r="M5" i="31"/>
  <c r="H5" i="31"/>
  <c r="G5" i="31"/>
  <c r="B3" i="31" a="1"/>
  <c r="B3" i="31" s="1"/>
  <c r="C3" i="31"/>
  <c r="D3" i="31" a="1"/>
  <c r="D3" i="31" s="1"/>
  <c r="B5" i="31"/>
  <c r="C5" i="31"/>
  <c r="C14" i="23" s="1"/>
  <c r="B6" i="31"/>
  <c r="C6" i="31"/>
  <c r="C15" i="23" s="1"/>
  <c r="B7" i="31"/>
  <c r="C7" i="31"/>
  <c r="C16" i="23" s="1"/>
  <c r="B8" i="31"/>
  <c r="C8" i="31"/>
  <c r="C17" i="23" s="1"/>
  <c r="B9" i="31"/>
  <c r="C9" i="31"/>
  <c r="C18" i="23" s="1"/>
  <c r="B10" i="31"/>
  <c r="C10" i="31"/>
  <c r="C19" i="23" s="1"/>
  <c r="B11" i="31"/>
  <c r="C11" i="31"/>
  <c r="C20" i="23" s="1"/>
  <c r="F26" i="31" l="1"/>
  <c r="F42" i="31"/>
  <c r="AW147" i="31"/>
  <c r="E159" i="27" s="1"/>
  <c r="AW115" i="31"/>
  <c r="E127" i="27" s="1"/>
  <c r="AW99" i="31"/>
  <c r="E111" i="27" s="1"/>
  <c r="N29" i="31"/>
  <c r="N13" i="31"/>
  <c r="F45" i="31"/>
  <c r="N53" i="31"/>
  <c r="AY53" i="31" s="1"/>
  <c r="G65" i="27" s="1"/>
  <c r="N27" i="31"/>
  <c r="N11" i="31"/>
  <c r="F43" i="31"/>
  <c r="N51" i="31"/>
  <c r="N35" i="31"/>
  <c r="N12" i="31"/>
  <c r="O12" i="31" s="1"/>
  <c r="N21" i="31"/>
  <c r="BA21" i="31" s="1"/>
  <c r="I33" i="27" s="1"/>
  <c r="F15" i="31"/>
  <c r="BN12" i="31"/>
  <c r="F23" i="29" s="1"/>
  <c r="AD12" i="31"/>
  <c r="BB12" i="31"/>
  <c r="BJ12" i="31"/>
  <c r="J23" i="30" s="1"/>
  <c r="AT12" i="31"/>
  <c r="BR12" i="31"/>
  <c r="J23" i="29" s="1"/>
  <c r="AH12" i="31"/>
  <c r="AP12" i="31"/>
  <c r="AR154" i="31"/>
  <c r="H166" i="28" s="1"/>
  <c r="AW131" i="31"/>
  <c r="E143" i="27" s="1"/>
  <c r="AS102" i="31"/>
  <c r="I114" i="28" s="1"/>
  <c r="R12" i="31"/>
  <c r="F23" i="24" s="1"/>
  <c r="BQ12" i="31"/>
  <c r="I23" i="29" s="1"/>
  <c r="BM12" i="31"/>
  <c r="E23" i="29" s="1"/>
  <c r="BE12" i="31"/>
  <c r="E23" i="30" s="1"/>
  <c r="BA12" i="31"/>
  <c r="I24" i="27" s="1"/>
  <c r="AW12" i="31"/>
  <c r="E24" i="27" s="1"/>
  <c r="AO12" i="31"/>
  <c r="E24" i="28" s="1"/>
  <c r="AK12" i="31"/>
  <c r="I25" i="26" s="1"/>
  <c r="AG12" i="31"/>
  <c r="Y12" i="31"/>
  <c r="U12" i="31"/>
  <c r="I23" i="24" s="1"/>
  <c r="Q12" i="31"/>
  <c r="BL12" i="31"/>
  <c r="D23" i="29" s="1"/>
  <c r="BH12" i="31"/>
  <c r="H23" i="30" s="1"/>
  <c r="BD12" i="31"/>
  <c r="D23" i="30" s="1"/>
  <c r="AV12" i="31"/>
  <c r="AR12" i="31"/>
  <c r="H24" i="28" s="1"/>
  <c r="AN12" i="31"/>
  <c r="AF12" i="31"/>
  <c r="AB12" i="31"/>
  <c r="H24" i="25" s="1"/>
  <c r="X12" i="31"/>
  <c r="P12" i="31"/>
  <c r="BO12" i="31"/>
  <c r="G23" i="29" s="1"/>
  <c r="BK12" i="31"/>
  <c r="C23" i="29" s="1"/>
  <c r="BC12" i="31"/>
  <c r="C23" i="30" s="1"/>
  <c r="AY12" i="31"/>
  <c r="G24" i="27" s="1"/>
  <c r="AU12" i="31"/>
  <c r="AM12" i="31"/>
  <c r="AI12" i="31"/>
  <c r="G25" i="26" s="1"/>
  <c r="AE12" i="31"/>
  <c r="W12" i="31"/>
  <c r="S12" i="31"/>
  <c r="G23" i="24" s="1"/>
  <c r="BM78" i="31"/>
  <c r="E89" i="29" s="1"/>
  <c r="BH22" i="31"/>
  <c r="H33" i="30" s="1"/>
  <c r="BO154" i="31"/>
  <c r="G165" i="29" s="1"/>
  <c r="BQ130" i="31"/>
  <c r="I141" i="29" s="1"/>
  <c r="BO150" i="31"/>
  <c r="G161" i="29" s="1"/>
  <c r="BQ110" i="31"/>
  <c r="I121" i="29" s="1"/>
  <c r="BM170" i="31"/>
  <c r="E181" i="29" s="1"/>
  <c r="BQ194" i="31"/>
  <c r="I205" i="29" s="1"/>
  <c r="BQ126" i="31"/>
  <c r="I137" i="29" s="1"/>
  <c r="BO102" i="31"/>
  <c r="G113" i="29" s="1"/>
  <c r="BM154" i="31"/>
  <c r="E165" i="29" s="1"/>
  <c r="BQ162" i="31"/>
  <c r="I173" i="29" s="1"/>
  <c r="BQ142" i="31"/>
  <c r="I153" i="29" s="1"/>
  <c r="BO118" i="31"/>
  <c r="G129" i="29" s="1"/>
  <c r="BQ94" i="31"/>
  <c r="I105" i="29" s="1"/>
  <c r="BM202" i="31"/>
  <c r="E213" i="29" s="1"/>
  <c r="BO186" i="31"/>
  <c r="G197" i="29" s="1"/>
  <c r="BO26" i="31"/>
  <c r="G37" i="29" s="1"/>
  <c r="BO42" i="31"/>
  <c r="G53" i="29" s="1"/>
  <c r="BO58" i="31"/>
  <c r="G69" i="29" s="1"/>
  <c r="BM74" i="31"/>
  <c r="E85" i="29" s="1"/>
  <c r="BO134" i="31"/>
  <c r="G145" i="29" s="1"/>
  <c r="BO86" i="31"/>
  <c r="G97" i="29" s="1"/>
  <c r="BQ50" i="31"/>
  <c r="I61" i="29" s="1"/>
  <c r="BM50" i="31"/>
  <c r="E61" i="29" s="1"/>
  <c r="BQ66" i="31"/>
  <c r="I77" i="29" s="1"/>
  <c r="BM66" i="31"/>
  <c r="E77" i="29" s="1"/>
  <c r="BP196" i="31"/>
  <c r="H207" i="29" s="1"/>
  <c r="BR196" i="31"/>
  <c r="J207" i="29" s="1"/>
  <c r="BN196" i="31"/>
  <c r="F207" i="29" s="1"/>
  <c r="BQ18" i="31"/>
  <c r="I29" i="29" s="1"/>
  <c r="BM18" i="31"/>
  <c r="E29" i="29" s="1"/>
  <c r="BQ138" i="31"/>
  <c r="I149" i="29" s="1"/>
  <c r="BM138" i="31"/>
  <c r="E149" i="29" s="1"/>
  <c r="BO138" i="31"/>
  <c r="G149" i="29" s="1"/>
  <c r="BQ34" i="31"/>
  <c r="I45" i="29" s="1"/>
  <c r="BM34" i="31"/>
  <c r="E45" i="29" s="1"/>
  <c r="BQ82" i="31"/>
  <c r="I93" i="29" s="1"/>
  <c r="BM82" i="31"/>
  <c r="E93" i="29" s="1"/>
  <c r="BQ90" i="31"/>
  <c r="I101" i="29" s="1"/>
  <c r="BO90" i="31"/>
  <c r="G101" i="29" s="1"/>
  <c r="BM90" i="31"/>
  <c r="E101" i="29" s="1"/>
  <c r="BO98" i="31"/>
  <c r="G109" i="29" s="1"/>
  <c r="BM98" i="31"/>
  <c r="E109" i="29" s="1"/>
  <c r="BQ98" i="31"/>
  <c r="I109" i="29" s="1"/>
  <c r="BQ106" i="31"/>
  <c r="I117" i="29" s="1"/>
  <c r="BO106" i="31"/>
  <c r="G117" i="29" s="1"/>
  <c r="BM106" i="31"/>
  <c r="E117" i="29" s="1"/>
  <c r="BQ122" i="31"/>
  <c r="I133" i="29" s="1"/>
  <c r="BO122" i="31"/>
  <c r="G133" i="29" s="1"/>
  <c r="BM122" i="31"/>
  <c r="E133" i="29" s="1"/>
  <c r="BO146" i="31"/>
  <c r="G157" i="29" s="1"/>
  <c r="BO130" i="31"/>
  <c r="G141" i="29" s="1"/>
  <c r="BO114" i="31"/>
  <c r="G125" i="29" s="1"/>
  <c r="BM178" i="31"/>
  <c r="E189" i="29" s="1"/>
  <c r="BM146" i="31"/>
  <c r="E157" i="29" s="1"/>
  <c r="BM114" i="31"/>
  <c r="E125" i="29" s="1"/>
  <c r="BO202" i="31"/>
  <c r="G213" i="29" s="1"/>
  <c r="BQ146" i="31"/>
  <c r="I157" i="29" s="1"/>
  <c r="BJ66" i="31"/>
  <c r="J77" i="30" s="1"/>
  <c r="BJ62" i="31"/>
  <c r="J73" i="30" s="1"/>
  <c r="BE58" i="31"/>
  <c r="E69" i="30" s="1"/>
  <c r="BJ50" i="31"/>
  <c r="J61" i="30" s="1"/>
  <c r="BI46" i="31"/>
  <c r="I57" i="30" s="1"/>
  <c r="BI42" i="31"/>
  <c r="I53" i="30" s="1"/>
  <c r="BJ34" i="31"/>
  <c r="J45" i="30" s="1"/>
  <c r="BF30" i="31"/>
  <c r="F41" i="30" s="1"/>
  <c r="BI26" i="31"/>
  <c r="I37" i="30" s="1"/>
  <c r="BI18" i="31"/>
  <c r="I29" i="30" s="1"/>
  <c r="BJ14" i="31"/>
  <c r="J25" i="30" s="1"/>
  <c r="BQ154" i="31"/>
  <c r="I165" i="29" s="1"/>
  <c r="BM162" i="31"/>
  <c r="E173" i="29" s="1"/>
  <c r="BM130" i="31"/>
  <c r="E141" i="29" s="1"/>
  <c r="BQ114" i="31"/>
  <c r="I125" i="29" s="1"/>
  <c r="BQ64" i="31"/>
  <c r="I75" i="29" s="1"/>
  <c r="BO64" i="31"/>
  <c r="G75" i="29" s="1"/>
  <c r="BM64" i="31"/>
  <c r="E75" i="29" s="1"/>
  <c r="BP64" i="31"/>
  <c r="H75" i="29" s="1"/>
  <c r="BR64" i="31"/>
  <c r="J75" i="29" s="1"/>
  <c r="BN64" i="31"/>
  <c r="F75" i="29" s="1"/>
  <c r="BQ68" i="31"/>
  <c r="I79" i="29" s="1"/>
  <c r="BO68" i="31"/>
  <c r="G79" i="29" s="1"/>
  <c r="BM68" i="31"/>
  <c r="E79" i="29" s="1"/>
  <c r="BP68" i="31"/>
  <c r="H79" i="29" s="1"/>
  <c r="BR68" i="31"/>
  <c r="J79" i="29" s="1"/>
  <c r="BN68" i="31"/>
  <c r="F79" i="29" s="1"/>
  <c r="BQ72" i="31"/>
  <c r="I83" i="29" s="1"/>
  <c r="BO72" i="31"/>
  <c r="G83" i="29" s="1"/>
  <c r="BR72" i="31"/>
  <c r="J83" i="29" s="1"/>
  <c r="BN72" i="31"/>
  <c r="F83" i="29" s="1"/>
  <c r="BP72" i="31"/>
  <c r="H83" i="29" s="1"/>
  <c r="BM72" i="31"/>
  <c r="E83" i="29" s="1"/>
  <c r="BQ76" i="31"/>
  <c r="I87" i="29" s="1"/>
  <c r="BO76" i="31"/>
  <c r="G87" i="29" s="1"/>
  <c r="BM76" i="31"/>
  <c r="E87" i="29" s="1"/>
  <c r="BR76" i="31"/>
  <c r="J87" i="29" s="1"/>
  <c r="BN76" i="31"/>
  <c r="F87" i="29" s="1"/>
  <c r="BP76" i="31"/>
  <c r="H87" i="29" s="1"/>
  <c r="BE80" i="31"/>
  <c r="E91" i="30" s="1"/>
  <c r="BQ80" i="31"/>
  <c r="I91" i="29" s="1"/>
  <c r="BO80" i="31"/>
  <c r="G91" i="29" s="1"/>
  <c r="BP80" i="31"/>
  <c r="H91" i="29" s="1"/>
  <c r="BR80" i="31"/>
  <c r="J91" i="29" s="1"/>
  <c r="BN80" i="31"/>
  <c r="F91" i="29" s="1"/>
  <c r="BM80" i="31"/>
  <c r="E91" i="29" s="1"/>
  <c r="BQ84" i="31"/>
  <c r="I95" i="29" s="1"/>
  <c r="BO84" i="31"/>
  <c r="G95" i="29" s="1"/>
  <c r="BM84" i="31"/>
  <c r="E95" i="29" s="1"/>
  <c r="BR84" i="31"/>
  <c r="J95" i="29" s="1"/>
  <c r="BN84" i="31"/>
  <c r="F95" i="29" s="1"/>
  <c r="BP84" i="31"/>
  <c r="H95" i="29" s="1"/>
  <c r="BE88" i="31"/>
  <c r="E99" i="30" s="1"/>
  <c r="BQ88" i="31"/>
  <c r="I99" i="29" s="1"/>
  <c r="BO88" i="31"/>
  <c r="G99" i="29" s="1"/>
  <c r="BR88" i="31"/>
  <c r="J99" i="29" s="1"/>
  <c r="BN88" i="31"/>
  <c r="F99" i="29" s="1"/>
  <c r="BP88" i="31"/>
  <c r="H99" i="29" s="1"/>
  <c r="BM88" i="31"/>
  <c r="E99" i="29" s="1"/>
  <c r="BQ92" i="31"/>
  <c r="I103" i="29" s="1"/>
  <c r="BO92" i="31"/>
  <c r="G103" i="29" s="1"/>
  <c r="BM92" i="31"/>
  <c r="E103" i="29" s="1"/>
  <c r="BR92" i="31"/>
  <c r="J103" i="29" s="1"/>
  <c r="BN92" i="31"/>
  <c r="F103" i="29" s="1"/>
  <c r="BP92" i="31"/>
  <c r="H103" i="29" s="1"/>
  <c r="BE96" i="31"/>
  <c r="E107" i="30" s="1"/>
  <c r="BQ96" i="31"/>
  <c r="I107" i="29" s="1"/>
  <c r="BO96" i="31"/>
  <c r="G107" i="29" s="1"/>
  <c r="BP96" i="31"/>
  <c r="H107" i="29" s="1"/>
  <c r="BR96" i="31"/>
  <c r="J107" i="29" s="1"/>
  <c r="BN96" i="31"/>
  <c r="F107" i="29" s="1"/>
  <c r="BM96" i="31"/>
  <c r="E107" i="29" s="1"/>
  <c r="BQ100" i="31"/>
  <c r="I111" i="29" s="1"/>
  <c r="BO100" i="31"/>
  <c r="G111" i="29" s="1"/>
  <c r="BM100" i="31"/>
  <c r="E111" i="29" s="1"/>
  <c r="BP100" i="31"/>
  <c r="H111" i="29" s="1"/>
  <c r="BR100" i="31"/>
  <c r="J111" i="29" s="1"/>
  <c r="BN100" i="31"/>
  <c r="F111" i="29" s="1"/>
  <c r="BQ104" i="31"/>
  <c r="I115" i="29" s="1"/>
  <c r="BO104" i="31"/>
  <c r="G115" i="29" s="1"/>
  <c r="BR104" i="31"/>
  <c r="J115" i="29" s="1"/>
  <c r="BN104" i="31"/>
  <c r="F115" i="29" s="1"/>
  <c r="BP104" i="31"/>
  <c r="H115" i="29" s="1"/>
  <c r="BM104" i="31"/>
  <c r="E115" i="29" s="1"/>
  <c r="BF108" i="31"/>
  <c r="F119" i="30" s="1"/>
  <c r="BQ108" i="31"/>
  <c r="I119" i="29" s="1"/>
  <c r="BO108" i="31"/>
  <c r="G119" i="29" s="1"/>
  <c r="BM108" i="31"/>
  <c r="E119" i="29" s="1"/>
  <c r="BR108" i="31"/>
  <c r="J119" i="29" s="1"/>
  <c r="BN108" i="31"/>
  <c r="F119" i="29" s="1"/>
  <c r="BP108" i="31"/>
  <c r="H119" i="29" s="1"/>
  <c r="BQ112" i="31"/>
  <c r="I123" i="29" s="1"/>
  <c r="BO112" i="31"/>
  <c r="G123" i="29" s="1"/>
  <c r="BP112" i="31"/>
  <c r="H123" i="29" s="1"/>
  <c r="BR112" i="31"/>
  <c r="J123" i="29" s="1"/>
  <c r="BN112" i="31"/>
  <c r="F123" i="29" s="1"/>
  <c r="BM112" i="31"/>
  <c r="E123" i="29" s="1"/>
  <c r="BE116" i="31"/>
  <c r="E127" i="30" s="1"/>
  <c r="BQ116" i="31"/>
  <c r="I127" i="29" s="1"/>
  <c r="BO116" i="31"/>
  <c r="G127" i="29" s="1"/>
  <c r="BM116" i="31"/>
  <c r="E127" i="29" s="1"/>
  <c r="BR116" i="31"/>
  <c r="J127" i="29" s="1"/>
  <c r="BN116" i="31"/>
  <c r="F127" i="29" s="1"/>
  <c r="BP116" i="31"/>
  <c r="H127" i="29" s="1"/>
  <c r="BQ120" i="31"/>
  <c r="I131" i="29" s="1"/>
  <c r="BO120" i="31"/>
  <c r="G131" i="29" s="1"/>
  <c r="BR120" i="31"/>
  <c r="J131" i="29" s="1"/>
  <c r="BN120" i="31"/>
  <c r="F131" i="29" s="1"/>
  <c r="BP120" i="31"/>
  <c r="H131" i="29" s="1"/>
  <c r="BM120" i="31"/>
  <c r="E131" i="29" s="1"/>
  <c r="BQ124" i="31"/>
  <c r="I135" i="29" s="1"/>
  <c r="BO124" i="31"/>
  <c r="G135" i="29" s="1"/>
  <c r="BM124" i="31"/>
  <c r="E135" i="29" s="1"/>
  <c r="BR124" i="31"/>
  <c r="J135" i="29" s="1"/>
  <c r="BN124" i="31"/>
  <c r="F135" i="29" s="1"/>
  <c r="BP124" i="31"/>
  <c r="H135" i="29" s="1"/>
  <c r="BQ128" i="31"/>
  <c r="I139" i="29" s="1"/>
  <c r="BO128" i="31"/>
  <c r="G139" i="29" s="1"/>
  <c r="BP128" i="31"/>
  <c r="H139" i="29" s="1"/>
  <c r="BR128" i="31"/>
  <c r="J139" i="29" s="1"/>
  <c r="BN128" i="31"/>
  <c r="F139" i="29" s="1"/>
  <c r="BM128" i="31"/>
  <c r="E139" i="29" s="1"/>
  <c r="BE132" i="31"/>
  <c r="E143" i="30" s="1"/>
  <c r="BQ132" i="31"/>
  <c r="I143" i="29" s="1"/>
  <c r="BO132" i="31"/>
  <c r="G143" i="29" s="1"/>
  <c r="BM132" i="31"/>
  <c r="E143" i="29" s="1"/>
  <c r="BP132" i="31"/>
  <c r="H143" i="29" s="1"/>
  <c r="BR132" i="31"/>
  <c r="J143" i="29" s="1"/>
  <c r="BN132" i="31"/>
  <c r="F143" i="29" s="1"/>
  <c r="BQ136" i="31"/>
  <c r="I147" i="29" s="1"/>
  <c r="BO136" i="31"/>
  <c r="G147" i="29" s="1"/>
  <c r="BR136" i="31"/>
  <c r="J147" i="29" s="1"/>
  <c r="BN136" i="31"/>
  <c r="F147" i="29" s="1"/>
  <c r="BP136" i="31"/>
  <c r="H147" i="29" s="1"/>
  <c r="BM136" i="31"/>
  <c r="E147" i="29" s="1"/>
  <c r="BF140" i="31"/>
  <c r="F151" i="30" s="1"/>
  <c r="BQ140" i="31"/>
  <c r="I151" i="29" s="1"/>
  <c r="BO140" i="31"/>
  <c r="G151" i="29" s="1"/>
  <c r="BM140" i="31"/>
  <c r="E151" i="29" s="1"/>
  <c r="BR140" i="31"/>
  <c r="J151" i="29" s="1"/>
  <c r="BN140" i="31"/>
  <c r="F151" i="29" s="1"/>
  <c r="BP140" i="31"/>
  <c r="H151" i="29" s="1"/>
  <c r="BE144" i="31"/>
  <c r="E155" i="30" s="1"/>
  <c r="BQ144" i="31"/>
  <c r="I155" i="29" s="1"/>
  <c r="BO144" i="31"/>
  <c r="G155" i="29" s="1"/>
  <c r="BP144" i="31"/>
  <c r="H155" i="29" s="1"/>
  <c r="BR144" i="31"/>
  <c r="J155" i="29" s="1"/>
  <c r="BN144" i="31"/>
  <c r="F155" i="29" s="1"/>
  <c r="BM144" i="31"/>
  <c r="E155" i="29" s="1"/>
  <c r="BQ148" i="31"/>
  <c r="I159" i="29" s="1"/>
  <c r="BO148" i="31"/>
  <c r="G159" i="29" s="1"/>
  <c r="BM148" i="31"/>
  <c r="E159" i="29" s="1"/>
  <c r="BR148" i="31"/>
  <c r="J159" i="29" s="1"/>
  <c r="BN148" i="31"/>
  <c r="F159" i="29" s="1"/>
  <c r="BP148" i="31"/>
  <c r="H159" i="29" s="1"/>
  <c r="BE152" i="31"/>
  <c r="E163" i="30" s="1"/>
  <c r="BQ152" i="31"/>
  <c r="I163" i="29" s="1"/>
  <c r="BO152" i="31"/>
  <c r="G163" i="29" s="1"/>
  <c r="BR152" i="31"/>
  <c r="J163" i="29" s="1"/>
  <c r="BN152" i="31"/>
  <c r="F163" i="29" s="1"/>
  <c r="BP152" i="31"/>
  <c r="H163" i="29" s="1"/>
  <c r="BM152" i="31"/>
  <c r="E163" i="29" s="1"/>
  <c r="BQ156" i="31"/>
  <c r="I167" i="29" s="1"/>
  <c r="BO156" i="31"/>
  <c r="G167" i="29" s="1"/>
  <c r="BM156" i="31"/>
  <c r="E167" i="29" s="1"/>
  <c r="BP156" i="31"/>
  <c r="H167" i="29" s="1"/>
  <c r="BR156" i="31"/>
  <c r="J167" i="29" s="1"/>
  <c r="BN156" i="31"/>
  <c r="F167" i="29" s="1"/>
  <c r="BH160" i="31"/>
  <c r="H171" i="30" s="1"/>
  <c r="BQ160" i="31"/>
  <c r="I171" i="29" s="1"/>
  <c r="BO160" i="31"/>
  <c r="G171" i="29" s="1"/>
  <c r="BP160" i="31"/>
  <c r="H171" i="29" s="1"/>
  <c r="BR160" i="31"/>
  <c r="J171" i="29" s="1"/>
  <c r="BN160" i="31"/>
  <c r="F171" i="29" s="1"/>
  <c r="BM160" i="31"/>
  <c r="E171" i="29" s="1"/>
  <c r="BE164" i="31"/>
  <c r="E175" i="30" s="1"/>
  <c r="BQ164" i="31"/>
  <c r="I175" i="29" s="1"/>
  <c r="BO164" i="31"/>
  <c r="G175" i="29" s="1"/>
  <c r="BM164" i="31"/>
  <c r="E175" i="29" s="1"/>
  <c r="BP164" i="31"/>
  <c r="H175" i="29" s="1"/>
  <c r="BR164" i="31"/>
  <c r="J175" i="29" s="1"/>
  <c r="BN164" i="31"/>
  <c r="F175" i="29" s="1"/>
  <c r="BQ168" i="31"/>
  <c r="I179" i="29" s="1"/>
  <c r="BO168" i="31"/>
  <c r="G179" i="29" s="1"/>
  <c r="BR168" i="31"/>
  <c r="J179" i="29" s="1"/>
  <c r="BN168" i="31"/>
  <c r="F179" i="29" s="1"/>
  <c r="BP168" i="31"/>
  <c r="H179" i="29" s="1"/>
  <c r="BM168" i="31"/>
  <c r="E179" i="29" s="1"/>
  <c r="BE172" i="31"/>
  <c r="E183" i="30" s="1"/>
  <c r="BQ172" i="31"/>
  <c r="I183" i="29" s="1"/>
  <c r="BO172" i="31"/>
  <c r="G183" i="29" s="1"/>
  <c r="BM172" i="31"/>
  <c r="E183" i="29" s="1"/>
  <c r="BR172" i="31"/>
  <c r="J183" i="29" s="1"/>
  <c r="BN172" i="31"/>
  <c r="F183" i="29" s="1"/>
  <c r="BP172" i="31"/>
  <c r="H183" i="29" s="1"/>
  <c r="BE176" i="31"/>
  <c r="E187" i="30" s="1"/>
  <c r="BQ176" i="31"/>
  <c r="I187" i="29" s="1"/>
  <c r="BO176" i="31"/>
  <c r="G187" i="29" s="1"/>
  <c r="BP176" i="31"/>
  <c r="H187" i="29" s="1"/>
  <c r="BR176" i="31"/>
  <c r="J187" i="29" s="1"/>
  <c r="BN176" i="31"/>
  <c r="F187" i="29" s="1"/>
  <c r="BM176" i="31"/>
  <c r="E187" i="29" s="1"/>
  <c r="BE180" i="31"/>
  <c r="E191" i="30" s="1"/>
  <c r="BQ180" i="31"/>
  <c r="I191" i="29" s="1"/>
  <c r="BO180" i="31"/>
  <c r="G191" i="29" s="1"/>
  <c r="BM180" i="31"/>
  <c r="E191" i="29" s="1"/>
  <c r="BR180" i="31"/>
  <c r="J191" i="29" s="1"/>
  <c r="BN180" i="31"/>
  <c r="F191" i="29" s="1"/>
  <c r="BP180" i="31"/>
  <c r="H191" i="29" s="1"/>
  <c r="BQ184" i="31"/>
  <c r="I195" i="29" s="1"/>
  <c r="BO184" i="31"/>
  <c r="G195" i="29" s="1"/>
  <c r="BR184" i="31"/>
  <c r="J195" i="29" s="1"/>
  <c r="BN184" i="31"/>
  <c r="F195" i="29" s="1"/>
  <c r="BP184" i="31"/>
  <c r="H195" i="29" s="1"/>
  <c r="BM184" i="31"/>
  <c r="E195" i="29" s="1"/>
  <c r="BE188" i="31"/>
  <c r="E199" i="30" s="1"/>
  <c r="BQ188" i="31"/>
  <c r="I199" i="29" s="1"/>
  <c r="BO188" i="31"/>
  <c r="G199" i="29" s="1"/>
  <c r="BM188" i="31"/>
  <c r="E199" i="29" s="1"/>
  <c r="BR188" i="31"/>
  <c r="J199" i="29" s="1"/>
  <c r="BN188" i="31"/>
  <c r="F199" i="29" s="1"/>
  <c r="BP188" i="31"/>
  <c r="H199" i="29" s="1"/>
  <c r="BE192" i="31"/>
  <c r="E203" i="30" s="1"/>
  <c r="BQ192" i="31"/>
  <c r="I203" i="29" s="1"/>
  <c r="BO192" i="31"/>
  <c r="G203" i="29" s="1"/>
  <c r="BP192" i="31"/>
  <c r="H203" i="29" s="1"/>
  <c r="BR192" i="31"/>
  <c r="J203" i="29" s="1"/>
  <c r="BN192" i="31"/>
  <c r="F203" i="29" s="1"/>
  <c r="BM192" i="31"/>
  <c r="E203" i="29" s="1"/>
  <c r="BQ199" i="31"/>
  <c r="I210" i="29" s="1"/>
  <c r="BO199" i="31"/>
  <c r="G210" i="29" s="1"/>
  <c r="BM199" i="31"/>
  <c r="E210" i="29" s="1"/>
  <c r="BR199" i="31"/>
  <c r="J210" i="29" s="1"/>
  <c r="BP199" i="31"/>
  <c r="H210" i="29" s="1"/>
  <c r="BN199" i="31"/>
  <c r="F210" i="29" s="1"/>
  <c r="BQ187" i="31"/>
  <c r="I198" i="29" s="1"/>
  <c r="BO187" i="31"/>
  <c r="G198" i="29" s="1"/>
  <c r="BM187" i="31"/>
  <c r="E198" i="29" s="1"/>
  <c r="BR187" i="31"/>
  <c r="J198" i="29" s="1"/>
  <c r="BP187" i="31"/>
  <c r="H198" i="29" s="1"/>
  <c r="BN187" i="31"/>
  <c r="F198" i="29" s="1"/>
  <c r="BQ179" i="31"/>
  <c r="I190" i="29" s="1"/>
  <c r="BO179" i="31"/>
  <c r="G190" i="29" s="1"/>
  <c r="BM179" i="31"/>
  <c r="E190" i="29" s="1"/>
  <c r="BR179" i="31"/>
  <c r="J190" i="29" s="1"/>
  <c r="BP179" i="31"/>
  <c r="H190" i="29" s="1"/>
  <c r="BN179" i="31"/>
  <c r="F190" i="29" s="1"/>
  <c r="BQ171" i="31"/>
  <c r="I182" i="29" s="1"/>
  <c r="BO171" i="31"/>
  <c r="G182" i="29" s="1"/>
  <c r="BM171" i="31"/>
  <c r="E182" i="29" s="1"/>
  <c r="BR171" i="31"/>
  <c r="J182" i="29" s="1"/>
  <c r="BP171" i="31"/>
  <c r="H182" i="29" s="1"/>
  <c r="BN171" i="31"/>
  <c r="F182" i="29" s="1"/>
  <c r="BQ163" i="31"/>
  <c r="I174" i="29" s="1"/>
  <c r="BO163" i="31"/>
  <c r="G174" i="29" s="1"/>
  <c r="BM163" i="31"/>
  <c r="E174" i="29" s="1"/>
  <c r="BH163" i="31"/>
  <c r="H174" i="30" s="1"/>
  <c r="BR163" i="31"/>
  <c r="J174" i="29" s="1"/>
  <c r="BP163" i="31"/>
  <c r="H174" i="29" s="1"/>
  <c r="BN163" i="31"/>
  <c r="F174" i="29" s="1"/>
  <c r="BQ151" i="31"/>
  <c r="I162" i="29" s="1"/>
  <c r="BO151" i="31"/>
  <c r="G162" i="29" s="1"/>
  <c r="BM151" i="31"/>
  <c r="E162" i="29" s="1"/>
  <c r="BR151" i="31"/>
  <c r="J162" i="29" s="1"/>
  <c r="BP151" i="31"/>
  <c r="H162" i="29" s="1"/>
  <c r="BN151" i="31"/>
  <c r="F162" i="29" s="1"/>
  <c r="BQ143" i="31"/>
  <c r="I154" i="29" s="1"/>
  <c r="BO143" i="31"/>
  <c r="G154" i="29" s="1"/>
  <c r="BM143" i="31"/>
  <c r="E154" i="29" s="1"/>
  <c r="BR143" i="31"/>
  <c r="J154" i="29" s="1"/>
  <c r="BP143" i="31"/>
  <c r="H154" i="29" s="1"/>
  <c r="BN143" i="31"/>
  <c r="F154" i="29" s="1"/>
  <c r="BQ135" i="31"/>
  <c r="I146" i="29" s="1"/>
  <c r="BO135" i="31"/>
  <c r="G146" i="29" s="1"/>
  <c r="BM135" i="31"/>
  <c r="E146" i="29" s="1"/>
  <c r="BR135" i="31"/>
  <c r="J146" i="29" s="1"/>
  <c r="BP135" i="31"/>
  <c r="H146" i="29" s="1"/>
  <c r="BN135" i="31"/>
  <c r="F146" i="29" s="1"/>
  <c r="BI127" i="31"/>
  <c r="I138" i="30" s="1"/>
  <c r="BQ127" i="31"/>
  <c r="I138" i="29" s="1"/>
  <c r="BO127" i="31"/>
  <c r="G138" i="29" s="1"/>
  <c r="BM127" i="31"/>
  <c r="E138" i="29" s="1"/>
  <c r="BR127" i="31"/>
  <c r="J138" i="29" s="1"/>
  <c r="BP127" i="31"/>
  <c r="H138" i="29" s="1"/>
  <c r="BN127" i="31"/>
  <c r="F138" i="29" s="1"/>
  <c r="BQ119" i="31"/>
  <c r="I130" i="29" s="1"/>
  <c r="BO119" i="31"/>
  <c r="G130" i="29" s="1"/>
  <c r="BM119" i="31"/>
  <c r="E130" i="29" s="1"/>
  <c r="BR119" i="31"/>
  <c r="J130" i="29" s="1"/>
  <c r="BP119" i="31"/>
  <c r="H130" i="29" s="1"/>
  <c r="BN119" i="31"/>
  <c r="F130" i="29" s="1"/>
  <c r="BQ107" i="31"/>
  <c r="I118" i="29" s="1"/>
  <c r="BO107" i="31"/>
  <c r="G118" i="29" s="1"/>
  <c r="BM107" i="31"/>
  <c r="E118" i="29" s="1"/>
  <c r="BR107" i="31"/>
  <c r="J118" i="29" s="1"/>
  <c r="BP107" i="31"/>
  <c r="H118" i="29" s="1"/>
  <c r="BN107" i="31"/>
  <c r="F118" i="29" s="1"/>
  <c r="BQ99" i="31"/>
  <c r="I110" i="29" s="1"/>
  <c r="BO99" i="31"/>
  <c r="G110" i="29" s="1"/>
  <c r="BM99" i="31"/>
  <c r="E110" i="29" s="1"/>
  <c r="BR99" i="31"/>
  <c r="J110" i="29" s="1"/>
  <c r="BP99" i="31"/>
  <c r="H110" i="29" s="1"/>
  <c r="BN99" i="31"/>
  <c r="F110" i="29" s="1"/>
  <c r="BQ91" i="31"/>
  <c r="I102" i="29" s="1"/>
  <c r="BO91" i="31"/>
  <c r="G102" i="29" s="1"/>
  <c r="BM91" i="31"/>
  <c r="E102" i="29" s="1"/>
  <c r="BR91" i="31"/>
  <c r="J102" i="29" s="1"/>
  <c r="BP91" i="31"/>
  <c r="H102" i="29" s="1"/>
  <c r="BN91" i="31"/>
  <c r="F102" i="29" s="1"/>
  <c r="BQ83" i="31"/>
  <c r="I94" i="29" s="1"/>
  <c r="BO83" i="31"/>
  <c r="G94" i="29" s="1"/>
  <c r="BM83" i="31"/>
  <c r="E94" i="29" s="1"/>
  <c r="BR83" i="31"/>
  <c r="J94" i="29" s="1"/>
  <c r="BP83" i="31"/>
  <c r="H94" i="29" s="1"/>
  <c r="BN83" i="31"/>
  <c r="F94" i="29" s="1"/>
  <c r="BQ75" i="31"/>
  <c r="I86" i="29" s="1"/>
  <c r="BO75" i="31"/>
  <c r="G86" i="29" s="1"/>
  <c r="BM75" i="31"/>
  <c r="E86" i="29" s="1"/>
  <c r="BR75" i="31"/>
  <c r="J86" i="29" s="1"/>
  <c r="BP75" i="31"/>
  <c r="H86" i="29" s="1"/>
  <c r="BN75" i="31"/>
  <c r="F86" i="29" s="1"/>
  <c r="BQ67" i="31"/>
  <c r="I78" i="29" s="1"/>
  <c r="BO67" i="31"/>
  <c r="G78" i="29" s="1"/>
  <c r="BM67" i="31"/>
  <c r="E78" i="29" s="1"/>
  <c r="BR67" i="31"/>
  <c r="J78" i="29" s="1"/>
  <c r="BP67" i="31"/>
  <c r="H78" i="29" s="1"/>
  <c r="BN67" i="31"/>
  <c r="F78" i="29" s="1"/>
  <c r="BQ59" i="31"/>
  <c r="I70" i="29" s="1"/>
  <c r="BO59" i="31"/>
  <c r="G70" i="29" s="1"/>
  <c r="BM59" i="31"/>
  <c r="E70" i="29" s="1"/>
  <c r="BR59" i="31"/>
  <c r="J70" i="29" s="1"/>
  <c r="BP59" i="31"/>
  <c r="H70" i="29" s="1"/>
  <c r="BN59" i="31"/>
  <c r="F70" i="29" s="1"/>
  <c r="BR51" i="31"/>
  <c r="J62" i="29" s="1"/>
  <c r="BQ51" i="31"/>
  <c r="I62" i="29" s="1"/>
  <c r="BO51" i="31"/>
  <c r="G62" i="29" s="1"/>
  <c r="BM51" i="31"/>
  <c r="E62" i="29" s="1"/>
  <c r="BP51" i="31"/>
  <c r="H62" i="29" s="1"/>
  <c r="BN51" i="31"/>
  <c r="F62" i="29" s="1"/>
  <c r="BR43" i="31"/>
  <c r="J54" i="29" s="1"/>
  <c r="BQ43" i="31"/>
  <c r="I54" i="29" s="1"/>
  <c r="BO43" i="31"/>
  <c r="G54" i="29" s="1"/>
  <c r="BM43" i="31"/>
  <c r="E54" i="29" s="1"/>
  <c r="BP43" i="31"/>
  <c r="H54" i="29" s="1"/>
  <c r="BN43" i="31"/>
  <c r="F54" i="29" s="1"/>
  <c r="BR35" i="31"/>
  <c r="J46" i="29" s="1"/>
  <c r="BQ35" i="31"/>
  <c r="I46" i="29" s="1"/>
  <c r="BO35" i="31"/>
  <c r="G46" i="29" s="1"/>
  <c r="BM35" i="31"/>
  <c r="E46" i="29" s="1"/>
  <c r="BP35" i="31"/>
  <c r="H46" i="29" s="1"/>
  <c r="BN35" i="31"/>
  <c r="F46" i="29" s="1"/>
  <c r="BR27" i="31"/>
  <c r="J38" i="29" s="1"/>
  <c r="BQ27" i="31"/>
  <c r="I38" i="29" s="1"/>
  <c r="BO27" i="31"/>
  <c r="G38" i="29" s="1"/>
  <c r="BM27" i="31"/>
  <c r="E38" i="29" s="1"/>
  <c r="BP27" i="31"/>
  <c r="H38" i="29" s="1"/>
  <c r="BN27" i="31"/>
  <c r="F38" i="29" s="1"/>
  <c r="BR19" i="31"/>
  <c r="J30" i="29" s="1"/>
  <c r="BQ19" i="31"/>
  <c r="I30" i="29" s="1"/>
  <c r="BO19" i="31"/>
  <c r="G30" i="29" s="1"/>
  <c r="BM19" i="31"/>
  <c r="E30" i="29" s="1"/>
  <c r="BP19" i="31"/>
  <c r="H30" i="29" s="1"/>
  <c r="BN19" i="31"/>
  <c r="F30" i="29" s="1"/>
  <c r="BR15" i="31"/>
  <c r="J26" i="29" s="1"/>
  <c r="BQ15" i="31"/>
  <c r="I26" i="29" s="1"/>
  <c r="BO15" i="31"/>
  <c r="G26" i="29" s="1"/>
  <c r="BM15" i="31"/>
  <c r="E26" i="29" s="1"/>
  <c r="BP15" i="31"/>
  <c r="H26" i="29" s="1"/>
  <c r="BN15" i="31"/>
  <c r="F26" i="29" s="1"/>
  <c r="BR74" i="31"/>
  <c r="J85" i="29" s="1"/>
  <c r="BP74" i="31"/>
  <c r="H85" i="29" s="1"/>
  <c r="BN74" i="31"/>
  <c r="F85" i="29" s="1"/>
  <c r="BR70" i="31"/>
  <c r="J81" i="29" s="1"/>
  <c r="BP70" i="31"/>
  <c r="H81" i="29" s="1"/>
  <c r="BN70" i="31"/>
  <c r="F81" i="29" s="1"/>
  <c r="BR66" i="31"/>
  <c r="J77" i="29" s="1"/>
  <c r="BP66" i="31"/>
  <c r="H77" i="29" s="1"/>
  <c r="BN66" i="31"/>
  <c r="F77" i="29" s="1"/>
  <c r="BR62" i="31"/>
  <c r="J73" i="29" s="1"/>
  <c r="BP62" i="31"/>
  <c r="H73" i="29" s="1"/>
  <c r="BN62" i="31"/>
  <c r="F73" i="29" s="1"/>
  <c r="BR58" i="31"/>
  <c r="J69" i="29" s="1"/>
  <c r="BP58" i="31"/>
  <c r="H69" i="29" s="1"/>
  <c r="BN58" i="31"/>
  <c r="F69" i="29" s="1"/>
  <c r="BP54" i="31"/>
  <c r="H65" i="29" s="1"/>
  <c r="BN54" i="31"/>
  <c r="F65" i="29" s="1"/>
  <c r="BR54" i="31"/>
  <c r="J65" i="29" s="1"/>
  <c r="BR50" i="31"/>
  <c r="J61" i="29" s="1"/>
  <c r="BP50" i="31"/>
  <c r="H61" i="29" s="1"/>
  <c r="BN50" i="31"/>
  <c r="F61" i="29" s="1"/>
  <c r="BP46" i="31"/>
  <c r="H57" i="29" s="1"/>
  <c r="BN46" i="31"/>
  <c r="F57" i="29" s="1"/>
  <c r="BR46" i="31"/>
  <c r="J57" i="29" s="1"/>
  <c r="BR42" i="31"/>
  <c r="J53" i="29" s="1"/>
  <c r="BP42" i="31"/>
  <c r="H53" i="29" s="1"/>
  <c r="BN42" i="31"/>
  <c r="F53" i="29" s="1"/>
  <c r="BP38" i="31"/>
  <c r="H49" i="29" s="1"/>
  <c r="BN38" i="31"/>
  <c r="F49" i="29" s="1"/>
  <c r="BR38" i="31"/>
  <c r="J49" i="29" s="1"/>
  <c r="BR34" i="31"/>
  <c r="J45" i="29" s="1"/>
  <c r="BP34" i="31"/>
  <c r="H45" i="29" s="1"/>
  <c r="BN34" i="31"/>
  <c r="F45" i="29" s="1"/>
  <c r="BP30" i="31"/>
  <c r="H41" i="29" s="1"/>
  <c r="BN30" i="31"/>
  <c r="F41" i="29" s="1"/>
  <c r="BR30" i="31"/>
  <c r="J41" i="29" s="1"/>
  <c r="BR26" i="31"/>
  <c r="J37" i="29" s="1"/>
  <c r="BP26" i="31"/>
  <c r="H37" i="29" s="1"/>
  <c r="BN26" i="31"/>
  <c r="F37" i="29" s="1"/>
  <c r="BP22" i="31"/>
  <c r="H33" i="29" s="1"/>
  <c r="BN22" i="31"/>
  <c r="F33" i="29" s="1"/>
  <c r="BR22" i="31"/>
  <c r="J33" i="29" s="1"/>
  <c r="BR18" i="31"/>
  <c r="J29" i="29" s="1"/>
  <c r="BP18" i="31"/>
  <c r="H29" i="29" s="1"/>
  <c r="BN18" i="31"/>
  <c r="F29" i="29" s="1"/>
  <c r="BP14" i="31"/>
  <c r="H25" i="29" s="1"/>
  <c r="BN14" i="31"/>
  <c r="F25" i="29" s="1"/>
  <c r="BR14" i="31"/>
  <c r="J25" i="29" s="1"/>
  <c r="BE202" i="31"/>
  <c r="E213" i="30" s="1"/>
  <c r="BM200" i="31"/>
  <c r="E211" i="29" s="1"/>
  <c r="BM62" i="31"/>
  <c r="E73" i="29" s="1"/>
  <c r="BM46" i="31"/>
  <c r="E57" i="29" s="1"/>
  <c r="BM30" i="31"/>
  <c r="E41" i="29" s="1"/>
  <c r="BM14" i="31"/>
  <c r="E25" i="29" s="1"/>
  <c r="BO198" i="31"/>
  <c r="G209" i="29" s="1"/>
  <c r="BO182" i="31"/>
  <c r="G193" i="29" s="1"/>
  <c r="BO166" i="31"/>
  <c r="G177" i="29" s="1"/>
  <c r="BO70" i="31"/>
  <c r="G81" i="29" s="1"/>
  <c r="BO54" i="31"/>
  <c r="G65" i="29" s="1"/>
  <c r="BO38" i="31"/>
  <c r="G49" i="29" s="1"/>
  <c r="BO22" i="31"/>
  <c r="G33" i="29" s="1"/>
  <c r="BQ190" i="31"/>
  <c r="I201" i="29" s="1"/>
  <c r="BQ174" i="31"/>
  <c r="I185" i="29" s="1"/>
  <c r="BQ78" i="31"/>
  <c r="I89" i="29" s="1"/>
  <c r="BQ62" i="31"/>
  <c r="I73" i="29" s="1"/>
  <c r="BQ46" i="31"/>
  <c r="I57" i="29" s="1"/>
  <c r="BQ30" i="31"/>
  <c r="I41" i="29" s="1"/>
  <c r="BQ14" i="31"/>
  <c r="I25" i="29" s="1"/>
  <c r="BE159" i="31"/>
  <c r="E170" i="30" s="1"/>
  <c r="BQ159" i="31"/>
  <c r="I170" i="29" s="1"/>
  <c r="BO159" i="31"/>
  <c r="G170" i="29" s="1"/>
  <c r="BM159" i="31"/>
  <c r="E170" i="29" s="1"/>
  <c r="BR159" i="31"/>
  <c r="J170" i="29" s="1"/>
  <c r="BP159" i="31"/>
  <c r="H170" i="29" s="1"/>
  <c r="BN159" i="31"/>
  <c r="F170" i="29" s="1"/>
  <c r="BG179" i="31"/>
  <c r="G190" i="30" s="1"/>
  <c r="BO74" i="31"/>
  <c r="G85" i="29" s="1"/>
  <c r="BF202" i="31"/>
  <c r="F213" i="30" s="1"/>
  <c r="BR202" i="31"/>
  <c r="J213" i="29" s="1"/>
  <c r="BP202" i="31"/>
  <c r="H213" i="29" s="1"/>
  <c r="BN202" i="31"/>
  <c r="F213" i="29" s="1"/>
  <c r="BF194" i="31"/>
  <c r="F205" i="30" s="1"/>
  <c r="BR194" i="31"/>
  <c r="J205" i="29" s="1"/>
  <c r="BP194" i="31"/>
  <c r="H205" i="29" s="1"/>
  <c r="BN194" i="31"/>
  <c r="F205" i="29" s="1"/>
  <c r="BF186" i="31"/>
  <c r="F197" i="30" s="1"/>
  <c r="BR186" i="31"/>
  <c r="J197" i="29" s="1"/>
  <c r="BP186" i="31"/>
  <c r="H197" i="29" s="1"/>
  <c r="BN186" i="31"/>
  <c r="F197" i="29" s="1"/>
  <c r="BR178" i="31"/>
  <c r="J189" i="29" s="1"/>
  <c r="BP178" i="31"/>
  <c r="H189" i="29" s="1"/>
  <c r="BN178" i="31"/>
  <c r="F189" i="29" s="1"/>
  <c r="BR170" i="31"/>
  <c r="J181" i="29" s="1"/>
  <c r="BP170" i="31"/>
  <c r="H181" i="29" s="1"/>
  <c r="BN170" i="31"/>
  <c r="F181" i="29" s="1"/>
  <c r="BR158" i="31"/>
  <c r="J169" i="29" s="1"/>
  <c r="BP158" i="31"/>
  <c r="H169" i="29" s="1"/>
  <c r="BN158" i="31"/>
  <c r="F169" i="29" s="1"/>
  <c r="BF158" i="31"/>
  <c r="F169" i="30" s="1"/>
  <c r="BR150" i="31"/>
  <c r="J161" i="29" s="1"/>
  <c r="BP150" i="31"/>
  <c r="H161" i="29" s="1"/>
  <c r="BN150" i="31"/>
  <c r="F161" i="29" s="1"/>
  <c r="BR142" i="31"/>
  <c r="J153" i="29" s="1"/>
  <c r="BP142" i="31"/>
  <c r="H153" i="29" s="1"/>
  <c r="BN142" i="31"/>
  <c r="F153" i="29" s="1"/>
  <c r="BR134" i="31"/>
  <c r="J145" i="29" s="1"/>
  <c r="BP134" i="31"/>
  <c r="H145" i="29" s="1"/>
  <c r="BN134" i="31"/>
  <c r="F145" i="29" s="1"/>
  <c r="BR126" i="31"/>
  <c r="J137" i="29" s="1"/>
  <c r="BP126" i="31"/>
  <c r="H137" i="29" s="1"/>
  <c r="BN126" i="31"/>
  <c r="F137" i="29" s="1"/>
  <c r="BR118" i="31"/>
  <c r="J129" i="29" s="1"/>
  <c r="BP118" i="31"/>
  <c r="H129" i="29" s="1"/>
  <c r="BN118" i="31"/>
  <c r="F129" i="29" s="1"/>
  <c r="BR110" i="31"/>
  <c r="J121" i="29" s="1"/>
  <c r="BP110" i="31"/>
  <c r="H121" i="29" s="1"/>
  <c r="BN110" i="31"/>
  <c r="F121" i="29" s="1"/>
  <c r="BR102" i="31"/>
  <c r="J113" i="29" s="1"/>
  <c r="BP102" i="31"/>
  <c r="H113" i="29" s="1"/>
  <c r="BN102" i="31"/>
  <c r="F113" i="29" s="1"/>
  <c r="BR94" i="31"/>
  <c r="J105" i="29" s="1"/>
  <c r="BP94" i="31"/>
  <c r="H105" i="29" s="1"/>
  <c r="BN94" i="31"/>
  <c r="F105" i="29" s="1"/>
  <c r="BR86" i="31"/>
  <c r="J97" i="29" s="1"/>
  <c r="BP86" i="31"/>
  <c r="H97" i="29" s="1"/>
  <c r="BN86" i="31"/>
  <c r="F97" i="29" s="1"/>
  <c r="BR82" i="31"/>
  <c r="J93" i="29" s="1"/>
  <c r="BP82" i="31"/>
  <c r="H93" i="29" s="1"/>
  <c r="BN82" i="31"/>
  <c r="F93" i="29" s="1"/>
  <c r="BI154" i="31"/>
  <c r="I165" i="30" s="1"/>
  <c r="BE150" i="31"/>
  <c r="E161" i="30" s="1"/>
  <c r="BH134" i="31"/>
  <c r="H145" i="30" s="1"/>
  <c r="BE130" i="31"/>
  <c r="E141" i="30" s="1"/>
  <c r="BE122" i="31"/>
  <c r="E133" i="30" s="1"/>
  <c r="BI110" i="31"/>
  <c r="I121" i="30" s="1"/>
  <c r="BE106" i="31"/>
  <c r="E117" i="30" s="1"/>
  <c r="BH98" i="31"/>
  <c r="H109" i="30" s="1"/>
  <c r="BJ94" i="31"/>
  <c r="J105" i="30" s="1"/>
  <c r="BI90" i="31"/>
  <c r="I101" i="30" s="1"/>
  <c r="BI82" i="31"/>
  <c r="I93" i="30" s="1"/>
  <c r="BI74" i="31"/>
  <c r="I85" i="30" s="1"/>
  <c r="BH201" i="31"/>
  <c r="H212" i="30" s="1"/>
  <c r="BR201" i="31"/>
  <c r="J212" i="29" s="1"/>
  <c r="BP201" i="31"/>
  <c r="H212" i="29" s="1"/>
  <c r="BN201" i="31"/>
  <c r="F212" i="29" s="1"/>
  <c r="BQ201" i="31"/>
  <c r="I212" i="29" s="1"/>
  <c r="BO201" i="31"/>
  <c r="G212" i="29" s="1"/>
  <c r="BM201" i="31"/>
  <c r="E212" i="29" s="1"/>
  <c r="BR197" i="31"/>
  <c r="J208" i="29" s="1"/>
  <c r="BP197" i="31"/>
  <c r="H208" i="29" s="1"/>
  <c r="BN197" i="31"/>
  <c r="F208" i="29" s="1"/>
  <c r="BQ197" i="31"/>
  <c r="I208" i="29" s="1"/>
  <c r="BO197" i="31"/>
  <c r="G208" i="29" s="1"/>
  <c r="BM197" i="31"/>
  <c r="E208" i="29" s="1"/>
  <c r="BR193" i="31"/>
  <c r="J204" i="29" s="1"/>
  <c r="BP193" i="31"/>
  <c r="H204" i="29" s="1"/>
  <c r="BN193" i="31"/>
  <c r="F204" i="29" s="1"/>
  <c r="BQ193" i="31"/>
  <c r="I204" i="29" s="1"/>
  <c r="BO193" i="31"/>
  <c r="G204" i="29" s="1"/>
  <c r="BM193" i="31"/>
  <c r="E204" i="29" s="1"/>
  <c r="BH189" i="31"/>
  <c r="H200" i="30" s="1"/>
  <c r="BR189" i="31"/>
  <c r="J200" i="29" s="1"/>
  <c r="BP189" i="31"/>
  <c r="H200" i="29" s="1"/>
  <c r="BN189" i="31"/>
  <c r="F200" i="29" s="1"/>
  <c r="BQ189" i="31"/>
  <c r="I200" i="29" s="1"/>
  <c r="BO189" i="31"/>
  <c r="G200" i="29" s="1"/>
  <c r="BM189" i="31"/>
  <c r="E200" i="29" s="1"/>
  <c r="BH185" i="31"/>
  <c r="H196" i="30" s="1"/>
  <c r="BR185" i="31"/>
  <c r="J196" i="29" s="1"/>
  <c r="BP185" i="31"/>
  <c r="H196" i="29" s="1"/>
  <c r="BN185" i="31"/>
  <c r="F196" i="29" s="1"/>
  <c r="BQ185" i="31"/>
  <c r="I196" i="29" s="1"/>
  <c r="BO185" i="31"/>
  <c r="G196" i="29" s="1"/>
  <c r="BM185" i="31"/>
  <c r="E196" i="29" s="1"/>
  <c r="BI181" i="31"/>
  <c r="I192" i="30" s="1"/>
  <c r="BR181" i="31"/>
  <c r="J192" i="29" s="1"/>
  <c r="BP181" i="31"/>
  <c r="H192" i="29" s="1"/>
  <c r="BN181" i="31"/>
  <c r="F192" i="29" s="1"/>
  <c r="BQ181" i="31"/>
  <c r="I192" i="29" s="1"/>
  <c r="BO181" i="31"/>
  <c r="G192" i="29" s="1"/>
  <c r="BM181" i="31"/>
  <c r="E192" i="29" s="1"/>
  <c r="BJ177" i="31"/>
  <c r="J188" i="30" s="1"/>
  <c r="BR177" i="31"/>
  <c r="J188" i="29" s="1"/>
  <c r="BP177" i="31"/>
  <c r="H188" i="29" s="1"/>
  <c r="BN177" i="31"/>
  <c r="F188" i="29" s="1"/>
  <c r="BQ177" i="31"/>
  <c r="I188" i="29" s="1"/>
  <c r="BO177" i="31"/>
  <c r="G188" i="29" s="1"/>
  <c r="BM177" i="31"/>
  <c r="E188" i="29" s="1"/>
  <c r="BH173" i="31"/>
  <c r="H184" i="30" s="1"/>
  <c r="BR173" i="31"/>
  <c r="J184" i="29" s="1"/>
  <c r="BP173" i="31"/>
  <c r="H184" i="29" s="1"/>
  <c r="BN173" i="31"/>
  <c r="F184" i="29" s="1"/>
  <c r="BQ173" i="31"/>
  <c r="I184" i="29" s="1"/>
  <c r="BO173" i="31"/>
  <c r="G184" i="29" s="1"/>
  <c r="BM173" i="31"/>
  <c r="E184" i="29" s="1"/>
  <c r="BH169" i="31"/>
  <c r="H180" i="30" s="1"/>
  <c r="BR169" i="31"/>
  <c r="J180" i="29" s="1"/>
  <c r="BP169" i="31"/>
  <c r="H180" i="29" s="1"/>
  <c r="BN169" i="31"/>
  <c r="F180" i="29" s="1"/>
  <c r="BQ169" i="31"/>
  <c r="I180" i="29" s="1"/>
  <c r="BO169" i="31"/>
  <c r="G180" i="29" s="1"/>
  <c r="BM169" i="31"/>
  <c r="E180" i="29" s="1"/>
  <c r="BR165" i="31"/>
  <c r="J176" i="29" s="1"/>
  <c r="BP165" i="31"/>
  <c r="H176" i="29" s="1"/>
  <c r="BN165" i="31"/>
  <c r="F176" i="29" s="1"/>
  <c r="BQ165" i="31"/>
  <c r="I176" i="29" s="1"/>
  <c r="BO165" i="31"/>
  <c r="G176" i="29" s="1"/>
  <c r="BM165" i="31"/>
  <c r="E176" i="29" s="1"/>
  <c r="BF161" i="31"/>
  <c r="F172" i="30" s="1"/>
  <c r="BR161" i="31"/>
  <c r="J172" i="29" s="1"/>
  <c r="BP161" i="31"/>
  <c r="H172" i="29" s="1"/>
  <c r="BN161" i="31"/>
  <c r="F172" i="29" s="1"/>
  <c r="BQ161" i="31"/>
  <c r="I172" i="29" s="1"/>
  <c r="BO161" i="31"/>
  <c r="G172" i="29" s="1"/>
  <c r="BM161" i="31"/>
  <c r="E172" i="29" s="1"/>
  <c r="BH157" i="31"/>
  <c r="H168" i="30" s="1"/>
  <c r="BR157" i="31"/>
  <c r="J168" i="29" s="1"/>
  <c r="BP157" i="31"/>
  <c r="H168" i="29" s="1"/>
  <c r="BN157" i="31"/>
  <c r="F168" i="29" s="1"/>
  <c r="BQ157" i="31"/>
  <c r="I168" i="29" s="1"/>
  <c r="BO157" i="31"/>
  <c r="G168" i="29" s="1"/>
  <c r="BM157" i="31"/>
  <c r="E168" i="29" s="1"/>
  <c r="BR153" i="31"/>
  <c r="J164" i="29" s="1"/>
  <c r="BP153" i="31"/>
  <c r="H164" i="29" s="1"/>
  <c r="BN153" i="31"/>
  <c r="F164" i="29" s="1"/>
  <c r="BQ153" i="31"/>
  <c r="I164" i="29" s="1"/>
  <c r="BO153" i="31"/>
  <c r="G164" i="29" s="1"/>
  <c r="BM153" i="31"/>
  <c r="E164" i="29" s="1"/>
  <c r="BR149" i="31"/>
  <c r="J160" i="29" s="1"/>
  <c r="BP149" i="31"/>
  <c r="H160" i="29" s="1"/>
  <c r="BN149" i="31"/>
  <c r="F160" i="29" s="1"/>
  <c r="BQ149" i="31"/>
  <c r="I160" i="29" s="1"/>
  <c r="BO149" i="31"/>
  <c r="G160" i="29" s="1"/>
  <c r="BM149" i="31"/>
  <c r="E160" i="29" s="1"/>
  <c r="BR145" i="31"/>
  <c r="J156" i="29" s="1"/>
  <c r="BP145" i="31"/>
  <c r="H156" i="29" s="1"/>
  <c r="BN145" i="31"/>
  <c r="F156" i="29" s="1"/>
  <c r="BQ145" i="31"/>
  <c r="I156" i="29" s="1"/>
  <c r="BO145" i="31"/>
  <c r="G156" i="29" s="1"/>
  <c r="BM145" i="31"/>
  <c r="E156" i="29" s="1"/>
  <c r="BR141" i="31"/>
  <c r="J152" i="29" s="1"/>
  <c r="BP141" i="31"/>
  <c r="H152" i="29" s="1"/>
  <c r="BN141" i="31"/>
  <c r="F152" i="29" s="1"/>
  <c r="BQ141" i="31"/>
  <c r="I152" i="29" s="1"/>
  <c r="BO141" i="31"/>
  <c r="G152" i="29" s="1"/>
  <c r="BM141" i="31"/>
  <c r="E152" i="29" s="1"/>
  <c r="BR137" i="31"/>
  <c r="J148" i="29" s="1"/>
  <c r="BP137" i="31"/>
  <c r="H148" i="29" s="1"/>
  <c r="BN137" i="31"/>
  <c r="F148" i="29" s="1"/>
  <c r="BQ137" i="31"/>
  <c r="I148" i="29" s="1"/>
  <c r="BO137" i="31"/>
  <c r="G148" i="29" s="1"/>
  <c r="BM137" i="31"/>
  <c r="E148" i="29" s="1"/>
  <c r="BR133" i="31"/>
  <c r="J144" i="29" s="1"/>
  <c r="BP133" i="31"/>
  <c r="H144" i="29" s="1"/>
  <c r="BN133" i="31"/>
  <c r="F144" i="29" s="1"/>
  <c r="BQ133" i="31"/>
  <c r="I144" i="29" s="1"/>
  <c r="BO133" i="31"/>
  <c r="G144" i="29" s="1"/>
  <c r="BM133" i="31"/>
  <c r="E144" i="29" s="1"/>
  <c r="BR129" i="31"/>
  <c r="J140" i="29" s="1"/>
  <c r="BP129" i="31"/>
  <c r="H140" i="29" s="1"/>
  <c r="BN129" i="31"/>
  <c r="F140" i="29" s="1"/>
  <c r="BQ129" i="31"/>
  <c r="I140" i="29" s="1"/>
  <c r="BO129" i="31"/>
  <c r="G140" i="29" s="1"/>
  <c r="BM129" i="31"/>
  <c r="E140" i="29" s="1"/>
  <c r="BR125" i="31"/>
  <c r="J136" i="29" s="1"/>
  <c r="BP125" i="31"/>
  <c r="H136" i="29" s="1"/>
  <c r="BN125" i="31"/>
  <c r="F136" i="29" s="1"/>
  <c r="BQ125" i="31"/>
  <c r="I136" i="29" s="1"/>
  <c r="BO125" i="31"/>
  <c r="G136" i="29" s="1"/>
  <c r="BM125" i="31"/>
  <c r="E136" i="29" s="1"/>
  <c r="BR121" i="31"/>
  <c r="J132" i="29" s="1"/>
  <c r="BP121" i="31"/>
  <c r="H132" i="29" s="1"/>
  <c r="BN121" i="31"/>
  <c r="F132" i="29" s="1"/>
  <c r="BQ121" i="31"/>
  <c r="I132" i="29" s="1"/>
  <c r="BO121" i="31"/>
  <c r="G132" i="29" s="1"/>
  <c r="BM121" i="31"/>
  <c r="E132" i="29" s="1"/>
  <c r="BR117" i="31"/>
  <c r="J128" i="29" s="1"/>
  <c r="BP117" i="31"/>
  <c r="H128" i="29" s="1"/>
  <c r="BN117" i="31"/>
  <c r="F128" i="29" s="1"/>
  <c r="BQ117" i="31"/>
  <c r="I128" i="29" s="1"/>
  <c r="BO117" i="31"/>
  <c r="G128" i="29" s="1"/>
  <c r="BM117" i="31"/>
  <c r="E128" i="29" s="1"/>
  <c r="BR113" i="31"/>
  <c r="J124" i="29" s="1"/>
  <c r="BP113" i="31"/>
  <c r="H124" i="29" s="1"/>
  <c r="BN113" i="31"/>
  <c r="F124" i="29" s="1"/>
  <c r="BQ113" i="31"/>
  <c r="I124" i="29" s="1"/>
  <c r="BO113" i="31"/>
  <c r="G124" i="29" s="1"/>
  <c r="BM113" i="31"/>
  <c r="E124" i="29" s="1"/>
  <c r="BR109" i="31"/>
  <c r="J120" i="29" s="1"/>
  <c r="BP109" i="31"/>
  <c r="H120" i="29" s="1"/>
  <c r="BN109" i="31"/>
  <c r="F120" i="29" s="1"/>
  <c r="BQ109" i="31"/>
  <c r="I120" i="29" s="1"/>
  <c r="BO109" i="31"/>
  <c r="G120" i="29" s="1"/>
  <c r="BM109" i="31"/>
  <c r="E120" i="29" s="1"/>
  <c r="BR105" i="31"/>
  <c r="J116" i="29" s="1"/>
  <c r="BP105" i="31"/>
  <c r="H116" i="29" s="1"/>
  <c r="BN105" i="31"/>
  <c r="F116" i="29" s="1"/>
  <c r="BQ105" i="31"/>
  <c r="I116" i="29" s="1"/>
  <c r="BO105" i="31"/>
  <c r="G116" i="29" s="1"/>
  <c r="BM105" i="31"/>
  <c r="E116" i="29" s="1"/>
  <c r="BR101" i="31"/>
  <c r="J112" i="29" s="1"/>
  <c r="BP101" i="31"/>
  <c r="H112" i="29" s="1"/>
  <c r="BN101" i="31"/>
  <c r="F112" i="29" s="1"/>
  <c r="BQ101" i="31"/>
  <c r="I112" i="29" s="1"/>
  <c r="BO101" i="31"/>
  <c r="G112" i="29" s="1"/>
  <c r="BM101" i="31"/>
  <c r="E112" i="29" s="1"/>
  <c r="BR97" i="31"/>
  <c r="J108" i="29" s="1"/>
  <c r="BP97" i="31"/>
  <c r="H108" i="29" s="1"/>
  <c r="BN97" i="31"/>
  <c r="F108" i="29" s="1"/>
  <c r="BQ97" i="31"/>
  <c r="I108" i="29" s="1"/>
  <c r="BO97" i="31"/>
  <c r="G108" i="29" s="1"/>
  <c r="BM97" i="31"/>
  <c r="E108" i="29" s="1"/>
  <c r="BR93" i="31"/>
  <c r="J104" i="29" s="1"/>
  <c r="BP93" i="31"/>
  <c r="H104" i="29" s="1"/>
  <c r="BN93" i="31"/>
  <c r="F104" i="29" s="1"/>
  <c r="BQ93" i="31"/>
  <c r="I104" i="29" s="1"/>
  <c r="BO93" i="31"/>
  <c r="G104" i="29" s="1"/>
  <c r="BM93" i="31"/>
  <c r="E104" i="29" s="1"/>
  <c r="BR89" i="31"/>
  <c r="J100" i="29" s="1"/>
  <c r="BP89" i="31"/>
  <c r="H100" i="29" s="1"/>
  <c r="BN89" i="31"/>
  <c r="F100" i="29" s="1"/>
  <c r="BQ89" i="31"/>
  <c r="I100" i="29" s="1"/>
  <c r="BO89" i="31"/>
  <c r="G100" i="29" s="1"/>
  <c r="BM89" i="31"/>
  <c r="E100" i="29" s="1"/>
  <c r="BR85" i="31"/>
  <c r="J96" i="29" s="1"/>
  <c r="BP85" i="31"/>
  <c r="H96" i="29" s="1"/>
  <c r="BN85" i="31"/>
  <c r="F96" i="29" s="1"/>
  <c r="BQ85" i="31"/>
  <c r="I96" i="29" s="1"/>
  <c r="BO85" i="31"/>
  <c r="G96" i="29" s="1"/>
  <c r="BM85" i="31"/>
  <c r="E96" i="29" s="1"/>
  <c r="BR81" i="31"/>
  <c r="J92" i="29" s="1"/>
  <c r="BP81" i="31"/>
  <c r="H92" i="29" s="1"/>
  <c r="BN81" i="31"/>
  <c r="F92" i="29" s="1"/>
  <c r="BQ81" i="31"/>
  <c r="I92" i="29" s="1"/>
  <c r="BO81" i="31"/>
  <c r="G92" i="29" s="1"/>
  <c r="BM81" i="31"/>
  <c r="E92" i="29" s="1"/>
  <c r="BR77" i="31"/>
  <c r="J88" i="29" s="1"/>
  <c r="BP77" i="31"/>
  <c r="H88" i="29" s="1"/>
  <c r="BN77" i="31"/>
  <c r="F88" i="29" s="1"/>
  <c r="BQ77" i="31"/>
  <c r="I88" i="29" s="1"/>
  <c r="BO77" i="31"/>
  <c r="G88" i="29" s="1"/>
  <c r="BM77" i="31"/>
  <c r="E88" i="29" s="1"/>
  <c r="BR73" i="31"/>
  <c r="J84" i="29" s="1"/>
  <c r="BP73" i="31"/>
  <c r="H84" i="29" s="1"/>
  <c r="BN73" i="31"/>
  <c r="F84" i="29" s="1"/>
  <c r="BQ73" i="31"/>
  <c r="I84" i="29" s="1"/>
  <c r="BO73" i="31"/>
  <c r="G84" i="29" s="1"/>
  <c r="BM73" i="31"/>
  <c r="E84" i="29" s="1"/>
  <c r="BR69" i="31"/>
  <c r="J80" i="29" s="1"/>
  <c r="BP69" i="31"/>
  <c r="H80" i="29" s="1"/>
  <c r="BN69" i="31"/>
  <c r="F80" i="29" s="1"/>
  <c r="BQ69" i="31"/>
  <c r="I80" i="29" s="1"/>
  <c r="BO69" i="31"/>
  <c r="G80" i="29" s="1"/>
  <c r="BM69" i="31"/>
  <c r="E80" i="29" s="1"/>
  <c r="BR65" i="31"/>
  <c r="J76" i="29" s="1"/>
  <c r="BP65" i="31"/>
  <c r="H76" i="29" s="1"/>
  <c r="BN65" i="31"/>
  <c r="F76" i="29" s="1"/>
  <c r="BQ65" i="31"/>
  <c r="I76" i="29" s="1"/>
  <c r="BO65" i="31"/>
  <c r="G76" i="29" s="1"/>
  <c r="BM65" i="31"/>
  <c r="E76" i="29" s="1"/>
  <c r="BR61" i="31"/>
  <c r="J72" i="29" s="1"/>
  <c r="BP61" i="31"/>
  <c r="H72" i="29" s="1"/>
  <c r="BN61" i="31"/>
  <c r="F72" i="29" s="1"/>
  <c r="BQ61" i="31"/>
  <c r="I72" i="29" s="1"/>
  <c r="BO61" i="31"/>
  <c r="G72" i="29" s="1"/>
  <c r="BM61" i="31"/>
  <c r="E72" i="29" s="1"/>
  <c r="BR57" i="31"/>
  <c r="J68" i="29" s="1"/>
  <c r="BP57" i="31"/>
  <c r="H68" i="29" s="1"/>
  <c r="BN57" i="31"/>
  <c r="F68" i="29" s="1"/>
  <c r="BQ57" i="31"/>
  <c r="I68" i="29" s="1"/>
  <c r="BO57" i="31"/>
  <c r="G68" i="29" s="1"/>
  <c r="BM57" i="31"/>
  <c r="E68" i="29" s="1"/>
  <c r="BO53" i="31"/>
  <c r="G64" i="29" s="1"/>
  <c r="BM53" i="31"/>
  <c r="E64" i="29" s="1"/>
  <c r="BR49" i="31"/>
  <c r="J60" i="29" s="1"/>
  <c r="BP49" i="31"/>
  <c r="H60" i="29" s="1"/>
  <c r="BN49" i="31"/>
  <c r="F60" i="29" s="1"/>
  <c r="BQ49" i="31"/>
  <c r="I60" i="29" s="1"/>
  <c r="BO49" i="31"/>
  <c r="G60" i="29" s="1"/>
  <c r="BM49" i="31"/>
  <c r="E60" i="29" s="1"/>
  <c r="BR45" i="31"/>
  <c r="J56" i="29" s="1"/>
  <c r="BP45" i="31"/>
  <c r="H56" i="29" s="1"/>
  <c r="BN45" i="31"/>
  <c r="F56" i="29" s="1"/>
  <c r="BQ45" i="31"/>
  <c r="I56" i="29" s="1"/>
  <c r="BO45" i="31"/>
  <c r="G56" i="29" s="1"/>
  <c r="BM45" i="31"/>
  <c r="E56" i="29" s="1"/>
  <c r="BR41" i="31"/>
  <c r="J52" i="29" s="1"/>
  <c r="BP41" i="31"/>
  <c r="H52" i="29" s="1"/>
  <c r="BN41" i="31"/>
  <c r="F52" i="29" s="1"/>
  <c r="BQ41" i="31"/>
  <c r="I52" i="29" s="1"/>
  <c r="BO41" i="31"/>
  <c r="G52" i="29" s="1"/>
  <c r="BM41" i="31"/>
  <c r="E52" i="29" s="1"/>
  <c r="BR37" i="31"/>
  <c r="J48" i="29" s="1"/>
  <c r="BP37" i="31"/>
  <c r="H48" i="29" s="1"/>
  <c r="BN37" i="31"/>
  <c r="F48" i="29" s="1"/>
  <c r="BQ37" i="31"/>
  <c r="I48" i="29" s="1"/>
  <c r="BO37" i="31"/>
  <c r="G48" i="29" s="1"/>
  <c r="BM37" i="31"/>
  <c r="E48" i="29" s="1"/>
  <c r="BR33" i="31"/>
  <c r="J44" i="29" s="1"/>
  <c r="BP33" i="31"/>
  <c r="H44" i="29" s="1"/>
  <c r="BN33" i="31"/>
  <c r="F44" i="29" s="1"/>
  <c r="BQ33" i="31"/>
  <c r="I44" i="29" s="1"/>
  <c r="BO33" i="31"/>
  <c r="G44" i="29" s="1"/>
  <c r="BM33" i="31"/>
  <c r="E44" i="29" s="1"/>
  <c r="BR29" i="31"/>
  <c r="J40" i="29" s="1"/>
  <c r="BP29" i="31"/>
  <c r="H40" i="29" s="1"/>
  <c r="BN29" i="31"/>
  <c r="F40" i="29" s="1"/>
  <c r="BQ29" i="31"/>
  <c r="I40" i="29" s="1"/>
  <c r="BO29" i="31"/>
  <c r="G40" i="29" s="1"/>
  <c r="BM29" i="31"/>
  <c r="E40" i="29" s="1"/>
  <c r="BR25" i="31"/>
  <c r="J36" i="29" s="1"/>
  <c r="BP25" i="31"/>
  <c r="H36" i="29" s="1"/>
  <c r="BN25" i="31"/>
  <c r="F36" i="29" s="1"/>
  <c r="BQ25" i="31"/>
  <c r="I36" i="29" s="1"/>
  <c r="BO25" i="31"/>
  <c r="G36" i="29" s="1"/>
  <c r="BM25" i="31"/>
  <c r="E36" i="29" s="1"/>
  <c r="BO21" i="31"/>
  <c r="G32" i="29" s="1"/>
  <c r="BM21" i="31"/>
  <c r="E32" i="29" s="1"/>
  <c r="BR17" i="31"/>
  <c r="J28" i="29" s="1"/>
  <c r="BP17" i="31"/>
  <c r="H28" i="29" s="1"/>
  <c r="BN17" i="31"/>
  <c r="F28" i="29" s="1"/>
  <c r="BQ17" i="31"/>
  <c r="I28" i="29" s="1"/>
  <c r="BO17" i="31"/>
  <c r="G28" i="29" s="1"/>
  <c r="BM17" i="31"/>
  <c r="E28" i="29" s="1"/>
  <c r="BR13" i="31"/>
  <c r="J24" i="29" s="1"/>
  <c r="BP13" i="31"/>
  <c r="H24" i="29" s="1"/>
  <c r="BN13" i="31"/>
  <c r="F24" i="29" s="1"/>
  <c r="BQ13" i="31"/>
  <c r="I24" i="29" s="1"/>
  <c r="BO13" i="31"/>
  <c r="G24" i="29" s="1"/>
  <c r="BM13" i="31"/>
  <c r="E24" i="29" s="1"/>
  <c r="BE186" i="31"/>
  <c r="E197" i="30" s="1"/>
  <c r="BM158" i="31"/>
  <c r="E169" i="29" s="1"/>
  <c r="BM150" i="31"/>
  <c r="E161" i="29" s="1"/>
  <c r="BM142" i="31"/>
  <c r="E153" i="29" s="1"/>
  <c r="BM134" i="31"/>
  <c r="E145" i="29" s="1"/>
  <c r="BM126" i="31"/>
  <c r="E137" i="29" s="1"/>
  <c r="BM118" i="31"/>
  <c r="E129" i="29" s="1"/>
  <c r="BM110" i="31"/>
  <c r="E121" i="29" s="1"/>
  <c r="BM102" i="31"/>
  <c r="E113" i="29" s="1"/>
  <c r="BM94" i="31"/>
  <c r="E105" i="29" s="1"/>
  <c r="BM86" i="31"/>
  <c r="E97" i="29" s="1"/>
  <c r="BM70" i="31"/>
  <c r="E81" i="29" s="1"/>
  <c r="BM58" i="31"/>
  <c r="E69" i="29" s="1"/>
  <c r="BM42" i="31"/>
  <c r="E53" i="29" s="1"/>
  <c r="BM26" i="31"/>
  <c r="E37" i="29" s="1"/>
  <c r="BO194" i="31"/>
  <c r="G205" i="29" s="1"/>
  <c r="BO178" i="31"/>
  <c r="G189" i="29" s="1"/>
  <c r="BO82" i="31"/>
  <c r="G93" i="29" s="1"/>
  <c r="BO66" i="31"/>
  <c r="G77" i="29" s="1"/>
  <c r="BO50" i="31"/>
  <c r="G61" i="29" s="1"/>
  <c r="BO34" i="31"/>
  <c r="G45" i="29" s="1"/>
  <c r="BO18" i="31"/>
  <c r="G29" i="29" s="1"/>
  <c r="BQ202" i="31"/>
  <c r="I213" i="29" s="1"/>
  <c r="BQ186" i="31"/>
  <c r="I197" i="29" s="1"/>
  <c r="BQ170" i="31"/>
  <c r="I181" i="29" s="1"/>
  <c r="BQ74" i="31"/>
  <c r="I85" i="29" s="1"/>
  <c r="BQ58" i="31"/>
  <c r="I69" i="29" s="1"/>
  <c r="BQ42" i="31"/>
  <c r="I53" i="29" s="1"/>
  <c r="BQ26" i="31"/>
  <c r="I37" i="29" s="1"/>
  <c r="BQ203" i="31"/>
  <c r="I214" i="29" s="1"/>
  <c r="BO203" i="31"/>
  <c r="G214" i="29" s="1"/>
  <c r="BM203" i="31"/>
  <c r="E214" i="29" s="1"/>
  <c r="BR203" i="31"/>
  <c r="J214" i="29" s="1"/>
  <c r="BP203" i="31"/>
  <c r="H214" i="29" s="1"/>
  <c r="BN203" i="31"/>
  <c r="F214" i="29" s="1"/>
  <c r="BQ195" i="31"/>
  <c r="I206" i="29" s="1"/>
  <c r="BO195" i="31"/>
  <c r="G206" i="29" s="1"/>
  <c r="BM195" i="31"/>
  <c r="E206" i="29" s="1"/>
  <c r="BR195" i="31"/>
  <c r="J206" i="29" s="1"/>
  <c r="BP195" i="31"/>
  <c r="H206" i="29" s="1"/>
  <c r="BN195" i="31"/>
  <c r="F206" i="29" s="1"/>
  <c r="BQ191" i="31"/>
  <c r="I202" i="29" s="1"/>
  <c r="BO191" i="31"/>
  <c r="G202" i="29" s="1"/>
  <c r="BM191" i="31"/>
  <c r="E202" i="29" s="1"/>
  <c r="BR191" i="31"/>
  <c r="J202" i="29" s="1"/>
  <c r="BP191" i="31"/>
  <c r="H202" i="29" s="1"/>
  <c r="BN191" i="31"/>
  <c r="F202" i="29" s="1"/>
  <c r="BE191" i="31"/>
  <c r="E202" i="30" s="1"/>
  <c r="BQ183" i="31"/>
  <c r="I194" i="29" s="1"/>
  <c r="BO183" i="31"/>
  <c r="G194" i="29" s="1"/>
  <c r="BM183" i="31"/>
  <c r="E194" i="29" s="1"/>
  <c r="BR183" i="31"/>
  <c r="J194" i="29" s="1"/>
  <c r="BP183" i="31"/>
  <c r="H194" i="29" s="1"/>
  <c r="BN183" i="31"/>
  <c r="F194" i="29" s="1"/>
  <c r="BQ175" i="31"/>
  <c r="I186" i="29" s="1"/>
  <c r="BO175" i="31"/>
  <c r="G186" i="29" s="1"/>
  <c r="BM175" i="31"/>
  <c r="E186" i="29" s="1"/>
  <c r="BR175" i="31"/>
  <c r="J186" i="29" s="1"/>
  <c r="BP175" i="31"/>
  <c r="H186" i="29" s="1"/>
  <c r="BN175" i="31"/>
  <c r="F186" i="29" s="1"/>
  <c r="BQ167" i="31"/>
  <c r="I178" i="29" s="1"/>
  <c r="BO167" i="31"/>
  <c r="G178" i="29" s="1"/>
  <c r="BM167" i="31"/>
  <c r="E178" i="29" s="1"/>
  <c r="BR167" i="31"/>
  <c r="J178" i="29" s="1"/>
  <c r="BP167" i="31"/>
  <c r="H178" i="29" s="1"/>
  <c r="BN167" i="31"/>
  <c r="F178" i="29" s="1"/>
  <c r="BQ155" i="31"/>
  <c r="I166" i="29" s="1"/>
  <c r="BO155" i="31"/>
  <c r="G166" i="29" s="1"/>
  <c r="BM155" i="31"/>
  <c r="E166" i="29" s="1"/>
  <c r="BR155" i="31"/>
  <c r="J166" i="29" s="1"/>
  <c r="BP155" i="31"/>
  <c r="H166" i="29" s="1"/>
  <c r="BN155" i="31"/>
  <c r="F166" i="29" s="1"/>
  <c r="BQ147" i="31"/>
  <c r="I158" i="29" s="1"/>
  <c r="BO147" i="31"/>
  <c r="G158" i="29" s="1"/>
  <c r="BM147" i="31"/>
  <c r="E158" i="29" s="1"/>
  <c r="BR147" i="31"/>
  <c r="J158" i="29" s="1"/>
  <c r="BP147" i="31"/>
  <c r="H158" i="29" s="1"/>
  <c r="BN147" i="31"/>
  <c r="F158" i="29" s="1"/>
  <c r="BQ139" i="31"/>
  <c r="I150" i="29" s="1"/>
  <c r="BO139" i="31"/>
  <c r="G150" i="29" s="1"/>
  <c r="BM139" i="31"/>
  <c r="E150" i="29" s="1"/>
  <c r="BR139" i="31"/>
  <c r="J150" i="29" s="1"/>
  <c r="BP139" i="31"/>
  <c r="H150" i="29" s="1"/>
  <c r="BN139" i="31"/>
  <c r="F150" i="29" s="1"/>
  <c r="BQ131" i="31"/>
  <c r="I142" i="29" s="1"/>
  <c r="BO131" i="31"/>
  <c r="G142" i="29" s="1"/>
  <c r="BM131" i="31"/>
  <c r="E142" i="29" s="1"/>
  <c r="BR131" i="31"/>
  <c r="J142" i="29" s="1"/>
  <c r="BP131" i="31"/>
  <c r="H142" i="29" s="1"/>
  <c r="BN131" i="31"/>
  <c r="F142" i="29" s="1"/>
  <c r="BQ123" i="31"/>
  <c r="I134" i="29" s="1"/>
  <c r="BO123" i="31"/>
  <c r="G134" i="29" s="1"/>
  <c r="BM123" i="31"/>
  <c r="E134" i="29" s="1"/>
  <c r="BR123" i="31"/>
  <c r="J134" i="29" s="1"/>
  <c r="BP123" i="31"/>
  <c r="H134" i="29" s="1"/>
  <c r="BN123" i="31"/>
  <c r="F134" i="29" s="1"/>
  <c r="BQ115" i="31"/>
  <c r="I126" i="29" s="1"/>
  <c r="BO115" i="31"/>
  <c r="G126" i="29" s="1"/>
  <c r="BM115" i="31"/>
  <c r="E126" i="29" s="1"/>
  <c r="BR115" i="31"/>
  <c r="J126" i="29" s="1"/>
  <c r="BP115" i="31"/>
  <c r="H126" i="29" s="1"/>
  <c r="BN115" i="31"/>
  <c r="F126" i="29" s="1"/>
  <c r="BQ111" i="31"/>
  <c r="I122" i="29" s="1"/>
  <c r="BO111" i="31"/>
  <c r="G122" i="29" s="1"/>
  <c r="BM111" i="31"/>
  <c r="E122" i="29" s="1"/>
  <c r="BR111" i="31"/>
  <c r="J122" i="29" s="1"/>
  <c r="BP111" i="31"/>
  <c r="H122" i="29" s="1"/>
  <c r="BN111" i="31"/>
  <c r="F122" i="29" s="1"/>
  <c r="BQ103" i="31"/>
  <c r="I114" i="29" s="1"/>
  <c r="BO103" i="31"/>
  <c r="G114" i="29" s="1"/>
  <c r="BM103" i="31"/>
  <c r="E114" i="29" s="1"/>
  <c r="BR103" i="31"/>
  <c r="J114" i="29" s="1"/>
  <c r="BP103" i="31"/>
  <c r="H114" i="29" s="1"/>
  <c r="BN103" i="31"/>
  <c r="F114" i="29" s="1"/>
  <c r="BQ95" i="31"/>
  <c r="I106" i="29" s="1"/>
  <c r="BO95" i="31"/>
  <c r="G106" i="29" s="1"/>
  <c r="BM95" i="31"/>
  <c r="E106" i="29" s="1"/>
  <c r="BR95" i="31"/>
  <c r="J106" i="29" s="1"/>
  <c r="BP95" i="31"/>
  <c r="H106" i="29" s="1"/>
  <c r="BN95" i="31"/>
  <c r="F106" i="29" s="1"/>
  <c r="BQ87" i="31"/>
  <c r="I98" i="29" s="1"/>
  <c r="BO87" i="31"/>
  <c r="G98" i="29" s="1"/>
  <c r="BM87" i="31"/>
  <c r="E98" i="29" s="1"/>
  <c r="BR87" i="31"/>
  <c r="J98" i="29" s="1"/>
  <c r="BP87" i="31"/>
  <c r="H98" i="29" s="1"/>
  <c r="BN87" i="31"/>
  <c r="F98" i="29" s="1"/>
  <c r="BQ79" i="31"/>
  <c r="I90" i="29" s="1"/>
  <c r="BO79" i="31"/>
  <c r="G90" i="29" s="1"/>
  <c r="BM79" i="31"/>
  <c r="E90" i="29" s="1"/>
  <c r="BR79" i="31"/>
  <c r="J90" i="29" s="1"/>
  <c r="BP79" i="31"/>
  <c r="H90" i="29" s="1"/>
  <c r="BN79" i="31"/>
  <c r="F90" i="29" s="1"/>
  <c r="BQ71" i="31"/>
  <c r="I82" i="29" s="1"/>
  <c r="BO71" i="31"/>
  <c r="G82" i="29" s="1"/>
  <c r="BM71" i="31"/>
  <c r="E82" i="29" s="1"/>
  <c r="BR71" i="31"/>
  <c r="J82" i="29" s="1"/>
  <c r="BP71" i="31"/>
  <c r="H82" i="29" s="1"/>
  <c r="BN71" i="31"/>
  <c r="F82" i="29" s="1"/>
  <c r="BQ63" i="31"/>
  <c r="I74" i="29" s="1"/>
  <c r="BO63" i="31"/>
  <c r="G74" i="29" s="1"/>
  <c r="BM63" i="31"/>
  <c r="E74" i="29" s="1"/>
  <c r="BR63" i="31"/>
  <c r="J74" i="29" s="1"/>
  <c r="BP63" i="31"/>
  <c r="H74" i="29" s="1"/>
  <c r="BN63" i="31"/>
  <c r="F74" i="29" s="1"/>
  <c r="BR55" i="31"/>
  <c r="J66" i="29" s="1"/>
  <c r="BQ55" i="31"/>
  <c r="I66" i="29" s="1"/>
  <c r="BO55" i="31"/>
  <c r="G66" i="29" s="1"/>
  <c r="BM55" i="31"/>
  <c r="E66" i="29" s="1"/>
  <c r="BP55" i="31"/>
  <c r="H66" i="29" s="1"/>
  <c r="BN55" i="31"/>
  <c r="F66" i="29" s="1"/>
  <c r="BR47" i="31"/>
  <c r="J58" i="29" s="1"/>
  <c r="BQ47" i="31"/>
  <c r="I58" i="29" s="1"/>
  <c r="BO47" i="31"/>
  <c r="G58" i="29" s="1"/>
  <c r="BM47" i="31"/>
  <c r="E58" i="29" s="1"/>
  <c r="BP47" i="31"/>
  <c r="H58" i="29" s="1"/>
  <c r="BN47" i="31"/>
  <c r="F58" i="29" s="1"/>
  <c r="BR39" i="31"/>
  <c r="J50" i="29" s="1"/>
  <c r="BQ39" i="31"/>
  <c r="I50" i="29" s="1"/>
  <c r="BO39" i="31"/>
  <c r="G50" i="29" s="1"/>
  <c r="BM39" i="31"/>
  <c r="E50" i="29" s="1"/>
  <c r="BP39" i="31"/>
  <c r="H50" i="29" s="1"/>
  <c r="BN39" i="31"/>
  <c r="F50" i="29" s="1"/>
  <c r="BR31" i="31"/>
  <c r="J42" i="29" s="1"/>
  <c r="BQ31" i="31"/>
  <c r="I42" i="29" s="1"/>
  <c r="BO31" i="31"/>
  <c r="G42" i="29" s="1"/>
  <c r="BM31" i="31"/>
  <c r="E42" i="29" s="1"/>
  <c r="BP31" i="31"/>
  <c r="H42" i="29" s="1"/>
  <c r="BN31" i="31"/>
  <c r="F42" i="29" s="1"/>
  <c r="BJ23" i="31"/>
  <c r="J34" i="30" s="1"/>
  <c r="BR23" i="31"/>
  <c r="J34" i="29" s="1"/>
  <c r="BQ23" i="31"/>
  <c r="I34" i="29" s="1"/>
  <c r="BO23" i="31"/>
  <c r="G34" i="29" s="1"/>
  <c r="BM23" i="31"/>
  <c r="E34" i="29" s="1"/>
  <c r="BP23" i="31"/>
  <c r="H34" i="29" s="1"/>
  <c r="BN23" i="31"/>
  <c r="F34" i="29" s="1"/>
  <c r="BR11" i="31"/>
  <c r="J22" i="29" s="1"/>
  <c r="BQ11" i="31"/>
  <c r="I22" i="29" s="1"/>
  <c r="BO11" i="31"/>
  <c r="G22" i="29" s="1"/>
  <c r="BM11" i="31"/>
  <c r="E22" i="29" s="1"/>
  <c r="BP11" i="31"/>
  <c r="H22" i="29" s="1"/>
  <c r="BN11" i="31"/>
  <c r="F22" i="29" s="1"/>
  <c r="BR198" i="31"/>
  <c r="J209" i="29" s="1"/>
  <c r="BP198" i="31"/>
  <c r="H209" i="29" s="1"/>
  <c r="BN198" i="31"/>
  <c r="F209" i="29" s="1"/>
  <c r="BF190" i="31"/>
  <c r="F201" i="30" s="1"/>
  <c r="BR190" i="31"/>
  <c r="J201" i="29" s="1"/>
  <c r="BP190" i="31"/>
  <c r="H201" i="29" s="1"/>
  <c r="BN190" i="31"/>
  <c r="F201" i="29" s="1"/>
  <c r="BH182" i="31"/>
  <c r="H193" i="30" s="1"/>
  <c r="BR182" i="31"/>
  <c r="J193" i="29" s="1"/>
  <c r="BP182" i="31"/>
  <c r="H193" i="29" s="1"/>
  <c r="BN182" i="31"/>
  <c r="F193" i="29" s="1"/>
  <c r="BR174" i="31"/>
  <c r="J185" i="29" s="1"/>
  <c r="BP174" i="31"/>
  <c r="H185" i="29" s="1"/>
  <c r="BN174" i="31"/>
  <c r="F185" i="29" s="1"/>
  <c r="BE166" i="31"/>
  <c r="E177" i="30" s="1"/>
  <c r="BR166" i="31"/>
  <c r="J177" i="29" s="1"/>
  <c r="BP166" i="31"/>
  <c r="H177" i="29" s="1"/>
  <c r="BN166" i="31"/>
  <c r="F177" i="29" s="1"/>
  <c r="BR162" i="31"/>
  <c r="J173" i="29" s="1"/>
  <c r="BP162" i="31"/>
  <c r="H173" i="29" s="1"/>
  <c r="BN162" i="31"/>
  <c r="F173" i="29" s="1"/>
  <c r="BR154" i="31"/>
  <c r="J165" i="29" s="1"/>
  <c r="BP154" i="31"/>
  <c r="H165" i="29" s="1"/>
  <c r="BN154" i="31"/>
  <c r="F165" i="29" s="1"/>
  <c r="BR146" i="31"/>
  <c r="J157" i="29" s="1"/>
  <c r="BP146" i="31"/>
  <c r="H157" i="29" s="1"/>
  <c r="BN146" i="31"/>
  <c r="F157" i="29" s="1"/>
  <c r="BR138" i="31"/>
  <c r="J149" i="29" s="1"/>
  <c r="BP138" i="31"/>
  <c r="H149" i="29" s="1"/>
  <c r="BN138" i="31"/>
  <c r="F149" i="29" s="1"/>
  <c r="BR130" i="31"/>
  <c r="J141" i="29" s="1"/>
  <c r="BP130" i="31"/>
  <c r="H141" i="29" s="1"/>
  <c r="BN130" i="31"/>
  <c r="F141" i="29" s="1"/>
  <c r="BR122" i="31"/>
  <c r="J133" i="29" s="1"/>
  <c r="BP122" i="31"/>
  <c r="H133" i="29" s="1"/>
  <c r="BN122" i="31"/>
  <c r="F133" i="29" s="1"/>
  <c r="BR114" i="31"/>
  <c r="J125" i="29" s="1"/>
  <c r="BP114" i="31"/>
  <c r="H125" i="29" s="1"/>
  <c r="BN114" i="31"/>
  <c r="F125" i="29" s="1"/>
  <c r="BR106" i="31"/>
  <c r="J117" i="29" s="1"/>
  <c r="BP106" i="31"/>
  <c r="H117" i="29" s="1"/>
  <c r="BN106" i="31"/>
  <c r="F117" i="29" s="1"/>
  <c r="BR98" i="31"/>
  <c r="J109" i="29" s="1"/>
  <c r="BP98" i="31"/>
  <c r="H109" i="29" s="1"/>
  <c r="BN98" i="31"/>
  <c r="F109" i="29" s="1"/>
  <c r="BR90" i="31"/>
  <c r="J101" i="29" s="1"/>
  <c r="BP90" i="31"/>
  <c r="H101" i="29" s="1"/>
  <c r="BN90" i="31"/>
  <c r="F101" i="29" s="1"/>
  <c r="BR78" i="31"/>
  <c r="J89" i="29" s="1"/>
  <c r="BP78" i="31"/>
  <c r="H89" i="29" s="1"/>
  <c r="BN78" i="31"/>
  <c r="F89" i="29" s="1"/>
  <c r="BI146" i="31"/>
  <c r="I157" i="30" s="1"/>
  <c r="BJ142" i="31"/>
  <c r="J153" i="30" s="1"/>
  <c r="BI138" i="31"/>
  <c r="I149" i="30" s="1"/>
  <c r="BJ126" i="31"/>
  <c r="J137" i="30" s="1"/>
  <c r="BH118" i="31"/>
  <c r="H129" i="30" s="1"/>
  <c r="BH114" i="31"/>
  <c r="H125" i="30" s="1"/>
  <c r="BJ102" i="31"/>
  <c r="J113" i="30" s="1"/>
  <c r="AL95" i="31"/>
  <c r="J108" i="26" s="1"/>
  <c r="BE86" i="31"/>
  <c r="E97" i="30" s="1"/>
  <c r="BJ78" i="31"/>
  <c r="J89" i="30" s="1"/>
  <c r="BE151" i="31"/>
  <c r="E162" i="30" s="1"/>
  <c r="BH147" i="31"/>
  <c r="H158" i="30" s="1"/>
  <c r="BE143" i="31"/>
  <c r="E154" i="30" s="1"/>
  <c r="BE139" i="31"/>
  <c r="E150" i="30" s="1"/>
  <c r="BE135" i="31"/>
  <c r="E146" i="30" s="1"/>
  <c r="BE131" i="31"/>
  <c r="E142" i="30" s="1"/>
  <c r="BE127" i="31"/>
  <c r="E138" i="30" s="1"/>
  <c r="BE123" i="31"/>
  <c r="E134" i="30" s="1"/>
  <c r="BI119" i="31"/>
  <c r="I130" i="30" s="1"/>
  <c r="BE115" i="31"/>
  <c r="E126" i="30" s="1"/>
  <c r="BE111" i="31"/>
  <c r="E122" i="30" s="1"/>
  <c r="BJ107" i="31"/>
  <c r="J118" i="30" s="1"/>
  <c r="BG103" i="31"/>
  <c r="G114" i="30" s="1"/>
  <c r="BE99" i="31"/>
  <c r="E110" i="30" s="1"/>
  <c r="BE95" i="31"/>
  <c r="E106" i="30" s="1"/>
  <c r="BE91" i="31"/>
  <c r="E102" i="30" s="1"/>
  <c r="BG87" i="31"/>
  <c r="G98" i="30" s="1"/>
  <c r="BI83" i="31"/>
  <c r="I94" i="30" s="1"/>
  <c r="BE79" i="31"/>
  <c r="E90" i="30" s="1"/>
  <c r="BE75" i="31"/>
  <c r="E86" i="30" s="1"/>
  <c r="BG71" i="31"/>
  <c r="G82" i="30" s="1"/>
  <c r="BE67" i="31"/>
  <c r="E78" i="30" s="1"/>
  <c r="BE63" i="31"/>
  <c r="E74" i="30" s="1"/>
  <c r="BE59" i="31"/>
  <c r="E70" i="30" s="1"/>
  <c r="BI55" i="31"/>
  <c r="I66" i="30" s="1"/>
  <c r="BE51" i="31"/>
  <c r="E62" i="30" s="1"/>
  <c r="BI47" i="31"/>
  <c r="I58" i="30" s="1"/>
  <c r="BE43" i="31"/>
  <c r="E54" i="30" s="1"/>
  <c r="BG39" i="31"/>
  <c r="G50" i="30" s="1"/>
  <c r="BJ35" i="31"/>
  <c r="J46" i="30" s="1"/>
  <c r="BE31" i="31"/>
  <c r="E42" i="30" s="1"/>
  <c r="BG27" i="31"/>
  <c r="G38" i="30" s="1"/>
  <c r="BE23" i="31"/>
  <c r="E34" i="30" s="1"/>
  <c r="BH19" i="31"/>
  <c r="H30" i="30" s="1"/>
  <c r="BE15" i="31"/>
  <c r="E26" i="30" s="1"/>
  <c r="BE11" i="31"/>
  <c r="E22" i="30" s="1"/>
  <c r="BG200" i="31"/>
  <c r="G211" i="30" s="1"/>
  <c r="BQ200" i="31"/>
  <c r="I211" i="29" s="1"/>
  <c r="BO200" i="31"/>
  <c r="G211" i="29" s="1"/>
  <c r="BE196" i="31"/>
  <c r="E207" i="30" s="1"/>
  <c r="BQ196" i="31"/>
  <c r="I207" i="29" s="1"/>
  <c r="BO196" i="31"/>
  <c r="G207" i="29" s="1"/>
  <c r="N60" i="31"/>
  <c r="BE60" i="31" s="1"/>
  <c r="E71" i="30" s="1"/>
  <c r="N56" i="31"/>
  <c r="N52" i="31"/>
  <c r="BI52" i="31" s="1"/>
  <c r="I63" i="30" s="1"/>
  <c r="N48" i="31"/>
  <c r="BH48" i="31" s="1"/>
  <c r="H59" i="30" s="1"/>
  <c r="N44" i="31"/>
  <c r="BE44" i="31" s="1"/>
  <c r="E55" i="30" s="1"/>
  <c r="N40" i="31"/>
  <c r="N36" i="31"/>
  <c r="BI36" i="31" s="1"/>
  <c r="I47" i="30" s="1"/>
  <c r="N32" i="31"/>
  <c r="BG32" i="31" s="1"/>
  <c r="G43" i="30" s="1"/>
  <c r="N28" i="31"/>
  <c r="BF28" i="31" s="1"/>
  <c r="F39" i="30" s="1"/>
  <c r="N24" i="31"/>
  <c r="N20" i="31"/>
  <c r="BH20" i="31" s="1"/>
  <c r="H31" i="30" s="1"/>
  <c r="N16" i="31"/>
  <c r="BI16" i="31" s="1"/>
  <c r="I27" i="30" s="1"/>
  <c r="BF198" i="31"/>
  <c r="F209" i="30" s="1"/>
  <c r="BJ162" i="31"/>
  <c r="J173" i="30" s="1"/>
  <c r="BM196" i="31"/>
  <c r="E207" i="29" s="1"/>
  <c r="BM54" i="31"/>
  <c r="E65" i="29" s="1"/>
  <c r="BM38" i="31"/>
  <c r="E49" i="29" s="1"/>
  <c r="BM22" i="31"/>
  <c r="E33" i="29" s="1"/>
  <c r="BN200" i="31"/>
  <c r="F211" i="29" s="1"/>
  <c r="BO190" i="31"/>
  <c r="G201" i="29" s="1"/>
  <c r="BO174" i="31"/>
  <c r="G185" i="29" s="1"/>
  <c r="BO158" i="31"/>
  <c r="G169" i="29" s="1"/>
  <c r="BO142" i="31"/>
  <c r="G153" i="29" s="1"/>
  <c r="BO126" i="31"/>
  <c r="G137" i="29" s="1"/>
  <c r="BO110" i="31"/>
  <c r="G121" i="29" s="1"/>
  <c r="BO94" i="31"/>
  <c r="G105" i="29" s="1"/>
  <c r="BO78" i="31"/>
  <c r="G89" i="29" s="1"/>
  <c r="BO62" i="31"/>
  <c r="G73" i="29" s="1"/>
  <c r="BO46" i="31"/>
  <c r="G57" i="29" s="1"/>
  <c r="BO30" i="31"/>
  <c r="G41" i="29" s="1"/>
  <c r="BO14" i="31"/>
  <c r="G25" i="29" s="1"/>
  <c r="BQ198" i="31"/>
  <c r="I209" i="29" s="1"/>
  <c r="BQ182" i="31"/>
  <c r="I193" i="29" s="1"/>
  <c r="BQ166" i="31"/>
  <c r="I177" i="29" s="1"/>
  <c r="BQ150" i="31"/>
  <c r="I161" i="29" s="1"/>
  <c r="BQ134" i="31"/>
  <c r="I145" i="29" s="1"/>
  <c r="BQ118" i="31"/>
  <c r="I129" i="29" s="1"/>
  <c r="BQ102" i="31"/>
  <c r="I113" i="29" s="1"/>
  <c r="BQ86" i="31"/>
  <c r="I97" i="29" s="1"/>
  <c r="BQ70" i="31"/>
  <c r="I81" i="29" s="1"/>
  <c r="BQ54" i="31"/>
  <c r="I65" i="29" s="1"/>
  <c r="BQ38" i="31"/>
  <c r="I49" i="29" s="1"/>
  <c r="BQ22" i="31"/>
  <c r="I33" i="29" s="1"/>
  <c r="BR200" i="31"/>
  <c r="J211" i="29" s="1"/>
  <c r="BP10" i="31"/>
  <c r="H21" i="29" s="1"/>
  <c r="BI10" i="31"/>
  <c r="I21" i="30" s="1"/>
  <c r="BO10" i="31"/>
  <c r="G21" i="29" s="1"/>
  <c r="BN10" i="31"/>
  <c r="F21" i="29" s="1"/>
  <c r="BR10" i="31"/>
  <c r="J21" i="29" s="1"/>
  <c r="BM10" i="31"/>
  <c r="E21" i="29" s="1"/>
  <c r="BQ10" i="31"/>
  <c r="I21" i="29" s="1"/>
  <c r="BE168" i="31"/>
  <c r="E179" i="30" s="1"/>
  <c r="BG168" i="31"/>
  <c r="G179" i="30" s="1"/>
  <c r="BG136" i="31"/>
  <c r="G147" i="30" s="1"/>
  <c r="BE136" i="31"/>
  <c r="E147" i="30" s="1"/>
  <c r="BE128" i="31"/>
  <c r="E139" i="30" s="1"/>
  <c r="BH128" i="31"/>
  <c r="H139" i="30" s="1"/>
  <c r="BH124" i="31"/>
  <c r="H135" i="30" s="1"/>
  <c r="BF124" i="31"/>
  <c r="F135" i="30" s="1"/>
  <c r="BG112" i="31"/>
  <c r="G123" i="30" s="1"/>
  <c r="BE112" i="31"/>
  <c r="E123" i="30" s="1"/>
  <c r="BH92" i="31"/>
  <c r="H103" i="30" s="1"/>
  <c r="BF92" i="31"/>
  <c r="F103" i="30" s="1"/>
  <c r="BF84" i="31"/>
  <c r="F95" i="30" s="1"/>
  <c r="BE84" i="31"/>
  <c r="E95" i="30" s="1"/>
  <c r="BF68" i="31"/>
  <c r="F79" i="30" s="1"/>
  <c r="BE68" i="31"/>
  <c r="E79" i="30" s="1"/>
  <c r="BE124" i="31"/>
  <c r="E135" i="30" s="1"/>
  <c r="BI35" i="31"/>
  <c r="I46" i="30" s="1"/>
  <c r="BH203" i="31"/>
  <c r="H214" i="30" s="1"/>
  <c r="BF203" i="31"/>
  <c r="F214" i="30" s="1"/>
  <c r="BF199" i="31"/>
  <c r="F210" i="30" s="1"/>
  <c r="BJ199" i="31"/>
  <c r="J210" i="30" s="1"/>
  <c r="BH199" i="31"/>
  <c r="H210" i="30" s="1"/>
  <c r="BI199" i="31"/>
  <c r="I210" i="30" s="1"/>
  <c r="AW195" i="31"/>
  <c r="E207" i="27" s="1"/>
  <c r="BG195" i="31"/>
  <c r="G206" i="30" s="1"/>
  <c r="BF195" i="31"/>
  <c r="F206" i="30" s="1"/>
  <c r="BF191" i="31"/>
  <c r="F202" i="30" s="1"/>
  <c r="BI191" i="31"/>
  <c r="I202" i="30" s="1"/>
  <c r="BG187" i="31"/>
  <c r="G198" i="30" s="1"/>
  <c r="BJ187" i="31"/>
  <c r="J198" i="30" s="1"/>
  <c r="BF187" i="31"/>
  <c r="F198" i="30" s="1"/>
  <c r="BJ183" i="31"/>
  <c r="J194" i="30" s="1"/>
  <c r="BH183" i="31"/>
  <c r="H194" i="30" s="1"/>
  <c r="BG183" i="31"/>
  <c r="G194" i="30" s="1"/>
  <c r="BF183" i="31"/>
  <c r="F194" i="30" s="1"/>
  <c r="BE183" i="31"/>
  <c r="E194" i="30" s="1"/>
  <c r="AW179" i="31"/>
  <c r="E191" i="27" s="1"/>
  <c r="BJ179" i="31"/>
  <c r="J190" i="30" s="1"/>
  <c r="BE179" i="31"/>
  <c r="E190" i="30" s="1"/>
  <c r="BF179" i="31"/>
  <c r="F190" i="30" s="1"/>
  <c r="BF175" i="31"/>
  <c r="F186" i="30" s="1"/>
  <c r="BI175" i="31"/>
  <c r="I186" i="30" s="1"/>
  <c r="BE175" i="31"/>
  <c r="E186" i="30" s="1"/>
  <c r="BG171" i="31"/>
  <c r="G182" i="30" s="1"/>
  <c r="BH171" i="31"/>
  <c r="H182" i="30" s="1"/>
  <c r="BJ171" i="31"/>
  <c r="J182" i="30" s="1"/>
  <c r="BF171" i="31"/>
  <c r="F182" i="30" s="1"/>
  <c r="BF167" i="31"/>
  <c r="F178" i="30" s="1"/>
  <c r="BE167" i="31"/>
  <c r="E178" i="30" s="1"/>
  <c r="BG167" i="31"/>
  <c r="G178" i="30" s="1"/>
  <c r="BJ163" i="31"/>
  <c r="J174" i="30" s="1"/>
  <c r="BG163" i="31"/>
  <c r="G174" i="30" s="1"/>
  <c r="BE163" i="31"/>
  <c r="E174" i="30" s="1"/>
  <c r="BI163" i="31"/>
  <c r="I174" i="30" s="1"/>
  <c r="BJ155" i="31"/>
  <c r="J166" i="30" s="1"/>
  <c r="BH155" i="31"/>
  <c r="H166" i="30" s="1"/>
  <c r="BJ151" i="31"/>
  <c r="J162" i="30" s="1"/>
  <c r="BJ147" i="31"/>
  <c r="J158" i="30" s="1"/>
  <c r="BG147" i="31"/>
  <c r="G158" i="30" s="1"/>
  <c r="BH139" i="31"/>
  <c r="H150" i="30" s="1"/>
  <c r="BI135" i="31"/>
  <c r="I146" i="30" s="1"/>
  <c r="BI131" i="31"/>
  <c r="I142" i="30" s="1"/>
  <c r="BG131" i="31"/>
  <c r="G142" i="30" s="1"/>
  <c r="BJ123" i="31"/>
  <c r="J134" i="30" s="1"/>
  <c r="BG115" i="31"/>
  <c r="G126" i="30" s="1"/>
  <c r="BG107" i="31"/>
  <c r="G118" i="30" s="1"/>
  <c r="BH107" i="31"/>
  <c r="H118" i="30" s="1"/>
  <c r="BG99" i="31"/>
  <c r="G110" i="30" s="1"/>
  <c r="BI99" i="31"/>
  <c r="I110" i="30" s="1"/>
  <c r="BJ91" i="31"/>
  <c r="J102" i="30" s="1"/>
  <c r="BJ87" i="31"/>
  <c r="J98" i="30" s="1"/>
  <c r="BJ83" i="31"/>
  <c r="J94" i="30" s="1"/>
  <c r="BG83" i="31"/>
  <c r="G94" i="30" s="1"/>
  <c r="BH75" i="31"/>
  <c r="H86" i="30" s="1"/>
  <c r="BI71" i="31"/>
  <c r="I82" i="30" s="1"/>
  <c r="BH71" i="31"/>
  <c r="H82" i="30" s="1"/>
  <c r="BI67" i="31"/>
  <c r="I78" i="30" s="1"/>
  <c r="BG67" i="31"/>
  <c r="G78" i="30" s="1"/>
  <c r="BI63" i="31"/>
  <c r="I74" i="30" s="1"/>
  <c r="BG59" i="31"/>
  <c r="G70" i="30" s="1"/>
  <c r="BJ59" i="31"/>
  <c r="J70" i="30" s="1"/>
  <c r="BJ51" i="31"/>
  <c r="J62" i="30" s="1"/>
  <c r="BG51" i="31"/>
  <c r="G62" i="30" s="1"/>
  <c r="BG43" i="31"/>
  <c r="G54" i="30" s="1"/>
  <c r="BH43" i="31"/>
  <c r="H54" i="30" s="1"/>
  <c r="BG35" i="31"/>
  <c r="G46" i="30" s="1"/>
  <c r="BH35" i="31"/>
  <c r="H46" i="30" s="1"/>
  <c r="BG15" i="31"/>
  <c r="G26" i="30" s="1"/>
  <c r="BE200" i="31"/>
  <c r="E211" i="30" s="1"/>
  <c r="BE195" i="31"/>
  <c r="E206" i="30" s="1"/>
  <c r="BE190" i="31"/>
  <c r="E201" i="30" s="1"/>
  <c r="BE182" i="31"/>
  <c r="E193" i="30" s="1"/>
  <c r="BE160" i="31"/>
  <c r="E171" i="30" s="1"/>
  <c r="BE108" i="31"/>
  <c r="E119" i="30" s="1"/>
  <c r="BG152" i="31"/>
  <c r="G163" i="30" s="1"/>
  <c r="BH135" i="31"/>
  <c r="H146" i="30" s="1"/>
  <c r="BI183" i="31"/>
  <c r="I194" i="30" s="1"/>
  <c r="BJ115" i="31"/>
  <c r="J126" i="30" s="1"/>
  <c r="BF148" i="31"/>
  <c r="F159" i="30" s="1"/>
  <c r="BE148" i="31"/>
  <c r="E159" i="30" s="1"/>
  <c r="BH120" i="31"/>
  <c r="H131" i="30" s="1"/>
  <c r="BE120" i="31"/>
  <c r="E131" i="30" s="1"/>
  <c r="BG104" i="31"/>
  <c r="G115" i="30" s="1"/>
  <c r="BE104" i="31"/>
  <c r="E115" i="30" s="1"/>
  <c r="BH76" i="31"/>
  <c r="H87" i="30" s="1"/>
  <c r="BF76" i="31"/>
  <c r="F87" i="30" s="1"/>
  <c r="BH64" i="31"/>
  <c r="H75" i="30" s="1"/>
  <c r="BE64" i="31"/>
  <c r="E75" i="30" s="1"/>
  <c r="BG40" i="31"/>
  <c r="G51" i="30" s="1"/>
  <c r="BE40" i="31"/>
  <c r="E51" i="30" s="1"/>
  <c r="BG56" i="31"/>
  <c r="G67" i="30" s="1"/>
  <c r="BJ198" i="31"/>
  <c r="J209" i="30" s="1"/>
  <c r="BH198" i="31"/>
  <c r="H209" i="30" s="1"/>
  <c r="BG190" i="31"/>
  <c r="G201" i="30" s="1"/>
  <c r="BI190" i="31"/>
  <c r="I201" i="30" s="1"/>
  <c r="BJ190" i="31"/>
  <c r="J201" i="30" s="1"/>
  <c r="BH190" i="31"/>
  <c r="H201" i="30" s="1"/>
  <c r="BE178" i="31"/>
  <c r="E189" i="30" s="1"/>
  <c r="BF178" i="31"/>
  <c r="F189" i="30" s="1"/>
  <c r="BI178" i="31"/>
  <c r="I189" i="30" s="1"/>
  <c r="BH178" i="31"/>
  <c r="H189" i="30" s="1"/>
  <c r="BG174" i="31"/>
  <c r="G185" i="30" s="1"/>
  <c r="BI174" i="31"/>
  <c r="I185" i="30" s="1"/>
  <c r="BH174" i="31"/>
  <c r="H185" i="30" s="1"/>
  <c r="BE174" i="31"/>
  <c r="E185" i="30" s="1"/>
  <c r="BF170" i="31"/>
  <c r="F181" i="30" s="1"/>
  <c r="BE170" i="31"/>
  <c r="E181" i="30" s="1"/>
  <c r="BF166" i="31"/>
  <c r="F177" i="30" s="1"/>
  <c r="BJ166" i="31"/>
  <c r="J177" i="30" s="1"/>
  <c r="BE162" i="31"/>
  <c r="E173" i="30" s="1"/>
  <c r="BI162" i="31"/>
  <c r="I173" i="30" s="1"/>
  <c r="BH162" i="31"/>
  <c r="H173" i="30" s="1"/>
  <c r="BG158" i="31"/>
  <c r="G169" i="30" s="1"/>
  <c r="BE158" i="31"/>
  <c r="E169" i="30" s="1"/>
  <c r="BJ158" i="31"/>
  <c r="J169" i="30" s="1"/>
  <c r="BE199" i="31"/>
  <c r="E210" i="30" s="1"/>
  <c r="BE194" i="31"/>
  <c r="E205" i="30" s="1"/>
  <c r="BE155" i="31"/>
  <c r="E166" i="30" s="1"/>
  <c r="BE92" i="31"/>
  <c r="E103" i="30" s="1"/>
  <c r="BF182" i="31"/>
  <c r="F193" i="30" s="1"/>
  <c r="BG120" i="31"/>
  <c r="G131" i="30" s="1"/>
  <c r="BH192" i="31"/>
  <c r="H203" i="30" s="1"/>
  <c r="BH99" i="31"/>
  <c r="H110" i="30" s="1"/>
  <c r="BI170" i="31"/>
  <c r="I181" i="30" s="1"/>
  <c r="BJ194" i="31"/>
  <c r="J205" i="30" s="1"/>
  <c r="BH184" i="31"/>
  <c r="H195" i="30" s="1"/>
  <c r="BG184" i="31"/>
  <c r="G195" i="30" s="1"/>
  <c r="BE184" i="31"/>
  <c r="E195" i="30" s="1"/>
  <c r="BE156" i="31"/>
  <c r="E167" i="30" s="1"/>
  <c r="BH156" i="31"/>
  <c r="H167" i="30" s="1"/>
  <c r="BF156" i="31"/>
  <c r="F167" i="30" s="1"/>
  <c r="BF100" i="31"/>
  <c r="F111" i="30" s="1"/>
  <c r="BE100" i="31"/>
  <c r="E111" i="30" s="1"/>
  <c r="BG72" i="31"/>
  <c r="G83" i="30" s="1"/>
  <c r="BE72" i="31"/>
  <c r="E83" i="30" s="1"/>
  <c r="BE48" i="31"/>
  <c r="E59" i="30" s="1"/>
  <c r="BH153" i="31"/>
  <c r="H164" i="30" s="1"/>
  <c r="BH141" i="31"/>
  <c r="H152" i="30" s="1"/>
  <c r="BH137" i="31"/>
  <c r="H148" i="30" s="1"/>
  <c r="BG133" i="31"/>
  <c r="G144" i="30" s="1"/>
  <c r="BG129" i="31"/>
  <c r="G140" i="30" s="1"/>
  <c r="BH125" i="31"/>
  <c r="H136" i="30" s="1"/>
  <c r="BH121" i="31"/>
  <c r="H132" i="30" s="1"/>
  <c r="BI117" i="31"/>
  <c r="I128" i="30" s="1"/>
  <c r="BF113" i="31"/>
  <c r="F124" i="30" s="1"/>
  <c r="BH109" i="31"/>
  <c r="H120" i="30" s="1"/>
  <c r="BH105" i="31"/>
  <c r="H116" i="30" s="1"/>
  <c r="BH93" i="31"/>
  <c r="H104" i="30" s="1"/>
  <c r="BH89" i="31"/>
  <c r="H100" i="30" s="1"/>
  <c r="BH77" i="31"/>
  <c r="H88" i="30" s="1"/>
  <c r="BH73" i="31"/>
  <c r="H84" i="30" s="1"/>
  <c r="BG69" i="31"/>
  <c r="G80" i="30" s="1"/>
  <c r="BH61" i="31"/>
  <c r="H72" i="30" s="1"/>
  <c r="BH57" i="31"/>
  <c r="H68" i="30" s="1"/>
  <c r="BF49" i="31"/>
  <c r="F60" i="30" s="1"/>
  <c r="BH45" i="31"/>
  <c r="H56" i="30" s="1"/>
  <c r="BH41" i="31"/>
  <c r="H52" i="30" s="1"/>
  <c r="BH25" i="31"/>
  <c r="H36" i="30" s="1"/>
  <c r="BF21" i="31"/>
  <c r="F32" i="30" s="1"/>
  <c r="BG17" i="31"/>
  <c r="G28" i="30" s="1"/>
  <c r="BJ13" i="31"/>
  <c r="J24" i="30" s="1"/>
  <c r="BE203" i="31"/>
  <c r="E214" i="30" s="1"/>
  <c r="BE198" i="31"/>
  <c r="E209" i="30" s="1"/>
  <c r="BE187" i="31"/>
  <c r="E198" i="30" s="1"/>
  <c r="BE171" i="31"/>
  <c r="E182" i="30" s="1"/>
  <c r="BE140" i="31"/>
  <c r="E151" i="30" s="1"/>
  <c r="BE76" i="31"/>
  <c r="E87" i="30" s="1"/>
  <c r="BF174" i="31"/>
  <c r="F185" i="30" s="1"/>
  <c r="BG199" i="31"/>
  <c r="G210" i="30" s="1"/>
  <c r="BG88" i="31"/>
  <c r="G99" i="30" s="1"/>
  <c r="BH56" i="31"/>
  <c r="H67" i="30" s="1"/>
  <c r="BJ178" i="31"/>
  <c r="J189" i="30" s="1"/>
  <c r="BH165" i="31"/>
  <c r="H176" i="30" s="1"/>
  <c r="BJ165" i="31"/>
  <c r="J176" i="30" s="1"/>
  <c r="BH149" i="31"/>
  <c r="H160" i="30" s="1"/>
  <c r="BJ149" i="31"/>
  <c r="J160" i="30" s="1"/>
  <c r="BH145" i="31"/>
  <c r="H156" i="30" s="1"/>
  <c r="BI145" i="31"/>
  <c r="I156" i="30" s="1"/>
  <c r="BH97" i="31"/>
  <c r="H108" i="30" s="1"/>
  <c r="BI97" i="31"/>
  <c r="I108" i="30" s="1"/>
  <c r="BH85" i="31"/>
  <c r="H96" i="30" s="1"/>
  <c r="BJ85" i="31"/>
  <c r="J96" i="30" s="1"/>
  <c r="BH81" i="31"/>
  <c r="H92" i="30" s="1"/>
  <c r="BI81" i="31"/>
  <c r="I92" i="30" s="1"/>
  <c r="BH65" i="31"/>
  <c r="H76" i="30" s="1"/>
  <c r="BI65" i="31"/>
  <c r="I76" i="30" s="1"/>
  <c r="BH37" i="31"/>
  <c r="H48" i="30" s="1"/>
  <c r="BJ37" i="31"/>
  <c r="J48" i="30" s="1"/>
  <c r="BH29" i="31"/>
  <c r="H40" i="30" s="1"/>
  <c r="BG29" i="31"/>
  <c r="G40" i="30" s="1"/>
  <c r="BF150" i="31"/>
  <c r="F161" i="30" s="1"/>
  <c r="BF134" i="31"/>
  <c r="F145" i="30" s="1"/>
  <c r="BF118" i="31"/>
  <c r="F129" i="30" s="1"/>
  <c r="BF86" i="31"/>
  <c r="F97" i="30" s="1"/>
  <c r="BF17" i="31"/>
  <c r="F28" i="30" s="1"/>
  <c r="BG189" i="31"/>
  <c r="G200" i="30" s="1"/>
  <c r="BG173" i="31"/>
  <c r="G184" i="30" s="1"/>
  <c r="BG157" i="31"/>
  <c r="G168" i="30" s="1"/>
  <c r="BG141" i="31"/>
  <c r="G152" i="30" s="1"/>
  <c r="BG125" i="31"/>
  <c r="G136" i="30" s="1"/>
  <c r="BH150" i="31"/>
  <c r="H161" i="30" s="1"/>
  <c r="BH142" i="31"/>
  <c r="H153" i="30" s="1"/>
  <c r="BH86" i="31"/>
  <c r="H97" i="30" s="1"/>
  <c r="BH78" i="31"/>
  <c r="H89" i="30" s="1"/>
  <c r="BH50" i="31"/>
  <c r="H61" i="30" s="1"/>
  <c r="BH14" i="31"/>
  <c r="H25" i="30" s="1"/>
  <c r="BI185" i="31"/>
  <c r="I196" i="30" s="1"/>
  <c r="BI157" i="31"/>
  <c r="I168" i="30" s="1"/>
  <c r="BI142" i="31"/>
  <c r="I153" i="30" s="1"/>
  <c r="BI121" i="31"/>
  <c r="I132" i="30" s="1"/>
  <c r="BI114" i="31"/>
  <c r="I125" i="30" s="1"/>
  <c r="BI106" i="31"/>
  <c r="I117" i="30" s="1"/>
  <c r="BI93" i="31"/>
  <c r="I104" i="30" s="1"/>
  <c r="BI21" i="31"/>
  <c r="I32" i="30" s="1"/>
  <c r="BJ137" i="31"/>
  <c r="J148" i="30" s="1"/>
  <c r="BJ130" i="31"/>
  <c r="J141" i="30" s="1"/>
  <c r="BJ73" i="31"/>
  <c r="J84" i="30" s="1"/>
  <c r="BJ45" i="31"/>
  <c r="J56" i="30" s="1"/>
  <c r="BJ38" i="31"/>
  <c r="J49" i="30" s="1"/>
  <c r="BJ30" i="31"/>
  <c r="J41" i="30" s="1"/>
  <c r="AZ200" i="31"/>
  <c r="H212" i="27" s="1"/>
  <c r="BJ200" i="31"/>
  <c r="J211" i="30" s="1"/>
  <c r="BI200" i="31"/>
  <c r="I211" i="30" s="1"/>
  <c r="BJ188" i="31"/>
  <c r="J199" i="30" s="1"/>
  <c r="BI188" i="31"/>
  <c r="I199" i="30" s="1"/>
  <c r="BJ176" i="31"/>
  <c r="J187" i="30" s="1"/>
  <c r="BI176" i="31"/>
  <c r="I187" i="30" s="1"/>
  <c r="BJ164" i="31"/>
  <c r="J175" i="30" s="1"/>
  <c r="BI164" i="31"/>
  <c r="I175" i="30" s="1"/>
  <c r="BH164" i="31"/>
  <c r="H175" i="30" s="1"/>
  <c r="AZ152" i="31"/>
  <c r="H164" i="27" s="1"/>
  <c r="BJ152" i="31"/>
  <c r="J163" i="30" s="1"/>
  <c r="BI152" i="31"/>
  <c r="I163" i="30" s="1"/>
  <c r="BJ144" i="31"/>
  <c r="J155" i="30" s="1"/>
  <c r="BI144" i="31"/>
  <c r="I155" i="30" s="1"/>
  <c r="BJ132" i="31"/>
  <c r="J143" i="30" s="1"/>
  <c r="BI132" i="31"/>
  <c r="I143" i="30" s="1"/>
  <c r="BH132" i="31"/>
  <c r="H143" i="30" s="1"/>
  <c r="BJ116" i="31"/>
  <c r="J127" i="30" s="1"/>
  <c r="BI116" i="31"/>
  <c r="I127" i="30" s="1"/>
  <c r="BH116" i="31"/>
  <c r="H127" i="30" s="1"/>
  <c r="AZ104" i="31"/>
  <c r="H116" i="27" s="1"/>
  <c r="BJ104" i="31"/>
  <c r="J115" i="30" s="1"/>
  <c r="BI104" i="31"/>
  <c r="I115" i="30" s="1"/>
  <c r="BJ96" i="31"/>
  <c r="J107" i="30" s="1"/>
  <c r="BI96" i="31"/>
  <c r="I107" i="30" s="1"/>
  <c r="AZ88" i="31"/>
  <c r="H100" i="27" s="1"/>
  <c r="BJ88" i="31"/>
  <c r="J99" i="30" s="1"/>
  <c r="BI88" i="31"/>
  <c r="I99" i="30" s="1"/>
  <c r="BJ80" i="31"/>
  <c r="J91" i="30" s="1"/>
  <c r="BI80" i="31"/>
  <c r="I91" i="30" s="1"/>
  <c r="AZ72" i="31"/>
  <c r="H84" i="27" s="1"/>
  <c r="BJ72" i="31"/>
  <c r="J83" i="30" s="1"/>
  <c r="BI72" i="31"/>
  <c r="I83" i="30" s="1"/>
  <c r="BJ60" i="31"/>
  <c r="J71" i="30" s="1"/>
  <c r="AZ40" i="31"/>
  <c r="H52" i="27" s="1"/>
  <c r="BJ40" i="31"/>
  <c r="J51" i="30" s="1"/>
  <c r="BI40" i="31"/>
  <c r="I51" i="30" s="1"/>
  <c r="AZ24" i="31"/>
  <c r="H36" i="27" s="1"/>
  <c r="BJ24" i="31"/>
  <c r="J35" i="30" s="1"/>
  <c r="BI24" i="31"/>
  <c r="I35" i="30" s="1"/>
  <c r="BG24" i="31"/>
  <c r="G35" i="30" s="1"/>
  <c r="BI20" i="31"/>
  <c r="I31" i="30" s="1"/>
  <c r="BH197" i="31"/>
  <c r="H208" i="30" s="1"/>
  <c r="BJ197" i="31"/>
  <c r="J208" i="30" s="1"/>
  <c r="AY193" i="31"/>
  <c r="G205" i="27" s="1"/>
  <c r="BH193" i="31"/>
  <c r="H204" i="30" s="1"/>
  <c r="BI193" i="31"/>
  <c r="I204" i="30" s="1"/>
  <c r="AY161" i="31"/>
  <c r="G173" i="27" s="1"/>
  <c r="BH161" i="31"/>
  <c r="H172" i="30" s="1"/>
  <c r="BI161" i="31"/>
  <c r="I172" i="30" s="1"/>
  <c r="BH113" i="31"/>
  <c r="H124" i="30" s="1"/>
  <c r="BI113" i="31"/>
  <c r="I124" i="30" s="1"/>
  <c r="BH101" i="31"/>
  <c r="H112" i="30" s="1"/>
  <c r="BJ101" i="31"/>
  <c r="J112" i="30" s="1"/>
  <c r="BJ53" i="31"/>
  <c r="J64" i="30" s="1"/>
  <c r="BH49" i="31"/>
  <c r="H60" i="30" s="1"/>
  <c r="BI49" i="31"/>
  <c r="I60" i="30" s="1"/>
  <c r="BH33" i="31"/>
  <c r="H44" i="30" s="1"/>
  <c r="BI33" i="31"/>
  <c r="I44" i="30" s="1"/>
  <c r="BF81" i="31"/>
  <c r="F92" i="30" s="1"/>
  <c r="BF70" i="31"/>
  <c r="F81" i="30" s="1"/>
  <c r="BF54" i="31"/>
  <c r="F65" i="30" s="1"/>
  <c r="BG109" i="31"/>
  <c r="G120" i="30" s="1"/>
  <c r="BG61" i="31"/>
  <c r="G72" i="30" s="1"/>
  <c r="BJ192" i="31"/>
  <c r="J203" i="30" s="1"/>
  <c r="BI192" i="31"/>
  <c r="I203" i="30" s="1"/>
  <c r="BJ180" i="31"/>
  <c r="J191" i="30" s="1"/>
  <c r="BI180" i="31"/>
  <c r="I191" i="30" s="1"/>
  <c r="BH180" i="31"/>
  <c r="H191" i="30" s="1"/>
  <c r="BJ172" i="31"/>
  <c r="J183" i="30" s="1"/>
  <c r="BI172" i="31"/>
  <c r="I183" i="30" s="1"/>
  <c r="BJ156" i="31"/>
  <c r="J167" i="30" s="1"/>
  <c r="BI156" i="31"/>
  <c r="I167" i="30" s="1"/>
  <c r="BJ140" i="31"/>
  <c r="J151" i="30" s="1"/>
  <c r="BI140" i="31"/>
  <c r="I151" i="30" s="1"/>
  <c r="BJ128" i="31"/>
  <c r="J139" i="30" s="1"/>
  <c r="BI128" i="31"/>
  <c r="I139" i="30" s="1"/>
  <c r="BJ108" i="31"/>
  <c r="J119" i="30" s="1"/>
  <c r="BI108" i="31"/>
  <c r="I119" i="30" s="1"/>
  <c r="BJ64" i="31"/>
  <c r="J75" i="30" s="1"/>
  <c r="BI64" i="31"/>
  <c r="I75" i="30" s="1"/>
  <c r="BE147" i="31"/>
  <c r="E158" i="30" s="1"/>
  <c r="BE107" i="31"/>
  <c r="E118" i="30" s="1"/>
  <c r="BE87" i="31"/>
  <c r="E98" i="30" s="1"/>
  <c r="BE71" i="31"/>
  <c r="E82" i="30" s="1"/>
  <c r="BE55" i="31"/>
  <c r="E66" i="30" s="1"/>
  <c r="BE47" i="31"/>
  <c r="E58" i="30" s="1"/>
  <c r="BE39" i="31"/>
  <c r="E50" i="30" s="1"/>
  <c r="BF165" i="31"/>
  <c r="F176" i="30" s="1"/>
  <c r="BF154" i="31"/>
  <c r="F165" i="30" s="1"/>
  <c r="BF138" i="31"/>
  <c r="F149" i="30" s="1"/>
  <c r="BF122" i="31"/>
  <c r="F133" i="30" s="1"/>
  <c r="BF106" i="31"/>
  <c r="F117" i="30" s="1"/>
  <c r="BF96" i="31"/>
  <c r="F107" i="30" s="1"/>
  <c r="BF85" i="31"/>
  <c r="F96" i="30" s="1"/>
  <c r="BF74" i="31"/>
  <c r="F85" i="30" s="1"/>
  <c r="BF64" i="31"/>
  <c r="F75" i="30" s="1"/>
  <c r="BF58" i="31"/>
  <c r="F69" i="30" s="1"/>
  <c r="BF42" i="31"/>
  <c r="F53" i="30" s="1"/>
  <c r="BF37" i="31"/>
  <c r="F48" i="30" s="1"/>
  <c r="BF26" i="31"/>
  <c r="F37" i="30" s="1"/>
  <c r="BF10" i="31"/>
  <c r="F21" i="30" s="1"/>
  <c r="BG193" i="31"/>
  <c r="G204" i="30" s="1"/>
  <c r="BG188" i="31"/>
  <c r="G199" i="30" s="1"/>
  <c r="BG177" i="31"/>
  <c r="G188" i="30" s="1"/>
  <c r="BG172" i="31"/>
  <c r="G183" i="30" s="1"/>
  <c r="BG161" i="31"/>
  <c r="G172" i="30" s="1"/>
  <c r="BG156" i="31"/>
  <c r="G167" i="30" s="1"/>
  <c r="BG151" i="31"/>
  <c r="G162" i="30" s="1"/>
  <c r="BG145" i="31"/>
  <c r="G156" i="30" s="1"/>
  <c r="BG140" i="31"/>
  <c r="G151" i="30" s="1"/>
  <c r="BG135" i="31"/>
  <c r="G146" i="30" s="1"/>
  <c r="BG119" i="31"/>
  <c r="G130" i="30" s="1"/>
  <c r="BG108" i="31"/>
  <c r="G119" i="30" s="1"/>
  <c r="BG97" i="31"/>
  <c r="G108" i="30" s="1"/>
  <c r="BG81" i="31"/>
  <c r="G92" i="30" s="1"/>
  <c r="BG76" i="31"/>
  <c r="G87" i="30" s="1"/>
  <c r="BG65" i="31"/>
  <c r="G76" i="30" s="1"/>
  <c r="BG55" i="31"/>
  <c r="G66" i="30" s="1"/>
  <c r="BG33" i="31"/>
  <c r="G44" i="30" s="1"/>
  <c r="BH176" i="31"/>
  <c r="H187" i="30" s="1"/>
  <c r="BH140" i="31"/>
  <c r="H151" i="30" s="1"/>
  <c r="BH126" i="31"/>
  <c r="H137" i="30" s="1"/>
  <c r="BH104" i="31"/>
  <c r="H115" i="30" s="1"/>
  <c r="BH91" i="31"/>
  <c r="H102" i="30" s="1"/>
  <c r="BH62" i="31"/>
  <c r="H73" i="30" s="1"/>
  <c r="BH34" i="31"/>
  <c r="H45" i="30" s="1"/>
  <c r="BH27" i="31"/>
  <c r="H38" i="30" s="1"/>
  <c r="BI197" i="31"/>
  <c r="I208" i="30" s="1"/>
  <c r="BI147" i="31"/>
  <c r="I158" i="30" s="1"/>
  <c r="BI126" i="31"/>
  <c r="I137" i="30" s="1"/>
  <c r="BI111" i="31"/>
  <c r="I122" i="30" s="1"/>
  <c r="BI105" i="31"/>
  <c r="I116" i="30" s="1"/>
  <c r="BI98" i="31"/>
  <c r="I109" i="30" s="1"/>
  <c r="BI77" i="31"/>
  <c r="I88" i="30" s="1"/>
  <c r="BI62" i="31"/>
  <c r="I73" i="30" s="1"/>
  <c r="BI34" i="31"/>
  <c r="I45" i="30" s="1"/>
  <c r="BI19" i="31"/>
  <c r="I30" i="30" s="1"/>
  <c r="BJ157" i="31"/>
  <c r="J168" i="30" s="1"/>
  <c r="BJ150" i="31"/>
  <c r="J161" i="30" s="1"/>
  <c r="BJ135" i="31"/>
  <c r="J146" i="30" s="1"/>
  <c r="BJ114" i="31"/>
  <c r="J125" i="30" s="1"/>
  <c r="BJ99" i="31"/>
  <c r="J110" i="30" s="1"/>
  <c r="BJ86" i="31"/>
  <c r="J97" i="30" s="1"/>
  <c r="BJ71" i="31"/>
  <c r="J82" i="30" s="1"/>
  <c r="BJ57" i="31"/>
  <c r="J68" i="30" s="1"/>
  <c r="BJ43" i="31"/>
  <c r="J54" i="30" s="1"/>
  <c r="BJ29" i="31"/>
  <c r="J40" i="30" s="1"/>
  <c r="BJ22" i="31"/>
  <c r="J33" i="30" s="1"/>
  <c r="AW191" i="31"/>
  <c r="E203" i="27" s="1"/>
  <c r="BJ191" i="31"/>
  <c r="J202" i="30" s="1"/>
  <c r="BH191" i="31"/>
  <c r="H202" i="30" s="1"/>
  <c r="AW159" i="31"/>
  <c r="E171" i="27" s="1"/>
  <c r="BJ159" i="31"/>
  <c r="J170" i="30" s="1"/>
  <c r="BH159" i="31"/>
  <c r="H170" i="30" s="1"/>
  <c r="BF159" i="31"/>
  <c r="F170" i="30" s="1"/>
  <c r="BF151" i="31"/>
  <c r="F162" i="30" s="1"/>
  <c r="BJ143" i="31"/>
  <c r="J154" i="30" s="1"/>
  <c r="BH143" i="31"/>
  <c r="H154" i="30" s="1"/>
  <c r="BF143" i="31"/>
  <c r="F154" i="30" s="1"/>
  <c r="BF135" i="31"/>
  <c r="F146" i="30" s="1"/>
  <c r="BJ127" i="31"/>
  <c r="J138" i="30" s="1"/>
  <c r="BH127" i="31"/>
  <c r="H138" i="30" s="1"/>
  <c r="BF127" i="31"/>
  <c r="F138" i="30" s="1"/>
  <c r="BI123" i="31"/>
  <c r="I134" i="30" s="1"/>
  <c r="BF123" i="31"/>
  <c r="F134" i="30" s="1"/>
  <c r="BF119" i="31"/>
  <c r="F130" i="30" s="1"/>
  <c r="BJ111" i="31"/>
  <c r="J122" i="30" s="1"/>
  <c r="BH111" i="31"/>
  <c r="H122" i="30" s="1"/>
  <c r="BF111" i="31"/>
  <c r="F122" i="30" s="1"/>
  <c r="BF103" i="31"/>
  <c r="F114" i="30" s="1"/>
  <c r="BJ95" i="31"/>
  <c r="J106" i="30" s="1"/>
  <c r="BH95" i="31"/>
  <c r="H106" i="30" s="1"/>
  <c r="BF95" i="31"/>
  <c r="F106" i="30" s="1"/>
  <c r="BF87" i="31"/>
  <c r="F98" i="30" s="1"/>
  <c r="BJ79" i="31"/>
  <c r="J90" i="30" s="1"/>
  <c r="BH79" i="31"/>
  <c r="H90" i="30" s="1"/>
  <c r="BF79" i="31"/>
  <c r="F90" i="30" s="1"/>
  <c r="BF71" i="31"/>
  <c r="F82" i="30" s="1"/>
  <c r="BJ63" i="31"/>
  <c r="J74" i="30" s="1"/>
  <c r="BH63" i="31"/>
  <c r="H74" i="30" s="1"/>
  <c r="BF63" i="31"/>
  <c r="F74" i="30" s="1"/>
  <c r="BF55" i="31"/>
  <c r="F66" i="30" s="1"/>
  <c r="BJ47" i="31"/>
  <c r="J58" i="30" s="1"/>
  <c r="BH47" i="31"/>
  <c r="H58" i="30" s="1"/>
  <c r="BF47" i="31"/>
  <c r="F58" i="30" s="1"/>
  <c r="BF39" i="31"/>
  <c r="F50" i="30" s="1"/>
  <c r="BJ31" i="31"/>
  <c r="J42" i="30" s="1"/>
  <c r="BH31" i="31"/>
  <c r="H42" i="30" s="1"/>
  <c r="BF31" i="31"/>
  <c r="F42" i="30" s="1"/>
  <c r="BI27" i="31"/>
  <c r="I38" i="30" s="1"/>
  <c r="BF27" i="31"/>
  <c r="F38" i="30" s="1"/>
  <c r="BG19" i="31"/>
  <c r="G30" i="30" s="1"/>
  <c r="BF19" i="31"/>
  <c r="F30" i="30" s="1"/>
  <c r="BI11" i="31"/>
  <c r="I22" i="30" s="1"/>
  <c r="BF11" i="31"/>
  <c r="F22" i="30" s="1"/>
  <c r="BE154" i="31"/>
  <c r="E165" i="30" s="1"/>
  <c r="BE146" i="31"/>
  <c r="E157" i="30" s="1"/>
  <c r="BE142" i="31"/>
  <c r="E153" i="30" s="1"/>
  <c r="BE138" i="31"/>
  <c r="E149" i="30" s="1"/>
  <c r="BE134" i="31"/>
  <c r="E145" i="30" s="1"/>
  <c r="BE126" i="31"/>
  <c r="E137" i="30" s="1"/>
  <c r="BE118" i="31"/>
  <c r="E129" i="30" s="1"/>
  <c r="BE114" i="31"/>
  <c r="E125" i="30" s="1"/>
  <c r="BE110" i="31"/>
  <c r="E121" i="30" s="1"/>
  <c r="BE102" i="31"/>
  <c r="E113" i="30" s="1"/>
  <c r="BE98" i="31"/>
  <c r="E109" i="30" s="1"/>
  <c r="BE94" i="31"/>
  <c r="E105" i="30" s="1"/>
  <c r="BE90" i="31"/>
  <c r="E101" i="30" s="1"/>
  <c r="BE82" i="31"/>
  <c r="E93" i="30" s="1"/>
  <c r="BE78" i="31"/>
  <c r="E89" i="30" s="1"/>
  <c r="BE74" i="31"/>
  <c r="E85" i="30" s="1"/>
  <c r="BE70" i="31"/>
  <c r="E81" i="30" s="1"/>
  <c r="BE66" i="31"/>
  <c r="E77" i="30" s="1"/>
  <c r="BE62" i="31"/>
  <c r="E73" i="30" s="1"/>
  <c r="BE54" i="31"/>
  <c r="E65" i="30" s="1"/>
  <c r="BE50" i="31"/>
  <c r="E61" i="30" s="1"/>
  <c r="BE46" i="31"/>
  <c r="E57" i="30" s="1"/>
  <c r="BE42" i="31"/>
  <c r="E53" i="30" s="1"/>
  <c r="BE38" i="31"/>
  <c r="E49" i="30" s="1"/>
  <c r="BE34" i="31"/>
  <c r="E45" i="30" s="1"/>
  <c r="BE30" i="31"/>
  <c r="E41" i="30" s="1"/>
  <c r="BE26" i="31"/>
  <c r="E37" i="30" s="1"/>
  <c r="BE22" i="31"/>
  <c r="E33" i="30" s="1"/>
  <c r="BE18" i="31"/>
  <c r="E29" i="30" s="1"/>
  <c r="BE14" i="31"/>
  <c r="E25" i="30" s="1"/>
  <c r="BE10" i="31"/>
  <c r="E21" i="30" s="1"/>
  <c r="BF201" i="31"/>
  <c r="F212" i="30" s="1"/>
  <c r="BF197" i="31"/>
  <c r="F208" i="30" s="1"/>
  <c r="BF193" i="31"/>
  <c r="F204" i="30" s="1"/>
  <c r="BF189" i="31"/>
  <c r="F200" i="30" s="1"/>
  <c r="BF185" i="31"/>
  <c r="F196" i="30" s="1"/>
  <c r="BF181" i="31"/>
  <c r="F192" i="30" s="1"/>
  <c r="BF177" i="31"/>
  <c r="F188" i="30" s="1"/>
  <c r="BF173" i="31"/>
  <c r="F184" i="30" s="1"/>
  <c r="BF169" i="31"/>
  <c r="F180" i="30" s="1"/>
  <c r="BF164" i="31"/>
  <c r="F175" i="30" s="1"/>
  <c r="BF153" i="31"/>
  <c r="F164" i="30" s="1"/>
  <c r="BF142" i="31"/>
  <c r="F153" i="30" s="1"/>
  <c r="BF137" i="31"/>
  <c r="F148" i="30" s="1"/>
  <c r="BF132" i="31"/>
  <c r="F143" i="30" s="1"/>
  <c r="BF126" i="31"/>
  <c r="F137" i="30" s="1"/>
  <c r="BF121" i="31"/>
  <c r="F132" i="30" s="1"/>
  <c r="BF116" i="31"/>
  <c r="F127" i="30" s="1"/>
  <c r="BF110" i="31"/>
  <c r="F121" i="30" s="1"/>
  <c r="BF105" i="31"/>
  <c r="F116" i="30" s="1"/>
  <c r="BF94" i="31"/>
  <c r="F105" i="30" s="1"/>
  <c r="BF89" i="31"/>
  <c r="F100" i="30" s="1"/>
  <c r="BF78" i="31"/>
  <c r="F89" i="30" s="1"/>
  <c r="BF73" i="31"/>
  <c r="F84" i="30" s="1"/>
  <c r="BF62" i="31"/>
  <c r="F73" i="30" s="1"/>
  <c r="BF57" i="31"/>
  <c r="F68" i="30" s="1"/>
  <c r="BF52" i="31"/>
  <c r="F63" i="30" s="1"/>
  <c r="BF46" i="31"/>
  <c r="F57" i="30" s="1"/>
  <c r="BF41" i="31"/>
  <c r="F52" i="30" s="1"/>
  <c r="BF25" i="31"/>
  <c r="F36" i="30" s="1"/>
  <c r="BF14" i="31"/>
  <c r="F25" i="30" s="1"/>
  <c r="BG203" i="31"/>
  <c r="G214" i="30" s="1"/>
  <c r="BG197" i="31"/>
  <c r="G208" i="30" s="1"/>
  <c r="BG192" i="31"/>
  <c r="G203" i="30" s="1"/>
  <c r="BG181" i="31"/>
  <c r="G192" i="30" s="1"/>
  <c r="BG176" i="31"/>
  <c r="G187" i="30" s="1"/>
  <c r="BG165" i="31"/>
  <c r="G176" i="30" s="1"/>
  <c r="BG160" i="31"/>
  <c r="G171" i="30" s="1"/>
  <c r="BG155" i="31"/>
  <c r="G166" i="30" s="1"/>
  <c r="BG149" i="31"/>
  <c r="G160" i="30" s="1"/>
  <c r="BG144" i="31"/>
  <c r="G155" i="30" s="1"/>
  <c r="BG139" i="31"/>
  <c r="G150" i="30" s="1"/>
  <c r="BG128" i="31"/>
  <c r="G139" i="30" s="1"/>
  <c r="BG123" i="31"/>
  <c r="G134" i="30" s="1"/>
  <c r="BG117" i="31"/>
  <c r="G128" i="30" s="1"/>
  <c r="BG101" i="31"/>
  <c r="G112" i="30" s="1"/>
  <c r="BG96" i="31"/>
  <c r="G107" i="30" s="1"/>
  <c r="BG91" i="31"/>
  <c r="G102" i="30" s="1"/>
  <c r="BG85" i="31"/>
  <c r="G96" i="30" s="1"/>
  <c r="BG80" i="31"/>
  <c r="G91" i="30" s="1"/>
  <c r="BG75" i="31"/>
  <c r="G86" i="30" s="1"/>
  <c r="BG64" i="31"/>
  <c r="G75" i="30" s="1"/>
  <c r="BG53" i="31"/>
  <c r="G64" i="30" s="1"/>
  <c r="BG37" i="31"/>
  <c r="G48" i="30" s="1"/>
  <c r="BG25" i="31"/>
  <c r="G36" i="30" s="1"/>
  <c r="BG11" i="31"/>
  <c r="G22" i="30" s="1"/>
  <c r="BH195" i="31"/>
  <c r="H206" i="30" s="1"/>
  <c r="BH188" i="31"/>
  <c r="H199" i="30" s="1"/>
  <c r="BH167" i="31"/>
  <c r="H178" i="30" s="1"/>
  <c r="BH152" i="31"/>
  <c r="H163" i="30" s="1"/>
  <c r="BH146" i="31"/>
  <c r="H157" i="30" s="1"/>
  <c r="BH131" i="31"/>
  <c r="H142" i="30" s="1"/>
  <c r="BH110" i="31"/>
  <c r="H121" i="30" s="1"/>
  <c r="BH103" i="31"/>
  <c r="H114" i="30" s="1"/>
  <c r="BH96" i="31"/>
  <c r="H107" i="30" s="1"/>
  <c r="BH88" i="31"/>
  <c r="H99" i="30" s="1"/>
  <c r="BH82" i="31"/>
  <c r="H93" i="30" s="1"/>
  <c r="BH67" i="31"/>
  <c r="H78" i="30" s="1"/>
  <c r="BH46" i="31"/>
  <c r="H57" i="30" s="1"/>
  <c r="BH39" i="31"/>
  <c r="H50" i="30" s="1"/>
  <c r="BH24" i="31"/>
  <c r="H35" i="30" s="1"/>
  <c r="BH18" i="31"/>
  <c r="H29" i="30" s="1"/>
  <c r="BH11" i="31"/>
  <c r="H22" i="30" s="1"/>
  <c r="BI195" i="31"/>
  <c r="I206" i="30" s="1"/>
  <c r="BI189" i="31"/>
  <c r="I200" i="30" s="1"/>
  <c r="BI167" i="31"/>
  <c r="I178" i="30" s="1"/>
  <c r="BI159" i="31"/>
  <c r="I170" i="30" s="1"/>
  <c r="BI153" i="31"/>
  <c r="I164" i="30" s="1"/>
  <c r="BI125" i="31"/>
  <c r="I136" i="30" s="1"/>
  <c r="BI103" i="31"/>
  <c r="I114" i="30" s="1"/>
  <c r="BI95" i="31"/>
  <c r="I106" i="30" s="1"/>
  <c r="BI89" i="31"/>
  <c r="I100" i="30" s="1"/>
  <c r="BI61" i="31"/>
  <c r="I72" i="30" s="1"/>
  <c r="BI53" i="31"/>
  <c r="I64" i="30" s="1"/>
  <c r="BI39" i="31"/>
  <c r="I50" i="30" s="1"/>
  <c r="BI31" i="31"/>
  <c r="I42" i="30" s="1"/>
  <c r="BI25" i="31"/>
  <c r="I36" i="30" s="1"/>
  <c r="BJ169" i="31"/>
  <c r="J180" i="30" s="1"/>
  <c r="BJ141" i="31"/>
  <c r="J152" i="30" s="1"/>
  <c r="BJ134" i="31"/>
  <c r="J145" i="30" s="1"/>
  <c r="BJ119" i="31"/>
  <c r="J130" i="30" s="1"/>
  <c r="BJ113" i="31"/>
  <c r="J124" i="30" s="1"/>
  <c r="BJ105" i="31"/>
  <c r="J116" i="30" s="1"/>
  <c r="BJ98" i="31"/>
  <c r="J109" i="30" s="1"/>
  <c r="BJ77" i="31"/>
  <c r="J88" i="30" s="1"/>
  <c r="BJ70" i="31"/>
  <c r="J81" i="30" s="1"/>
  <c r="BJ55" i="31"/>
  <c r="J66" i="30" s="1"/>
  <c r="BJ49" i="31"/>
  <c r="J60" i="30" s="1"/>
  <c r="BJ41" i="31"/>
  <c r="J52" i="30" s="1"/>
  <c r="BJ27" i="31"/>
  <c r="J38" i="30" s="1"/>
  <c r="BJ19" i="31"/>
  <c r="J30" i="30" s="1"/>
  <c r="BH181" i="31"/>
  <c r="H192" i="30" s="1"/>
  <c r="BJ181" i="31"/>
  <c r="J192" i="30" s="1"/>
  <c r="AY177" i="31"/>
  <c r="G189" i="27" s="1"/>
  <c r="BH177" i="31"/>
  <c r="H188" i="30" s="1"/>
  <c r="BI177" i="31"/>
  <c r="I188" i="30" s="1"/>
  <c r="BH133" i="31"/>
  <c r="H144" i="30" s="1"/>
  <c r="BJ133" i="31"/>
  <c r="J144" i="30" s="1"/>
  <c r="BH129" i="31"/>
  <c r="H140" i="30" s="1"/>
  <c r="BI129" i="31"/>
  <c r="I140" i="30" s="1"/>
  <c r="BH117" i="31"/>
  <c r="H128" i="30" s="1"/>
  <c r="BJ117" i="31"/>
  <c r="J128" i="30" s="1"/>
  <c r="BH69" i="31"/>
  <c r="H80" i="30" s="1"/>
  <c r="BJ69" i="31"/>
  <c r="J80" i="30" s="1"/>
  <c r="BH21" i="31"/>
  <c r="H32" i="30" s="1"/>
  <c r="BJ21" i="31"/>
  <c r="J32" i="30" s="1"/>
  <c r="BH17" i="31"/>
  <c r="H28" i="30" s="1"/>
  <c r="BI17" i="31"/>
  <c r="I28" i="30" s="1"/>
  <c r="BH13" i="31"/>
  <c r="H24" i="30" s="1"/>
  <c r="BG13" i="31"/>
  <c r="G24" i="30" s="1"/>
  <c r="BF145" i="31"/>
  <c r="F156" i="30" s="1"/>
  <c r="BF129" i="31"/>
  <c r="F140" i="30" s="1"/>
  <c r="BF102" i="31"/>
  <c r="F113" i="30" s="1"/>
  <c r="BF97" i="31"/>
  <c r="F108" i="30" s="1"/>
  <c r="BF65" i="31"/>
  <c r="F76" i="30" s="1"/>
  <c r="BF33" i="31"/>
  <c r="F44" i="30" s="1"/>
  <c r="BF22" i="31"/>
  <c r="F33" i="30" s="1"/>
  <c r="BG93" i="31"/>
  <c r="G104" i="30" s="1"/>
  <c r="BG77" i="31"/>
  <c r="G88" i="30" s="1"/>
  <c r="BG45" i="31"/>
  <c r="G56" i="30" s="1"/>
  <c r="BI149" i="31"/>
  <c r="I160" i="30" s="1"/>
  <c r="BI85" i="31"/>
  <c r="I96" i="30" s="1"/>
  <c r="BI78" i="31"/>
  <c r="I89" i="30" s="1"/>
  <c r="BI57" i="31"/>
  <c r="I68" i="30" s="1"/>
  <c r="BI50" i="31"/>
  <c r="I61" i="30" s="1"/>
  <c r="BI29" i="31"/>
  <c r="I40" i="30" s="1"/>
  <c r="BI14" i="31"/>
  <c r="I25" i="30" s="1"/>
  <c r="BJ201" i="31"/>
  <c r="J212" i="30" s="1"/>
  <c r="BJ173" i="31"/>
  <c r="J184" i="30" s="1"/>
  <c r="BJ145" i="31"/>
  <c r="J156" i="30" s="1"/>
  <c r="BJ109" i="31"/>
  <c r="J120" i="30" s="1"/>
  <c r="BJ81" i="31"/>
  <c r="J92" i="30" s="1"/>
  <c r="BJ17" i="31"/>
  <c r="J28" i="30" s="1"/>
  <c r="BJ196" i="31"/>
  <c r="J207" i="30" s="1"/>
  <c r="BI196" i="31"/>
  <c r="I207" i="30" s="1"/>
  <c r="BH196" i="31"/>
  <c r="H207" i="30" s="1"/>
  <c r="AZ184" i="31"/>
  <c r="H196" i="27" s="1"/>
  <c r="BJ184" i="31"/>
  <c r="J195" i="30" s="1"/>
  <c r="BI184" i="31"/>
  <c r="I195" i="30" s="1"/>
  <c r="AZ168" i="31"/>
  <c r="H180" i="27" s="1"/>
  <c r="BJ168" i="31"/>
  <c r="J179" i="30" s="1"/>
  <c r="BI168" i="31"/>
  <c r="I179" i="30" s="1"/>
  <c r="BJ160" i="31"/>
  <c r="J171" i="30" s="1"/>
  <c r="BI160" i="31"/>
  <c r="I171" i="30" s="1"/>
  <c r="BJ148" i="31"/>
  <c r="J159" i="30" s="1"/>
  <c r="BI148" i="31"/>
  <c r="I159" i="30" s="1"/>
  <c r="BH148" i="31"/>
  <c r="H159" i="30" s="1"/>
  <c r="AZ136" i="31"/>
  <c r="H148" i="27" s="1"/>
  <c r="BJ136" i="31"/>
  <c r="J147" i="30" s="1"/>
  <c r="BI136" i="31"/>
  <c r="I147" i="30" s="1"/>
  <c r="BJ124" i="31"/>
  <c r="J135" i="30" s="1"/>
  <c r="BI124" i="31"/>
  <c r="I135" i="30" s="1"/>
  <c r="AZ120" i="31"/>
  <c r="H132" i="27" s="1"/>
  <c r="BJ120" i="31"/>
  <c r="J131" i="30" s="1"/>
  <c r="BI120" i="31"/>
  <c r="I131" i="30" s="1"/>
  <c r="BJ112" i="31"/>
  <c r="J123" i="30" s="1"/>
  <c r="BI112" i="31"/>
  <c r="I123" i="30" s="1"/>
  <c r="BJ100" i="31"/>
  <c r="J111" i="30" s="1"/>
  <c r="BI100" i="31"/>
  <c r="I111" i="30" s="1"/>
  <c r="BH100" i="31"/>
  <c r="H111" i="30" s="1"/>
  <c r="BJ92" i="31"/>
  <c r="J103" i="30" s="1"/>
  <c r="BI92" i="31"/>
  <c r="I103" i="30" s="1"/>
  <c r="BJ84" i="31"/>
  <c r="J95" i="30" s="1"/>
  <c r="BI84" i="31"/>
  <c r="I95" i="30" s="1"/>
  <c r="BH84" i="31"/>
  <c r="H95" i="30" s="1"/>
  <c r="BJ76" i="31"/>
  <c r="J87" i="30" s="1"/>
  <c r="BI76" i="31"/>
  <c r="I87" i="30" s="1"/>
  <c r="BJ68" i="31"/>
  <c r="J79" i="30" s="1"/>
  <c r="BI68" i="31"/>
  <c r="I79" i="30" s="1"/>
  <c r="BH68" i="31"/>
  <c r="H79" i="30" s="1"/>
  <c r="AZ56" i="31"/>
  <c r="H68" i="27" s="1"/>
  <c r="BJ56" i="31"/>
  <c r="J67" i="30" s="1"/>
  <c r="BI56" i="31"/>
  <c r="I67" i="30" s="1"/>
  <c r="BE119" i="31"/>
  <c r="E130" i="30" s="1"/>
  <c r="BE103" i="31"/>
  <c r="E114" i="30" s="1"/>
  <c r="BE83" i="31"/>
  <c r="E94" i="30" s="1"/>
  <c r="BE35" i="31"/>
  <c r="E46" i="30" s="1"/>
  <c r="BE27" i="31"/>
  <c r="E38" i="30" s="1"/>
  <c r="BE19" i="31"/>
  <c r="E30" i="30" s="1"/>
  <c r="BF160" i="31"/>
  <c r="F171" i="30" s="1"/>
  <c r="BF149" i="31"/>
  <c r="F160" i="30" s="1"/>
  <c r="BF144" i="31"/>
  <c r="F155" i="30" s="1"/>
  <c r="BF133" i="31"/>
  <c r="F144" i="30" s="1"/>
  <c r="BF128" i="31"/>
  <c r="F139" i="30" s="1"/>
  <c r="BF117" i="31"/>
  <c r="F128" i="30" s="1"/>
  <c r="BF112" i="31"/>
  <c r="F123" i="30" s="1"/>
  <c r="BF101" i="31"/>
  <c r="F112" i="30" s="1"/>
  <c r="BF90" i="31"/>
  <c r="F101" i="30" s="1"/>
  <c r="BF80" i="31"/>
  <c r="F91" i="30" s="1"/>
  <c r="BF69" i="31"/>
  <c r="F80" i="30" s="1"/>
  <c r="BF48" i="31"/>
  <c r="F59" i="30" s="1"/>
  <c r="BG124" i="31"/>
  <c r="G135" i="30" s="1"/>
  <c r="BG113" i="31"/>
  <c r="G124" i="30" s="1"/>
  <c r="BG92" i="31"/>
  <c r="G103" i="30" s="1"/>
  <c r="BG60" i="31"/>
  <c r="G71" i="30" s="1"/>
  <c r="BG49" i="31"/>
  <c r="G60" i="30" s="1"/>
  <c r="BH168" i="31"/>
  <c r="H179" i="30" s="1"/>
  <c r="BH119" i="31"/>
  <c r="H130" i="30" s="1"/>
  <c r="BH112" i="31"/>
  <c r="H123" i="30" s="1"/>
  <c r="BH83" i="31"/>
  <c r="H94" i="30" s="1"/>
  <c r="BH55" i="31"/>
  <c r="H66" i="30" s="1"/>
  <c r="BH40" i="31"/>
  <c r="H51" i="30" s="1"/>
  <c r="BI169" i="31"/>
  <c r="I180" i="30" s="1"/>
  <c r="BI141" i="31"/>
  <c r="I152" i="30" s="1"/>
  <c r="BI133" i="31"/>
  <c r="I144" i="30" s="1"/>
  <c r="BI69" i="31"/>
  <c r="I80" i="30" s="1"/>
  <c r="BI41" i="31"/>
  <c r="I52" i="30" s="1"/>
  <c r="BI13" i="31"/>
  <c r="I24" i="30" s="1"/>
  <c r="BJ193" i="31"/>
  <c r="J204" i="30" s="1"/>
  <c r="BJ185" i="31"/>
  <c r="J196" i="30" s="1"/>
  <c r="BJ129" i="31"/>
  <c r="J140" i="30" s="1"/>
  <c r="BJ121" i="31"/>
  <c r="J132" i="30" s="1"/>
  <c r="BJ93" i="31"/>
  <c r="J104" i="30" s="1"/>
  <c r="BJ65" i="31"/>
  <c r="J76" i="30" s="1"/>
  <c r="BA203" i="31"/>
  <c r="I215" i="27" s="1"/>
  <c r="BI203" i="31"/>
  <c r="I214" i="30" s="1"/>
  <c r="BA187" i="31"/>
  <c r="I199" i="27" s="1"/>
  <c r="BI187" i="31"/>
  <c r="I198" i="30" s="1"/>
  <c r="AW175" i="31"/>
  <c r="E187" i="27" s="1"/>
  <c r="BJ175" i="31"/>
  <c r="J186" i="30" s="1"/>
  <c r="BH175" i="31"/>
  <c r="H186" i="30" s="1"/>
  <c r="BA171" i="31"/>
  <c r="I183" i="27" s="1"/>
  <c r="BI171" i="31"/>
  <c r="I182" i="30" s="1"/>
  <c r="AW163" i="31"/>
  <c r="E175" i="27" s="1"/>
  <c r="BF163" i="31"/>
  <c r="F174" i="30" s="1"/>
  <c r="BA155" i="31"/>
  <c r="I167" i="27" s="1"/>
  <c r="BI155" i="31"/>
  <c r="I166" i="30" s="1"/>
  <c r="BF155" i="31"/>
  <c r="F166" i="30" s="1"/>
  <c r="BF147" i="31"/>
  <c r="F158" i="30" s="1"/>
  <c r="BI139" i="31"/>
  <c r="I150" i="30" s="1"/>
  <c r="BF139" i="31"/>
  <c r="F150" i="30" s="1"/>
  <c r="BF131" i="31"/>
  <c r="F142" i="30" s="1"/>
  <c r="BF115" i="31"/>
  <c r="F126" i="30" s="1"/>
  <c r="BI107" i="31"/>
  <c r="I118" i="30" s="1"/>
  <c r="BF107" i="31"/>
  <c r="F118" i="30" s="1"/>
  <c r="BF99" i="31"/>
  <c r="F110" i="30" s="1"/>
  <c r="BI91" i="31"/>
  <c r="I102" i="30" s="1"/>
  <c r="BF91" i="31"/>
  <c r="F102" i="30" s="1"/>
  <c r="BF83" i="31"/>
  <c r="F94" i="30" s="1"/>
  <c r="BI75" i="31"/>
  <c r="I86" i="30" s="1"/>
  <c r="BF75" i="31"/>
  <c r="F86" i="30" s="1"/>
  <c r="BF67" i="31"/>
  <c r="F78" i="30" s="1"/>
  <c r="BI59" i="31"/>
  <c r="I70" i="30" s="1"/>
  <c r="BF59" i="31"/>
  <c r="F70" i="30" s="1"/>
  <c r="BF51" i="31"/>
  <c r="F62" i="30" s="1"/>
  <c r="BI43" i="31"/>
  <c r="I54" i="30" s="1"/>
  <c r="BF43" i="31"/>
  <c r="F54" i="30" s="1"/>
  <c r="BF35" i="31"/>
  <c r="F46" i="30" s="1"/>
  <c r="BF23" i="31"/>
  <c r="F34" i="30" s="1"/>
  <c r="BJ15" i="31"/>
  <c r="J26" i="30" s="1"/>
  <c r="BH15" i="31"/>
  <c r="H26" i="30" s="1"/>
  <c r="BF15" i="31"/>
  <c r="F26" i="30" s="1"/>
  <c r="AX202" i="31"/>
  <c r="F214" i="27" s="1"/>
  <c r="BJ202" i="31"/>
  <c r="J213" i="30" s="1"/>
  <c r="BH202" i="31"/>
  <c r="H213" i="30" s="1"/>
  <c r="BG202" i="31"/>
  <c r="G213" i="30" s="1"/>
  <c r="AX198" i="31"/>
  <c r="F210" i="27" s="1"/>
  <c r="BI198" i="31"/>
  <c r="I209" i="30" s="1"/>
  <c r="BG198" i="31"/>
  <c r="G209" i="30" s="1"/>
  <c r="AX194" i="31"/>
  <c r="F206" i="27" s="1"/>
  <c r="BG194" i="31"/>
  <c r="G205" i="30" s="1"/>
  <c r="AX186" i="31"/>
  <c r="F198" i="27" s="1"/>
  <c r="BJ186" i="31"/>
  <c r="J197" i="30" s="1"/>
  <c r="BH186" i="31"/>
  <c r="H197" i="30" s="1"/>
  <c r="BG186" i="31"/>
  <c r="G197" i="30" s="1"/>
  <c r="AX182" i="31"/>
  <c r="F194" i="27" s="1"/>
  <c r="BI182" i="31"/>
  <c r="I193" i="30" s="1"/>
  <c r="BG182" i="31"/>
  <c r="G193" i="30" s="1"/>
  <c r="AX178" i="31"/>
  <c r="F190" i="27" s="1"/>
  <c r="BG178" i="31"/>
  <c r="G189" i="30" s="1"/>
  <c r="AX170" i="31"/>
  <c r="F182" i="27" s="1"/>
  <c r="BJ170" i="31"/>
  <c r="J181" i="30" s="1"/>
  <c r="BH170" i="31"/>
  <c r="H181" i="30" s="1"/>
  <c r="BG170" i="31"/>
  <c r="G181" i="30" s="1"/>
  <c r="AX166" i="31"/>
  <c r="F178" i="27" s="1"/>
  <c r="BI166" i="31"/>
  <c r="I177" i="30" s="1"/>
  <c r="BG166" i="31"/>
  <c r="G177" i="30" s="1"/>
  <c r="AX162" i="31"/>
  <c r="F174" i="27" s="1"/>
  <c r="BG162" i="31"/>
  <c r="G173" i="30" s="1"/>
  <c r="BJ154" i="31"/>
  <c r="J165" i="30" s="1"/>
  <c r="BH154" i="31"/>
  <c r="H165" i="30" s="1"/>
  <c r="BG154" i="31"/>
  <c r="G165" i="30" s="1"/>
  <c r="BI150" i="31"/>
  <c r="I161" i="30" s="1"/>
  <c r="BG150" i="31"/>
  <c r="G161" i="30" s="1"/>
  <c r="BG146" i="31"/>
  <c r="G157" i="30" s="1"/>
  <c r="BG142" i="31"/>
  <c r="G153" i="30" s="1"/>
  <c r="BJ138" i="31"/>
  <c r="J149" i="30" s="1"/>
  <c r="BH138" i="31"/>
  <c r="H149" i="30" s="1"/>
  <c r="BG138" i="31"/>
  <c r="G149" i="30" s="1"/>
  <c r="BI134" i="31"/>
  <c r="I145" i="30" s="1"/>
  <c r="BG134" i="31"/>
  <c r="G145" i="30" s="1"/>
  <c r="BG130" i="31"/>
  <c r="G141" i="30" s="1"/>
  <c r="BG126" i="31"/>
  <c r="G137" i="30" s="1"/>
  <c r="BJ122" i="31"/>
  <c r="J133" i="30" s="1"/>
  <c r="BH122" i="31"/>
  <c r="H133" i="30" s="1"/>
  <c r="BG122" i="31"/>
  <c r="G133" i="30" s="1"/>
  <c r="BI118" i="31"/>
  <c r="I129" i="30" s="1"/>
  <c r="BG118" i="31"/>
  <c r="G129" i="30" s="1"/>
  <c r="BG114" i="31"/>
  <c r="G125" i="30" s="1"/>
  <c r="BG110" i="31"/>
  <c r="G121" i="30" s="1"/>
  <c r="BJ106" i="31"/>
  <c r="J117" i="30" s="1"/>
  <c r="BH106" i="31"/>
  <c r="H117" i="30" s="1"/>
  <c r="BG106" i="31"/>
  <c r="G117" i="30" s="1"/>
  <c r="BI102" i="31"/>
  <c r="I113" i="30" s="1"/>
  <c r="BG102" i="31"/>
  <c r="G113" i="30" s="1"/>
  <c r="BG98" i="31"/>
  <c r="G109" i="30" s="1"/>
  <c r="BG94" i="31"/>
  <c r="G105" i="30" s="1"/>
  <c r="BJ90" i="31"/>
  <c r="J101" i="30" s="1"/>
  <c r="BH90" i="31"/>
  <c r="H101" i="30" s="1"/>
  <c r="BG90" i="31"/>
  <c r="G101" i="30" s="1"/>
  <c r="BI86" i="31"/>
  <c r="I97" i="30" s="1"/>
  <c r="BG86" i="31"/>
  <c r="G97" i="30" s="1"/>
  <c r="BG82" i="31"/>
  <c r="G93" i="30" s="1"/>
  <c r="BG78" i="31"/>
  <c r="G89" i="30" s="1"/>
  <c r="BJ74" i="31"/>
  <c r="J85" i="30" s="1"/>
  <c r="BH74" i="31"/>
  <c r="H85" i="30" s="1"/>
  <c r="BG74" i="31"/>
  <c r="G85" i="30" s="1"/>
  <c r="BI70" i="31"/>
  <c r="I81" i="30" s="1"/>
  <c r="BG70" i="31"/>
  <c r="G81" i="30" s="1"/>
  <c r="BG66" i="31"/>
  <c r="G77" i="30" s="1"/>
  <c r="BG62" i="31"/>
  <c r="G73" i="30" s="1"/>
  <c r="BJ58" i="31"/>
  <c r="J69" i="30" s="1"/>
  <c r="BH58" i="31"/>
  <c r="H69" i="30" s="1"/>
  <c r="BG58" i="31"/>
  <c r="G69" i="30" s="1"/>
  <c r="BI54" i="31"/>
  <c r="I65" i="30" s="1"/>
  <c r="BG54" i="31"/>
  <c r="G65" i="30" s="1"/>
  <c r="BG50" i="31"/>
  <c r="G61" i="30" s="1"/>
  <c r="BG46" i="31"/>
  <c r="G57" i="30" s="1"/>
  <c r="BJ42" i="31"/>
  <c r="J53" i="30" s="1"/>
  <c r="BH42" i="31"/>
  <c r="H53" i="30" s="1"/>
  <c r="BG42" i="31"/>
  <c r="G53" i="30" s="1"/>
  <c r="BI38" i="31"/>
  <c r="I49" i="30" s="1"/>
  <c r="BG38" i="31"/>
  <c r="G49" i="30" s="1"/>
  <c r="BG34" i="31"/>
  <c r="G45" i="30" s="1"/>
  <c r="BG30" i="31"/>
  <c r="G41" i="30" s="1"/>
  <c r="BG26" i="31"/>
  <c r="G37" i="30" s="1"/>
  <c r="BJ26" i="31"/>
  <c r="J37" i="30" s="1"/>
  <c r="BH26" i="31"/>
  <c r="H37" i="30" s="1"/>
  <c r="BG22" i="31"/>
  <c r="G33" i="30" s="1"/>
  <c r="BI22" i="31"/>
  <c r="I33" i="30" s="1"/>
  <c r="BG18" i="31"/>
  <c r="G29" i="30" s="1"/>
  <c r="BG14" i="31"/>
  <c r="G25" i="30" s="1"/>
  <c r="BG10" i="31"/>
  <c r="G21" i="30" s="1"/>
  <c r="BJ10" i="31"/>
  <c r="J21" i="30" s="1"/>
  <c r="BH10" i="31"/>
  <c r="H21" i="30" s="1"/>
  <c r="BE201" i="31"/>
  <c r="E212" i="30" s="1"/>
  <c r="BE197" i="31"/>
  <c r="E208" i="30" s="1"/>
  <c r="BE193" i="31"/>
  <c r="E204" i="30" s="1"/>
  <c r="BE189" i="31"/>
  <c r="E200" i="30" s="1"/>
  <c r="BE185" i="31"/>
  <c r="E196" i="30" s="1"/>
  <c r="BE181" i="31"/>
  <c r="E192" i="30" s="1"/>
  <c r="BE177" i="31"/>
  <c r="E188" i="30" s="1"/>
  <c r="BE173" i="31"/>
  <c r="E184" i="30" s="1"/>
  <c r="BE169" i="31"/>
  <c r="E180" i="30" s="1"/>
  <c r="BE165" i="31"/>
  <c r="E176" i="30" s="1"/>
  <c r="BE161" i="31"/>
  <c r="E172" i="30" s="1"/>
  <c r="BE157" i="31"/>
  <c r="E168" i="30" s="1"/>
  <c r="BE153" i="31"/>
  <c r="E164" i="30" s="1"/>
  <c r="BE149" i="31"/>
  <c r="E160" i="30" s="1"/>
  <c r="BE145" i="31"/>
  <c r="E156" i="30" s="1"/>
  <c r="BE141" i="31"/>
  <c r="E152" i="30" s="1"/>
  <c r="BE137" i="31"/>
  <c r="E148" i="30" s="1"/>
  <c r="BE133" i="31"/>
  <c r="E144" i="30" s="1"/>
  <c r="BE129" i="31"/>
  <c r="E140" i="30" s="1"/>
  <c r="BE125" i="31"/>
  <c r="E136" i="30" s="1"/>
  <c r="BE121" i="31"/>
  <c r="E132" i="30" s="1"/>
  <c r="BE117" i="31"/>
  <c r="E128" i="30" s="1"/>
  <c r="BE113" i="31"/>
  <c r="E124" i="30" s="1"/>
  <c r="BE109" i="31"/>
  <c r="E120" i="30" s="1"/>
  <c r="BE105" i="31"/>
  <c r="E116" i="30" s="1"/>
  <c r="BE101" i="31"/>
  <c r="E112" i="30" s="1"/>
  <c r="BE97" i="31"/>
  <c r="E108" i="30" s="1"/>
  <c r="BE93" i="31"/>
  <c r="E104" i="30" s="1"/>
  <c r="BE89" i="31"/>
  <c r="E100" i="30" s="1"/>
  <c r="BE85" i="31"/>
  <c r="E96" i="30" s="1"/>
  <c r="BE81" i="31"/>
  <c r="E92" i="30" s="1"/>
  <c r="BE77" i="31"/>
  <c r="E88" i="30" s="1"/>
  <c r="BE73" i="31"/>
  <c r="E84" i="30" s="1"/>
  <c r="BE69" i="31"/>
  <c r="E80" i="30" s="1"/>
  <c r="BE65" i="31"/>
  <c r="E76" i="30" s="1"/>
  <c r="BE61" i="31"/>
  <c r="E72" i="30" s="1"/>
  <c r="BE57" i="31"/>
  <c r="E68" i="30" s="1"/>
  <c r="BE49" i="31"/>
  <c r="E60" i="30" s="1"/>
  <c r="BE45" i="31"/>
  <c r="E56" i="30" s="1"/>
  <c r="BE41" i="31"/>
  <c r="E52" i="30" s="1"/>
  <c r="BE37" i="31"/>
  <c r="E48" i="30" s="1"/>
  <c r="BE33" i="31"/>
  <c r="E44" i="30" s="1"/>
  <c r="BE29" i="31"/>
  <c r="E40" i="30" s="1"/>
  <c r="BE25" i="31"/>
  <c r="E36" i="30" s="1"/>
  <c r="BE17" i="31"/>
  <c r="E28" i="30" s="1"/>
  <c r="BE13" i="31"/>
  <c r="E24" i="30" s="1"/>
  <c r="BF200" i="31"/>
  <c r="F211" i="30" s="1"/>
  <c r="BF196" i="31"/>
  <c r="F207" i="30" s="1"/>
  <c r="BF192" i="31"/>
  <c r="F203" i="30" s="1"/>
  <c r="BF188" i="31"/>
  <c r="F199" i="30" s="1"/>
  <c r="BF184" i="31"/>
  <c r="F195" i="30" s="1"/>
  <c r="BF180" i="31"/>
  <c r="F191" i="30" s="1"/>
  <c r="BF176" i="31"/>
  <c r="F187" i="30" s="1"/>
  <c r="BF172" i="31"/>
  <c r="F183" i="30" s="1"/>
  <c r="BF168" i="31"/>
  <c r="F179" i="30" s="1"/>
  <c r="BF162" i="31"/>
  <c r="F173" i="30" s="1"/>
  <c r="BF157" i="31"/>
  <c r="F168" i="30" s="1"/>
  <c r="BF152" i="31"/>
  <c r="F163" i="30" s="1"/>
  <c r="BF146" i="31"/>
  <c r="F157" i="30" s="1"/>
  <c r="BF141" i="31"/>
  <c r="F152" i="30" s="1"/>
  <c r="BF136" i="31"/>
  <c r="F147" i="30" s="1"/>
  <c r="BF130" i="31"/>
  <c r="F141" i="30" s="1"/>
  <c r="BF125" i="31"/>
  <c r="F136" i="30" s="1"/>
  <c r="BF120" i="31"/>
  <c r="F131" i="30" s="1"/>
  <c r="BF114" i="31"/>
  <c r="F125" i="30" s="1"/>
  <c r="BF109" i="31"/>
  <c r="F120" i="30" s="1"/>
  <c r="BF104" i="31"/>
  <c r="F115" i="30" s="1"/>
  <c r="BF98" i="31"/>
  <c r="F109" i="30" s="1"/>
  <c r="BF93" i="31"/>
  <c r="F104" i="30" s="1"/>
  <c r="BF88" i="31"/>
  <c r="F99" i="30" s="1"/>
  <c r="BF82" i="31"/>
  <c r="F93" i="30" s="1"/>
  <c r="BF77" i="31"/>
  <c r="F88" i="30" s="1"/>
  <c r="BF72" i="31"/>
  <c r="F83" i="30" s="1"/>
  <c r="BF66" i="31"/>
  <c r="F77" i="30" s="1"/>
  <c r="BF61" i="31"/>
  <c r="F72" i="30" s="1"/>
  <c r="BF56" i="31"/>
  <c r="F67" i="30" s="1"/>
  <c r="BF50" i="31"/>
  <c r="F61" i="30" s="1"/>
  <c r="BF45" i="31"/>
  <c r="F56" i="30" s="1"/>
  <c r="BF40" i="31"/>
  <c r="F51" i="30" s="1"/>
  <c r="BF34" i="31"/>
  <c r="F45" i="30" s="1"/>
  <c r="BF29" i="31"/>
  <c r="F40" i="30" s="1"/>
  <c r="BF24" i="31"/>
  <c r="F35" i="30" s="1"/>
  <c r="BF18" i="31"/>
  <c r="F29" i="30" s="1"/>
  <c r="BF13" i="31"/>
  <c r="F24" i="30" s="1"/>
  <c r="BG201" i="31"/>
  <c r="G212" i="30" s="1"/>
  <c r="BG196" i="31"/>
  <c r="G207" i="30" s="1"/>
  <c r="BG191" i="31"/>
  <c r="G202" i="30" s="1"/>
  <c r="BG185" i="31"/>
  <c r="G196" i="30" s="1"/>
  <c r="BG180" i="31"/>
  <c r="G191" i="30" s="1"/>
  <c r="BG175" i="31"/>
  <c r="G186" i="30" s="1"/>
  <c r="BG169" i="31"/>
  <c r="G180" i="30" s="1"/>
  <c r="BG164" i="31"/>
  <c r="G175" i="30" s="1"/>
  <c r="BG159" i="31"/>
  <c r="G170" i="30" s="1"/>
  <c r="BG153" i="31"/>
  <c r="G164" i="30" s="1"/>
  <c r="BG148" i="31"/>
  <c r="G159" i="30" s="1"/>
  <c r="BG143" i="31"/>
  <c r="G154" i="30" s="1"/>
  <c r="BG137" i="31"/>
  <c r="G148" i="30" s="1"/>
  <c r="BG132" i="31"/>
  <c r="G143" i="30" s="1"/>
  <c r="BG127" i="31"/>
  <c r="G138" i="30" s="1"/>
  <c r="BG121" i="31"/>
  <c r="G132" i="30" s="1"/>
  <c r="BG116" i="31"/>
  <c r="G127" i="30" s="1"/>
  <c r="BG111" i="31"/>
  <c r="G122" i="30" s="1"/>
  <c r="BG105" i="31"/>
  <c r="G116" i="30" s="1"/>
  <c r="BG100" i="31"/>
  <c r="G111" i="30" s="1"/>
  <c r="BG95" i="31"/>
  <c r="G106" i="30" s="1"/>
  <c r="BG89" i="31"/>
  <c r="G100" i="30" s="1"/>
  <c r="BG84" i="31"/>
  <c r="G95" i="30" s="1"/>
  <c r="BG79" i="31"/>
  <c r="G90" i="30" s="1"/>
  <c r="BG73" i="31"/>
  <c r="G84" i="30" s="1"/>
  <c r="BG68" i="31"/>
  <c r="G79" i="30" s="1"/>
  <c r="BG63" i="31"/>
  <c r="G74" i="30" s="1"/>
  <c r="BG57" i="31"/>
  <c r="G68" i="30" s="1"/>
  <c r="BG47" i="31"/>
  <c r="G58" i="30" s="1"/>
  <c r="BG41" i="31"/>
  <c r="G52" i="30" s="1"/>
  <c r="BG31" i="31"/>
  <c r="G42" i="30" s="1"/>
  <c r="BG23" i="31"/>
  <c r="G34" i="30" s="1"/>
  <c r="BH200" i="31"/>
  <c r="H211" i="30" s="1"/>
  <c r="BH194" i="31"/>
  <c r="H205" i="30" s="1"/>
  <c r="BH187" i="31"/>
  <c r="H198" i="30" s="1"/>
  <c r="BH179" i="31"/>
  <c r="H190" i="30" s="1"/>
  <c r="BH172" i="31"/>
  <c r="H183" i="30" s="1"/>
  <c r="BH166" i="31"/>
  <c r="H177" i="30" s="1"/>
  <c r="BH158" i="31"/>
  <c r="H169" i="30" s="1"/>
  <c r="BH151" i="31"/>
  <c r="H162" i="30" s="1"/>
  <c r="BH144" i="31"/>
  <c r="H155" i="30" s="1"/>
  <c r="BH136" i="31"/>
  <c r="H147" i="30" s="1"/>
  <c r="BH130" i="31"/>
  <c r="H141" i="30" s="1"/>
  <c r="BH123" i="31"/>
  <c r="H134" i="30" s="1"/>
  <c r="BH115" i="31"/>
  <c r="H126" i="30" s="1"/>
  <c r="BH108" i="31"/>
  <c r="H119" i="30" s="1"/>
  <c r="BH102" i="31"/>
  <c r="H113" i="30" s="1"/>
  <c r="BH94" i="31"/>
  <c r="H105" i="30" s="1"/>
  <c r="BH87" i="31"/>
  <c r="H98" i="30" s="1"/>
  <c r="BH80" i="31"/>
  <c r="H91" i="30" s="1"/>
  <c r="BH72" i="31"/>
  <c r="H83" i="30" s="1"/>
  <c r="BH66" i="31"/>
  <c r="H77" i="30" s="1"/>
  <c r="BH59" i="31"/>
  <c r="H70" i="30" s="1"/>
  <c r="BH51" i="31"/>
  <c r="H62" i="30" s="1"/>
  <c r="BH38" i="31"/>
  <c r="H49" i="30" s="1"/>
  <c r="BH30" i="31"/>
  <c r="H41" i="30" s="1"/>
  <c r="BH23" i="31"/>
  <c r="H34" i="30" s="1"/>
  <c r="BI201" i="31"/>
  <c r="I212" i="30" s="1"/>
  <c r="BI194" i="31"/>
  <c r="I205" i="30" s="1"/>
  <c r="BI186" i="31"/>
  <c r="I197" i="30" s="1"/>
  <c r="BI179" i="31"/>
  <c r="I190" i="30" s="1"/>
  <c r="BI173" i="31"/>
  <c r="I184" i="30" s="1"/>
  <c r="BI165" i="31"/>
  <c r="I176" i="30" s="1"/>
  <c r="BI158" i="31"/>
  <c r="I169" i="30" s="1"/>
  <c r="BI151" i="31"/>
  <c r="I162" i="30" s="1"/>
  <c r="BI143" i="31"/>
  <c r="I154" i="30" s="1"/>
  <c r="BI137" i="31"/>
  <c r="I148" i="30" s="1"/>
  <c r="BI130" i="31"/>
  <c r="I141" i="30" s="1"/>
  <c r="BI122" i="31"/>
  <c r="I133" i="30" s="1"/>
  <c r="BI115" i="31"/>
  <c r="I126" i="30" s="1"/>
  <c r="BI109" i="31"/>
  <c r="I120" i="30" s="1"/>
  <c r="BI101" i="31"/>
  <c r="I112" i="30" s="1"/>
  <c r="BI94" i="31"/>
  <c r="I105" i="30" s="1"/>
  <c r="BI87" i="31"/>
  <c r="I98" i="30" s="1"/>
  <c r="BI79" i="31"/>
  <c r="I90" i="30" s="1"/>
  <c r="BI73" i="31"/>
  <c r="I84" i="30" s="1"/>
  <c r="BI66" i="31"/>
  <c r="I77" i="30" s="1"/>
  <c r="BI58" i="31"/>
  <c r="I69" i="30" s="1"/>
  <c r="BI51" i="31"/>
  <c r="I62" i="30" s="1"/>
  <c r="BI45" i="31"/>
  <c r="I56" i="30" s="1"/>
  <c r="BI37" i="31"/>
  <c r="I48" i="30" s="1"/>
  <c r="BI30" i="31"/>
  <c r="I41" i="30" s="1"/>
  <c r="BI23" i="31"/>
  <c r="I34" i="30" s="1"/>
  <c r="BI15" i="31"/>
  <c r="I26" i="30" s="1"/>
  <c r="BJ203" i="31"/>
  <c r="J214" i="30" s="1"/>
  <c r="BJ195" i="31"/>
  <c r="J206" i="30" s="1"/>
  <c r="BJ189" i="31"/>
  <c r="J200" i="30" s="1"/>
  <c r="BJ182" i="31"/>
  <c r="J193" i="30" s="1"/>
  <c r="BJ174" i="31"/>
  <c r="J185" i="30" s="1"/>
  <c r="BJ167" i="31"/>
  <c r="J178" i="30" s="1"/>
  <c r="BJ161" i="31"/>
  <c r="J172" i="30" s="1"/>
  <c r="BJ153" i="31"/>
  <c r="J164" i="30" s="1"/>
  <c r="BJ146" i="31"/>
  <c r="J157" i="30" s="1"/>
  <c r="BJ139" i="31"/>
  <c r="J150" i="30" s="1"/>
  <c r="BJ131" i="31"/>
  <c r="J142" i="30" s="1"/>
  <c r="BJ125" i="31"/>
  <c r="J136" i="30" s="1"/>
  <c r="BJ118" i="31"/>
  <c r="J129" i="30" s="1"/>
  <c r="BJ110" i="31"/>
  <c r="J121" i="30" s="1"/>
  <c r="BJ103" i="31"/>
  <c r="J114" i="30" s="1"/>
  <c r="BJ97" i="31"/>
  <c r="J108" i="30" s="1"/>
  <c r="BJ89" i="31"/>
  <c r="J100" i="30" s="1"/>
  <c r="BJ82" i="31"/>
  <c r="J93" i="30" s="1"/>
  <c r="BJ75" i="31"/>
  <c r="J86" i="30" s="1"/>
  <c r="BJ67" i="31"/>
  <c r="J78" i="30" s="1"/>
  <c r="BJ61" i="31"/>
  <c r="J72" i="30" s="1"/>
  <c r="BJ54" i="31"/>
  <c r="J65" i="30" s="1"/>
  <c r="BJ46" i="31"/>
  <c r="J57" i="30" s="1"/>
  <c r="BJ39" i="31"/>
  <c r="J50" i="30" s="1"/>
  <c r="BJ33" i="31"/>
  <c r="J44" i="30" s="1"/>
  <c r="BJ25" i="31"/>
  <c r="J36" i="30" s="1"/>
  <c r="BJ18" i="31"/>
  <c r="J29" i="30" s="1"/>
  <c r="BJ11" i="31"/>
  <c r="J22" i="30" s="1"/>
  <c r="AW143" i="31"/>
  <c r="E155" i="27" s="1"/>
  <c r="BA139" i="31"/>
  <c r="I151" i="27" s="1"/>
  <c r="AW127" i="31"/>
  <c r="E139" i="27" s="1"/>
  <c r="BA123" i="31"/>
  <c r="I135" i="27" s="1"/>
  <c r="AW111" i="31"/>
  <c r="E123" i="27" s="1"/>
  <c r="BA107" i="31"/>
  <c r="I119" i="27" s="1"/>
  <c r="AW95" i="31"/>
  <c r="E107" i="27" s="1"/>
  <c r="BA91" i="31"/>
  <c r="I103" i="27" s="1"/>
  <c r="AW83" i="31"/>
  <c r="E95" i="27" s="1"/>
  <c r="AW79" i="31"/>
  <c r="E91" i="27" s="1"/>
  <c r="BA75" i="31"/>
  <c r="I87" i="27" s="1"/>
  <c r="AW67" i="31"/>
  <c r="E79" i="27" s="1"/>
  <c r="AW63" i="31"/>
  <c r="E75" i="27" s="1"/>
  <c r="AW51" i="31"/>
  <c r="E63" i="27" s="1"/>
  <c r="AW47" i="31"/>
  <c r="E59" i="27" s="1"/>
  <c r="AW35" i="31"/>
  <c r="E47" i="27" s="1"/>
  <c r="AW31" i="31"/>
  <c r="E43" i="27" s="1"/>
  <c r="AW19" i="31"/>
  <c r="E31" i="27" s="1"/>
  <c r="AW15" i="31"/>
  <c r="E27" i="27" s="1"/>
  <c r="AX154" i="31"/>
  <c r="F166" i="27" s="1"/>
  <c r="AX150" i="31"/>
  <c r="F162" i="27" s="1"/>
  <c r="AX146" i="31"/>
  <c r="F158" i="27" s="1"/>
  <c r="AX138" i="31"/>
  <c r="F150" i="27" s="1"/>
  <c r="AX134" i="31"/>
  <c r="F146" i="27" s="1"/>
  <c r="AX130" i="31"/>
  <c r="F142" i="27" s="1"/>
  <c r="AX122" i="31"/>
  <c r="F134" i="27" s="1"/>
  <c r="AX118" i="31"/>
  <c r="F130" i="27" s="1"/>
  <c r="AX114" i="31"/>
  <c r="F126" i="27" s="1"/>
  <c r="AX106" i="31"/>
  <c r="F118" i="27" s="1"/>
  <c r="AX102" i="31"/>
  <c r="F114" i="27" s="1"/>
  <c r="AX98" i="31"/>
  <c r="F110" i="27" s="1"/>
  <c r="AX90" i="31"/>
  <c r="F102" i="27" s="1"/>
  <c r="AX86" i="31"/>
  <c r="F98" i="27" s="1"/>
  <c r="AX82" i="31"/>
  <c r="F94" i="27" s="1"/>
  <c r="AX74" i="31"/>
  <c r="F86" i="27" s="1"/>
  <c r="AX70" i="31"/>
  <c r="F82" i="27" s="1"/>
  <c r="AX66" i="31"/>
  <c r="F78" i="27" s="1"/>
  <c r="AX58" i="31"/>
  <c r="F70" i="27" s="1"/>
  <c r="AX54" i="31"/>
  <c r="F66" i="27" s="1"/>
  <c r="AX50" i="31"/>
  <c r="F62" i="27" s="1"/>
  <c r="AX42" i="31"/>
  <c r="F54" i="27" s="1"/>
  <c r="AX38" i="31"/>
  <c r="F50" i="27" s="1"/>
  <c r="AX34" i="31"/>
  <c r="F46" i="27" s="1"/>
  <c r="AX26" i="31"/>
  <c r="F38" i="27" s="1"/>
  <c r="AX22" i="31"/>
  <c r="F34" i="27" s="1"/>
  <c r="AX18" i="31"/>
  <c r="F30" i="27" s="1"/>
  <c r="AX10" i="31"/>
  <c r="F22" i="27" s="1"/>
  <c r="AH148" i="31"/>
  <c r="F161" i="26" s="1"/>
  <c r="AJ128" i="31"/>
  <c r="H141" i="26" s="1"/>
  <c r="AH116" i="31"/>
  <c r="F129" i="26" s="1"/>
  <c r="AI96" i="31"/>
  <c r="G109" i="26" s="1"/>
  <c r="AH80" i="31"/>
  <c r="F93" i="26" s="1"/>
  <c r="AI68" i="31"/>
  <c r="G81" i="26" s="1"/>
  <c r="AI40" i="31"/>
  <c r="G53" i="26" s="1"/>
  <c r="F25" i="26"/>
  <c r="AY145" i="31"/>
  <c r="G157" i="27" s="1"/>
  <c r="AY125" i="31"/>
  <c r="G137" i="27" s="1"/>
  <c r="AY105" i="31"/>
  <c r="G117" i="27" s="1"/>
  <c r="AY93" i="31"/>
  <c r="G105" i="27" s="1"/>
  <c r="AY81" i="31"/>
  <c r="G93" i="27" s="1"/>
  <c r="AY65" i="31"/>
  <c r="G77" i="27" s="1"/>
  <c r="AY49" i="31"/>
  <c r="G61" i="27" s="1"/>
  <c r="AY29" i="31"/>
  <c r="G41" i="27" s="1"/>
  <c r="AY17" i="31"/>
  <c r="G29" i="27" s="1"/>
  <c r="AO189" i="31"/>
  <c r="E201" i="28" s="1"/>
  <c r="AZ189" i="31"/>
  <c r="H201" i="27" s="1"/>
  <c r="BB189" i="31"/>
  <c r="J201" i="27" s="1"/>
  <c r="BA189" i="31"/>
  <c r="I201" i="27" s="1"/>
  <c r="AW189" i="31"/>
  <c r="E201" i="27" s="1"/>
  <c r="AX189" i="31"/>
  <c r="F201" i="27" s="1"/>
  <c r="AT173" i="31"/>
  <c r="J185" i="28" s="1"/>
  <c r="AZ173" i="31"/>
  <c r="H185" i="27" s="1"/>
  <c r="BB173" i="31"/>
  <c r="J185" i="27" s="1"/>
  <c r="BA173" i="31"/>
  <c r="I185" i="27" s="1"/>
  <c r="AW173" i="31"/>
  <c r="E185" i="27" s="1"/>
  <c r="AX173" i="31"/>
  <c r="F185" i="27" s="1"/>
  <c r="AT157" i="31"/>
  <c r="J169" i="28" s="1"/>
  <c r="AZ157" i="31"/>
  <c r="H169" i="27" s="1"/>
  <c r="BB157" i="31"/>
  <c r="J169" i="27" s="1"/>
  <c r="BA157" i="31"/>
  <c r="I169" i="27" s="1"/>
  <c r="AW157" i="31"/>
  <c r="E169" i="27" s="1"/>
  <c r="AX157" i="31"/>
  <c r="F169" i="27" s="1"/>
  <c r="AZ141" i="31"/>
  <c r="H153" i="27" s="1"/>
  <c r="BB141" i="31"/>
  <c r="J153" i="27" s="1"/>
  <c r="BA141" i="31"/>
  <c r="I153" i="27" s="1"/>
  <c r="AW141" i="31"/>
  <c r="E153" i="27" s="1"/>
  <c r="AX141" i="31"/>
  <c r="F153" i="27" s="1"/>
  <c r="BB129" i="31"/>
  <c r="J141" i="27" s="1"/>
  <c r="AZ129" i="31"/>
  <c r="H141" i="27" s="1"/>
  <c r="BA129" i="31"/>
  <c r="I141" i="27" s="1"/>
  <c r="AW129" i="31"/>
  <c r="E141" i="27" s="1"/>
  <c r="AX129" i="31"/>
  <c r="F141" i="27" s="1"/>
  <c r="BB113" i="31"/>
  <c r="J125" i="27" s="1"/>
  <c r="AZ113" i="31"/>
  <c r="H125" i="27" s="1"/>
  <c r="BA113" i="31"/>
  <c r="I125" i="27" s="1"/>
  <c r="AW113" i="31"/>
  <c r="E125" i="27" s="1"/>
  <c r="AX113" i="31"/>
  <c r="F125" i="27" s="1"/>
  <c r="BB97" i="31"/>
  <c r="J109" i="27" s="1"/>
  <c r="AZ97" i="31"/>
  <c r="H109" i="27" s="1"/>
  <c r="BA97" i="31"/>
  <c r="I109" i="27" s="1"/>
  <c r="AW97" i="31"/>
  <c r="E109" i="27" s="1"/>
  <c r="AX97" i="31"/>
  <c r="F109" i="27" s="1"/>
  <c r="AZ85" i="31"/>
  <c r="H97" i="27" s="1"/>
  <c r="BA85" i="31"/>
  <c r="I97" i="27" s="1"/>
  <c r="AW85" i="31"/>
  <c r="E97" i="27" s="1"/>
  <c r="AX85" i="31"/>
  <c r="F97" i="27" s="1"/>
  <c r="BB85" i="31"/>
  <c r="J97" i="27" s="1"/>
  <c r="AZ73" i="31"/>
  <c r="H85" i="27" s="1"/>
  <c r="BA73" i="31"/>
  <c r="I85" i="27" s="1"/>
  <c r="AW73" i="31"/>
  <c r="E85" i="27" s="1"/>
  <c r="BB73" i="31"/>
  <c r="J85" i="27" s="1"/>
  <c r="AX73" i="31"/>
  <c r="F85" i="27" s="1"/>
  <c r="AZ61" i="31"/>
  <c r="H73" i="27" s="1"/>
  <c r="BB61" i="31"/>
  <c r="J73" i="27" s="1"/>
  <c r="BA61" i="31"/>
  <c r="I73" i="27" s="1"/>
  <c r="AW61" i="31"/>
  <c r="E73" i="27" s="1"/>
  <c r="AX61" i="31"/>
  <c r="F73" i="27" s="1"/>
  <c r="BB53" i="31"/>
  <c r="J65" i="27" s="1"/>
  <c r="AZ45" i="31"/>
  <c r="H57" i="27" s="1"/>
  <c r="BB45" i="31"/>
  <c r="J57" i="27" s="1"/>
  <c r="AW45" i="31"/>
  <c r="E57" i="27" s="1"/>
  <c r="BA45" i="31"/>
  <c r="I57" i="27" s="1"/>
  <c r="AX45" i="31"/>
  <c r="F57" i="27" s="1"/>
  <c r="BB33" i="31"/>
  <c r="J45" i="27" s="1"/>
  <c r="AZ33" i="31"/>
  <c r="H45" i="27" s="1"/>
  <c r="BA33" i="31"/>
  <c r="I45" i="27" s="1"/>
  <c r="AW33" i="31"/>
  <c r="E45" i="27" s="1"/>
  <c r="AX33" i="31"/>
  <c r="F45" i="27" s="1"/>
  <c r="AZ13" i="31"/>
  <c r="H25" i="27" s="1"/>
  <c r="BB13" i="31"/>
  <c r="J25" i="27" s="1"/>
  <c r="AW13" i="31"/>
  <c r="E25" i="27" s="1"/>
  <c r="BA13" i="31"/>
  <c r="I25" i="27" s="1"/>
  <c r="AX13" i="31"/>
  <c r="F25" i="27" s="1"/>
  <c r="AY129" i="31"/>
  <c r="G141" i="27" s="1"/>
  <c r="AY113" i="31"/>
  <c r="G125" i="27" s="1"/>
  <c r="AY97" i="31"/>
  <c r="G109" i="27" s="1"/>
  <c r="AY33" i="31"/>
  <c r="G45" i="27" s="1"/>
  <c r="BA191" i="31"/>
  <c r="I203" i="27" s="1"/>
  <c r="BA175" i="31"/>
  <c r="I187" i="27" s="1"/>
  <c r="BA159" i="31"/>
  <c r="I171" i="27" s="1"/>
  <c r="BA143" i="31"/>
  <c r="I155" i="27" s="1"/>
  <c r="BA127" i="31"/>
  <c r="I139" i="27" s="1"/>
  <c r="BA111" i="31"/>
  <c r="I123" i="27" s="1"/>
  <c r="BA95" i="31"/>
  <c r="I107" i="27" s="1"/>
  <c r="BA79" i="31"/>
  <c r="I91" i="27" s="1"/>
  <c r="AZ201" i="31"/>
  <c r="H213" i="27" s="1"/>
  <c r="BA201" i="31"/>
  <c r="I213" i="27" s="1"/>
  <c r="AW201" i="31"/>
  <c r="E213" i="27" s="1"/>
  <c r="BB201" i="31"/>
  <c r="J213" i="27" s="1"/>
  <c r="AX201" i="31"/>
  <c r="F213" i="27" s="1"/>
  <c r="AZ185" i="31"/>
  <c r="H197" i="27" s="1"/>
  <c r="BA185" i="31"/>
  <c r="I197" i="27" s="1"/>
  <c r="AW185" i="31"/>
  <c r="E197" i="27" s="1"/>
  <c r="BB185" i="31"/>
  <c r="J197" i="27" s="1"/>
  <c r="AX185" i="31"/>
  <c r="F197" i="27" s="1"/>
  <c r="AZ169" i="31"/>
  <c r="H181" i="27" s="1"/>
  <c r="BA169" i="31"/>
  <c r="I181" i="27" s="1"/>
  <c r="AW169" i="31"/>
  <c r="E181" i="27" s="1"/>
  <c r="BB169" i="31"/>
  <c r="J181" i="27" s="1"/>
  <c r="AX169" i="31"/>
  <c r="F181" i="27" s="1"/>
  <c r="AZ153" i="31"/>
  <c r="H165" i="27" s="1"/>
  <c r="BA153" i="31"/>
  <c r="I165" i="27" s="1"/>
  <c r="AW153" i="31"/>
  <c r="E165" i="27" s="1"/>
  <c r="BB153" i="31"/>
  <c r="J165" i="27" s="1"/>
  <c r="AX153" i="31"/>
  <c r="F165" i="27" s="1"/>
  <c r="AZ137" i="31"/>
  <c r="H149" i="27" s="1"/>
  <c r="BA137" i="31"/>
  <c r="I149" i="27" s="1"/>
  <c r="AW137" i="31"/>
  <c r="E149" i="27" s="1"/>
  <c r="BB137" i="31"/>
  <c r="J149" i="27" s="1"/>
  <c r="AX137" i="31"/>
  <c r="F149" i="27" s="1"/>
  <c r="AZ121" i="31"/>
  <c r="H133" i="27" s="1"/>
  <c r="BA121" i="31"/>
  <c r="I133" i="27" s="1"/>
  <c r="AW121" i="31"/>
  <c r="E133" i="27" s="1"/>
  <c r="BB121" i="31"/>
  <c r="J133" i="27" s="1"/>
  <c r="AX121" i="31"/>
  <c r="F133" i="27" s="1"/>
  <c r="AZ109" i="31"/>
  <c r="H121" i="27" s="1"/>
  <c r="BB109" i="31"/>
  <c r="J121" i="27" s="1"/>
  <c r="BA109" i="31"/>
  <c r="I121" i="27" s="1"/>
  <c r="AW109" i="31"/>
  <c r="E121" i="27" s="1"/>
  <c r="AX109" i="31"/>
  <c r="F121" i="27" s="1"/>
  <c r="AZ101" i="31"/>
  <c r="H113" i="27" s="1"/>
  <c r="BA101" i="31"/>
  <c r="I113" i="27" s="1"/>
  <c r="AW101" i="31"/>
  <c r="E113" i="27" s="1"/>
  <c r="AX101" i="31"/>
  <c r="F113" i="27" s="1"/>
  <c r="BB101" i="31"/>
  <c r="J113" i="27" s="1"/>
  <c r="AZ89" i="31"/>
  <c r="H101" i="27" s="1"/>
  <c r="BA89" i="31"/>
  <c r="I101" i="27" s="1"/>
  <c r="AW89" i="31"/>
  <c r="E101" i="27" s="1"/>
  <c r="BB89" i="31"/>
  <c r="J101" i="27" s="1"/>
  <c r="AX89" i="31"/>
  <c r="F101" i="27" s="1"/>
  <c r="AZ77" i="31"/>
  <c r="H89" i="27" s="1"/>
  <c r="BB77" i="31"/>
  <c r="J89" i="27" s="1"/>
  <c r="BA77" i="31"/>
  <c r="I89" i="27" s="1"/>
  <c r="AW77" i="31"/>
  <c r="E89" i="27" s="1"/>
  <c r="AX77" i="31"/>
  <c r="F89" i="27" s="1"/>
  <c r="AZ69" i="31"/>
  <c r="H81" i="27" s="1"/>
  <c r="BA69" i="31"/>
  <c r="I81" i="27" s="1"/>
  <c r="AW69" i="31"/>
  <c r="E81" i="27" s="1"/>
  <c r="AX69" i="31"/>
  <c r="F81" i="27" s="1"/>
  <c r="BB69" i="31"/>
  <c r="J81" i="27" s="1"/>
  <c r="AZ57" i="31"/>
  <c r="H69" i="27" s="1"/>
  <c r="BA57" i="31"/>
  <c r="I69" i="27" s="1"/>
  <c r="AW57" i="31"/>
  <c r="E69" i="27" s="1"/>
  <c r="BB57" i="31"/>
  <c r="J69" i="27" s="1"/>
  <c r="AX57" i="31"/>
  <c r="F69" i="27" s="1"/>
  <c r="BB49" i="31"/>
  <c r="J61" i="27" s="1"/>
  <c r="AZ49" i="31"/>
  <c r="H61" i="27" s="1"/>
  <c r="BA49" i="31"/>
  <c r="I61" i="27" s="1"/>
  <c r="AW49" i="31"/>
  <c r="E61" i="27" s="1"/>
  <c r="AX49" i="31"/>
  <c r="F61" i="27" s="1"/>
  <c r="AZ41" i="31"/>
  <c r="H53" i="27" s="1"/>
  <c r="AW41" i="31"/>
  <c r="E53" i="27" s="1"/>
  <c r="BB41" i="31"/>
  <c r="J53" i="27" s="1"/>
  <c r="AX41" i="31"/>
  <c r="F53" i="27" s="1"/>
  <c r="BA41" i="31"/>
  <c r="I53" i="27" s="1"/>
  <c r="AZ25" i="31"/>
  <c r="H37" i="27" s="1"/>
  <c r="AW25" i="31"/>
  <c r="E37" i="27" s="1"/>
  <c r="BB25" i="31"/>
  <c r="J37" i="27" s="1"/>
  <c r="AX25" i="31"/>
  <c r="F37" i="27" s="1"/>
  <c r="BA25" i="31"/>
  <c r="I37" i="27" s="1"/>
  <c r="BB17" i="31"/>
  <c r="J29" i="27" s="1"/>
  <c r="AZ17" i="31"/>
  <c r="H29" i="27" s="1"/>
  <c r="BA17" i="31"/>
  <c r="I29" i="27" s="1"/>
  <c r="AW17" i="31"/>
  <c r="E29" i="27" s="1"/>
  <c r="AX17" i="31"/>
  <c r="F29" i="27" s="1"/>
  <c r="BA200" i="31"/>
  <c r="I212" i="27" s="1"/>
  <c r="AW200" i="31"/>
  <c r="E212" i="27" s="1"/>
  <c r="BB200" i="31"/>
  <c r="J212" i="27" s="1"/>
  <c r="AX200" i="31"/>
  <c r="F212" i="27" s="1"/>
  <c r="AY200" i="31"/>
  <c r="G212" i="27" s="1"/>
  <c r="AO196" i="31"/>
  <c r="E208" i="28" s="1"/>
  <c r="BA196" i="31"/>
  <c r="I208" i="27" s="1"/>
  <c r="AW196" i="31"/>
  <c r="E208" i="27" s="1"/>
  <c r="AX196" i="31"/>
  <c r="F208" i="27" s="1"/>
  <c r="BB196" i="31"/>
  <c r="J208" i="27" s="1"/>
  <c r="AY196" i="31"/>
  <c r="G208" i="27" s="1"/>
  <c r="BA192" i="31"/>
  <c r="I204" i="27" s="1"/>
  <c r="AW192" i="31"/>
  <c r="E204" i="27" s="1"/>
  <c r="AX192" i="31"/>
  <c r="F204" i="27" s="1"/>
  <c r="AY192" i="31"/>
  <c r="G204" i="27" s="1"/>
  <c r="BB192" i="31"/>
  <c r="J204" i="27" s="1"/>
  <c r="BB188" i="31"/>
  <c r="J200" i="27" s="1"/>
  <c r="BA188" i="31"/>
  <c r="I200" i="27" s="1"/>
  <c r="AW188" i="31"/>
  <c r="E200" i="27" s="1"/>
  <c r="AX188" i="31"/>
  <c r="F200" i="27" s="1"/>
  <c r="AY188" i="31"/>
  <c r="G200" i="27" s="1"/>
  <c r="BA184" i="31"/>
  <c r="I196" i="27" s="1"/>
  <c r="AW184" i="31"/>
  <c r="E196" i="27" s="1"/>
  <c r="BB184" i="31"/>
  <c r="J196" i="27" s="1"/>
  <c r="AX184" i="31"/>
  <c r="F196" i="27" s="1"/>
  <c r="AY184" i="31"/>
  <c r="G196" i="27" s="1"/>
  <c r="AP180" i="31"/>
  <c r="F192" i="28" s="1"/>
  <c r="BA180" i="31"/>
  <c r="I192" i="27" s="1"/>
  <c r="AW180" i="31"/>
  <c r="E192" i="27" s="1"/>
  <c r="AX180" i="31"/>
  <c r="F192" i="27" s="1"/>
  <c r="BB180" i="31"/>
  <c r="J192" i="27" s="1"/>
  <c r="AY180" i="31"/>
  <c r="G192" i="27" s="1"/>
  <c r="BA176" i="31"/>
  <c r="I188" i="27" s="1"/>
  <c r="AW176" i="31"/>
  <c r="E188" i="27" s="1"/>
  <c r="AX176" i="31"/>
  <c r="F188" i="27" s="1"/>
  <c r="AY176" i="31"/>
  <c r="G188" i="27" s="1"/>
  <c r="BB176" i="31"/>
  <c r="J188" i="27" s="1"/>
  <c r="BB172" i="31"/>
  <c r="J184" i="27" s="1"/>
  <c r="BA172" i="31"/>
  <c r="I184" i="27" s="1"/>
  <c r="AW172" i="31"/>
  <c r="E184" i="27" s="1"/>
  <c r="AX172" i="31"/>
  <c r="F184" i="27" s="1"/>
  <c r="AY172" i="31"/>
  <c r="G184" i="27" s="1"/>
  <c r="BA168" i="31"/>
  <c r="I180" i="27" s="1"/>
  <c r="AW168" i="31"/>
  <c r="E180" i="27" s="1"/>
  <c r="BB168" i="31"/>
  <c r="J180" i="27" s="1"/>
  <c r="AX168" i="31"/>
  <c r="F180" i="27" s="1"/>
  <c r="AY168" i="31"/>
  <c r="G180" i="27" s="1"/>
  <c r="BA164" i="31"/>
  <c r="I176" i="27" s="1"/>
  <c r="AW164" i="31"/>
  <c r="E176" i="27" s="1"/>
  <c r="AX164" i="31"/>
  <c r="F176" i="27" s="1"/>
  <c r="BB164" i="31"/>
  <c r="J176" i="27" s="1"/>
  <c r="AY164" i="31"/>
  <c r="G176" i="27" s="1"/>
  <c r="BA160" i="31"/>
  <c r="I172" i="27" s="1"/>
  <c r="AW160" i="31"/>
  <c r="E172" i="27" s="1"/>
  <c r="AX160" i="31"/>
  <c r="F172" i="27" s="1"/>
  <c r="AY160" i="31"/>
  <c r="G172" i="27" s="1"/>
  <c r="BB160" i="31"/>
  <c r="J172" i="27" s="1"/>
  <c r="BB156" i="31"/>
  <c r="J168" i="27" s="1"/>
  <c r="BA156" i="31"/>
  <c r="I168" i="27" s="1"/>
  <c r="AW156" i="31"/>
  <c r="E168" i="27" s="1"/>
  <c r="AX156" i="31"/>
  <c r="F168" i="27" s="1"/>
  <c r="AY156" i="31"/>
  <c r="G168" i="27" s="1"/>
  <c r="BA152" i="31"/>
  <c r="I164" i="27" s="1"/>
  <c r="AW152" i="31"/>
  <c r="E164" i="27" s="1"/>
  <c r="BB152" i="31"/>
  <c r="J164" i="27" s="1"/>
  <c r="AX152" i="31"/>
  <c r="F164" i="27" s="1"/>
  <c r="AY152" i="31"/>
  <c r="G164" i="27" s="1"/>
  <c r="AP148" i="31"/>
  <c r="F160" i="28" s="1"/>
  <c r="BA148" i="31"/>
  <c r="I160" i="27" s="1"/>
  <c r="AW148" i="31"/>
  <c r="E160" i="27" s="1"/>
  <c r="AX148" i="31"/>
  <c r="F160" i="27" s="1"/>
  <c r="BB148" i="31"/>
  <c r="J160" i="27" s="1"/>
  <c r="AY148" i="31"/>
  <c r="G160" i="27" s="1"/>
  <c r="BA144" i="31"/>
  <c r="I156" i="27" s="1"/>
  <c r="AW144" i="31"/>
  <c r="E156" i="27" s="1"/>
  <c r="AX144" i="31"/>
  <c r="F156" i="27" s="1"/>
  <c r="AY144" i="31"/>
  <c r="G156" i="27" s="1"/>
  <c r="BB144" i="31"/>
  <c r="J156" i="27" s="1"/>
  <c r="BB140" i="31"/>
  <c r="J152" i="27" s="1"/>
  <c r="BA140" i="31"/>
  <c r="I152" i="27" s="1"/>
  <c r="AW140" i="31"/>
  <c r="E152" i="27" s="1"/>
  <c r="AX140" i="31"/>
  <c r="F152" i="27" s="1"/>
  <c r="AY140" i="31"/>
  <c r="G152" i="27" s="1"/>
  <c r="BA136" i="31"/>
  <c r="I148" i="27" s="1"/>
  <c r="AW136" i="31"/>
  <c r="E148" i="27" s="1"/>
  <c r="BB136" i="31"/>
  <c r="J148" i="27" s="1"/>
  <c r="AX136" i="31"/>
  <c r="F148" i="27" s="1"/>
  <c r="AY136" i="31"/>
  <c r="G148" i="27" s="1"/>
  <c r="BA132" i="31"/>
  <c r="I144" i="27" s="1"/>
  <c r="AW132" i="31"/>
  <c r="E144" i="27" s="1"/>
  <c r="AX132" i="31"/>
  <c r="F144" i="27" s="1"/>
  <c r="BB132" i="31"/>
  <c r="J144" i="27" s="1"/>
  <c r="AY132" i="31"/>
  <c r="G144" i="27" s="1"/>
  <c r="BA128" i="31"/>
  <c r="I140" i="27" s="1"/>
  <c r="AW128" i="31"/>
  <c r="E140" i="27" s="1"/>
  <c r="AX128" i="31"/>
  <c r="F140" i="27" s="1"/>
  <c r="AY128" i="31"/>
  <c r="G140" i="27" s="1"/>
  <c r="BB128" i="31"/>
  <c r="J140" i="27" s="1"/>
  <c r="BB124" i="31"/>
  <c r="J136" i="27" s="1"/>
  <c r="BA124" i="31"/>
  <c r="I136" i="27" s="1"/>
  <c r="AW124" i="31"/>
  <c r="E136" i="27" s="1"/>
  <c r="AX124" i="31"/>
  <c r="F136" i="27" s="1"/>
  <c r="AY124" i="31"/>
  <c r="G136" i="27" s="1"/>
  <c r="BA120" i="31"/>
  <c r="I132" i="27" s="1"/>
  <c r="AW120" i="31"/>
  <c r="E132" i="27" s="1"/>
  <c r="BB120" i="31"/>
  <c r="J132" i="27" s="1"/>
  <c r="AX120" i="31"/>
  <c r="F132" i="27" s="1"/>
  <c r="AY120" i="31"/>
  <c r="G132" i="27" s="1"/>
  <c r="AP116" i="31"/>
  <c r="F128" i="28" s="1"/>
  <c r="BA116" i="31"/>
  <c r="I128" i="27" s="1"/>
  <c r="AW116" i="31"/>
  <c r="E128" i="27" s="1"/>
  <c r="AX116" i="31"/>
  <c r="F128" i="27" s="1"/>
  <c r="BB116" i="31"/>
  <c r="J128" i="27" s="1"/>
  <c r="AY116" i="31"/>
  <c r="G128" i="27" s="1"/>
  <c r="BA112" i="31"/>
  <c r="I124" i="27" s="1"/>
  <c r="AW112" i="31"/>
  <c r="E124" i="27" s="1"/>
  <c r="AX112" i="31"/>
  <c r="F124" i="27" s="1"/>
  <c r="AY112" i="31"/>
  <c r="G124" i="27" s="1"/>
  <c r="BB112" i="31"/>
  <c r="J124" i="27" s="1"/>
  <c r="BB108" i="31"/>
  <c r="J120" i="27" s="1"/>
  <c r="BA108" i="31"/>
  <c r="I120" i="27" s="1"/>
  <c r="AW108" i="31"/>
  <c r="E120" i="27" s="1"/>
  <c r="AX108" i="31"/>
  <c r="F120" i="27" s="1"/>
  <c r="AY108" i="31"/>
  <c r="G120" i="27" s="1"/>
  <c r="BA104" i="31"/>
  <c r="I116" i="27" s="1"/>
  <c r="AW104" i="31"/>
  <c r="E116" i="27" s="1"/>
  <c r="BB104" i="31"/>
  <c r="J116" i="27" s="1"/>
  <c r="AX104" i="31"/>
  <c r="F116" i="27" s="1"/>
  <c r="AY104" i="31"/>
  <c r="G116" i="27" s="1"/>
  <c r="BA100" i="31"/>
  <c r="I112" i="27" s="1"/>
  <c r="AW100" i="31"/>
  <c r="E112" i="27" s="1"/>
  <c r="AX100" i="31"/>
  <c r="F112" i="27" s="1"/>
  <c r="BB100" i="31"/>
  <c r="J112" i="27" s="1"/>
  <c r="AY100" i="31"/>
  <c r="G112" i="27" s="1"/>
  <c r="BA96" i="31"/>
  <c r="I108" i="27" s="1"/>
  <c r="AW96" i="31"/>
  <c r="E108" i="27" s="1"/>
  <c r="AX96" i="31"/>
  <c r="F108" i="27" s="1"/>
  <c r="AY96" i="31"/>
  <c r="G108" i="27" s="1"/>
  <c r="BB96" i="31"/>
  <c r="J108" i="27" s="1"/>
  <c r="BB92" i="31"/>
  <c r="J104" i="27" s="1"/>
  <c r="BA92" i="31"/>
  <c r="I104" i="27" s="1"/>
  <c r="AW92" i="31"/>
  <c r="E104" i="27" s="1"/>
  <c r="AX92" i="31"/>
  <c r="F104" i="27" s="1"/>
  <c r="AY92" i="31"/>
  <c r="G104" i="27" s="1"/>
  <c r="BA88" i="31"/>
  <c r="I100" i="27" s="1"/>
  <c r="AW88" i="31"/>
  <c r="E100" i="27" s="1"/>
  <c r="BB88" i="31"/>
  <c r="J100" i="27" s="1"/>
  <c r="AX88" i="31"/>
  <c r="F100" i="27" s="1"/>
  <c r="AY88" i="31"/>
  <c r="G100" i="27" s="1"/>
  <c r="AP84" i="31"/>
  <c r="F96" i="28" s="1"/>
  <c r="BA84" i="31"/>
  <c r="I96" i="27" s="1"/>
  <c r="AW84" i="31"/>
  <c r="E96" i="27" s="1"/>
  <c r="AX84" i="31"/>
  <c r="F96" i="27" s="1"/>
  <c r="BB84" i="31"/>
  <c r="J96" i="27" s="1"/>
  <c r="AY84" i="31"/>
  <c r="G96" i="27" s="1"/>
  <c r="BA80" i="31"/>
  <c r="I92" i="27" s="1"/>
  <c r="AW80" i="31"/>
  <c r="E92" i="27" s="1"/>
  <c r="AX80" i="31"/>
  <c r="F92" i="27" s="1"/>
  <c r="AY80" i="31"/>
  <c r="G92" i="27" s="1"/>
  <c r="BB80" i="31"/>
  <c r="J92" i="27" s="1"/>
  <c r="BB76" i="31"/>
  <c r="J88" i="27" s="1"/>
  <c r="BA76" i="31"/>
  <c r="I88" i="27" s="1"/>
  <c r="AW76" i="31"/>
  <c r="E88" i="27" s="1"/>
  <c r="AX76" i="31"/>
  <c r="F88" i="27" s="1"/>
  <c r="AY76" i="31"/>
  <c r="G88" i="27" s="1"/>
  <c r="BA72" i="31"/>
  <c r="I84" i="27" s="1"/>
  <c r="AW72" i="31"/>
  <c r="E84" i="27" s="1"/>
  <c r="BB72" i="31"/>
  <c r="J84" i="27" s="1"/>
  <c r="AX72" i="31"/>
  <c r="F84" i="27" s="1"/>
  <c r="AY72" i="31"/>
  <c r="G84" i="27" s="1"/>
  <c r="BA68" i="31"/>
  <c r="I80" i="27" s="1"/>
  <c r="AW68" i="31"/>
  <c r="E80" i="27" s="1"/>
  <c r="AX68" i="31"/>
  <c r="F80" i="27" s="1"/>
  <c r="BB68" i="31"/>
  <c r="J80" i="27" s="1"/>
  <c r="AY68" i="31"/>
  <c r="G80" i="27" s="1"/>
  <c r="BA64" i="31"/>
  <c r="I76" i="27" s="1"/>
  <c r="AW64" i="31"/>
  <c r="E76" i="27" s="1"/>
  <c r="AX64" i="31"/>
  <c r="F76" i="27" s="1"/>
  <c r="AY64" i="31"/>
  <c r="G76" i="27" s="1"/>
  <c r="BB64" i="31"/>
  <c r="J76" i="27" s="1"/>
  <c r="BB60" i="31"/>
  <c r="J72" i="27" s="1"/>
  <c r="BA56" i="31"/>
  <c r="I68" i="27" s="1"/>
  <c r="AW56" i="31"/>
  <c r="E68" i="27" s="1"/>
  <c r="BB56" i="31"/>
  <c r="J68" i="27" s="1"/>
  <c r="AX56" i="31"/>
  <c r="F68" i="27" s="1"/>
  <c r="AY56" i="31"/>
  <c r="G68" i="27" s="1"/>
  <c r="AP52" i="31"/>
  <c r="F64" i="28" s="1"/>
  <c r="BB52" i="31"/>
  <c r="J64" i="27" s="1"/>
  <c r="BA48" i="31"/>
  <c r="I60" i="27" s="1"/>
  <c r="AW48" i="31"/>
  <c r="E60" i="27" s="1"/>
  <c r="AX48" i="31"/>
  <c r="F60" i="27" s="1"/>
  <c r="AY48" i="31"/>
  <c r="G60" i="27" s="1"/>
  <c r="BB48" i="31"/>
  <c r="J60" i="27" s="1"/>
  <c r="AX44" i="31"/>
  <c r="F56" i="27" s="1"/>
  <c r="BA40" i="31"/>
  <c r="I52" i="27" s="1"/>
  <c r="AW40" i="31"/>
  <c r="E52" i="27" s="1"/>
  <c r="BB40" i="31"/>
  <c r="J52" i="27" s="1"/>
  <c r="AX40" i="31"/>
  <c r="F52" i="27" s="1"/>
  <c r="AY40" i="31"/>
  <c r="G52" i="27" s="1"/>
  <c r="BB36" i="31"/>
  <c r="J48" i="27" s="1"/>
  <c r="BA32" i="31"/>
  <c r="I44" i="27" s="1"/>
  <c r="BA24" i="31"/>
  <c r="I36" i="27" s="1"/>
  <c r="AW24" i="31"/>
  <c r="E36" i="27" s="1"/>
  <c r="BB24" i="31"/>
  <c r="J36" i="27" s="1"/>
  <c r="AX24" i="31"/>
  <c r="F36" i="27" s="1"/>
  <c r="AY24" i="31"/>
  <c r="G36" i="27" s="1"/>
  <c r="AX20" i="31"/>
  <c r="F32" i="27" s="1"/>
  <c r="BA16" i="31"/>
  <c r="I28" i="27" s="1"/>
  <c r="AW16" i="31"/>
  <c r="E28" i="27" s="1"/>
  <c r="AX16" i="31"/>
  <c r="F28" i="27" s="1"/>
  <c r="AY16" i="31"/>
  <c r="G28" i="27" s="1"/>
  <c r="BB16" i="31"/>
  <c r="J28" i="27" s="1"/>
  <c r="J24" i="27"/>
  <c r="AY189" i="31"/>
  <c r="G201" i="27" s="1"/>
  <c r="AY173" i="31"/>
  <c r="G185" i="27" s="1"/>
  <c r="AY157" i="31"/>
  <c r="G169" i="27" s="1"/>
  <c r="AY141" i="31"/>
  <c r="G153" i="27" s="1"/>
  <c r="AY109" i="31"/>
  <c r="G121" i="27" s="1"/>
  <c r="AY77" i="31"/>
  <c r="G89" i="27" s="1"/>
  <c r="AY61" i="31"/>
  <c r="G73" i="27" s="1"/>
  <c r="AY45" i="31"/>
  <c r="G57" i="27" s="1"/>
  <c r="AY13" i="31"/>
  <c r="G25" i="27" s="1"/>
  <c r="AZ196" i="31"/>
  <c r="H208" i="27" s="1"/>
  <c r="AZ180" i="31"/>
  <c r="H192" i="27" s="1"/>
  <c r="AZ164" i="31"/>
  <c r="H176" i="27" s="1"/>
  <c r="AZ148" i="31"/>
  <c r="H160" i="27" s="1"/>
  <c r="AZ132" i="31"/>
  <c r="H144" i="27" s="1"/>
  <c r="AZ116" i="31"/>
  <c r="H128" i="27" s="1"/>
  <c r="AZ100" i="31"/>
  <c r="H112" i="27" s="1"/>
  <c r="AZ84" i="31"/>
  <c r="H96" i="27" s="1"/>
  <c r="AZ68" i="31"/>
  <c r="H80" i="27" s="1"/>
  <c r="BB193" i="31"/>
  <c r="J205" i="27" s="1"/>
  <c r="AZ193" i="31"/>
  <c r="H205" i="27" s="1"/>
  <c r="BA193" i="31"/>
  <c r="I205" i="27" s="1"/>
  <c r="AW193" i="31"/>
  <c r="E205" i="27" s="1"/>
  <c r="AX193" i="31"/>
  <c r="F205" i="27" s="1"/>
  <c r="BB177" i="31"/>
  <c r="J189" i="27" s="1"/>
  <c r="AZ177" i="31"/>
  <c r="H189" i="27" s="1"/>
  <c r="BA177" i="31"/>
  <c r="I189" i="27" s="1"/>
  <c r="AW177" i="31"/>
  <c r="E189" i="27" s="1"/>
  <c r="AX177" i="31"/>
  <c r="F189" i="27" s="1"/>
  <c r="AZ165" i="31"/>
  <c r="H177" i="27" s="1"/>
  <c r="BA165" i="31"/>
  <c r="I177" i="27" s="1"/>
  <c r="AW165" i="31"/>
  <c r="E177" i="27" s="1"/>
  <c r="AX165" i="31"/>
  <c r="F177" i="27" s="1"/>
  <c r="BB165" i="31"/>
  <c r="J177" i="27" s="1"/>
  <c r="AZ149" i="31"/>
  <c r="H161" i="27" s="1"/>
  <c r="BA149" i="31"/>
  <c r="I161" i="27" s="1"/>
  <c r="AW149" i="31"/>
  <c r="E161" i="27" s="1"/>
  <c r="AX149" i="31"/>
  <c r="F161" i="27" s="1"/>
  <c r="BB149" i="31"/>
  <c r="J161" i="27" s="1"/>
  <c r="AZ133" i="31"/>
  <c r="H145" i="27" s="1"/>
  <c r="BA133" i="31"/>
  <c r="I145" i="27" s="1"/>
  <c r="AW133" i="31"/>
  <c r="E145" i="27" s="1"/>
  <c r="AX133" i="31"/>
  <c r="F145" i="27" s="1"/>
  <c r="BB133" i="31"/>
  <c r="J145" i="27" s="1"/>
  <c r="AZ117" i="31"/>
  <c r="H129" i="27" s="1"/>
  <c r="BA117" i="31"/>
  <c r="I129" i="27" s="1"/>
  <c r="AW117" i="31"/>
  <c r="E129" i="27" s="1"/>
  <c r="AX117" i="31"/>
  <c r="F129" i="27" s="1"/>
  <c r="BB117" i="31"/>
  <c r="J129" i="27" s="1"/>
  <c r="AZ93" i="31"/>
  <c r="H105" i="27" s="1"/>
  <c r="BB93" i="31"/>
  <c r="J105" i="27" s="1"/>
  <c r="BA93" i="31"/>
  <c r="I105" i="27" s="1"/>
  <c r="AW93" i="31"/>
  <c r="E105" i="27" s="1"/>
  <c r="AX93" i="31"/>
  <c r="F105" i="27" s="1"/>
  <c r="BB65" i="31"/>
  <c r="J77" i="27" s="1"/>
  <c r="AZ65" i="31"/>
  <c r="H77" i="27" s="1"/>
  <c r="BA65" i="31"/>
  <c r="I77" i="27" s="1"/>
  <c r="AW65" i="31"/>
  <c r="E77" i="27" s="1"/>
  <c r="AX65" i="31"/>
  <c r="F77" i="27" s="1"/>
  <c r="AZ29" i="31"/>
  <c r="H41" i="27" s="1"/>
  <c r="BB29" i="31"/>
  <c r="J41" i="27" s="1"/>
  <c r="AW29" i="31"/>
  <c r="E41" i="27" s="1"/>
  <c r="BA29" i="31"/>
  <c r="I41" i="27" s="1"/>
  <c r="AX29" i="31"/>
  <c r="F41" i="27" s="1"/>
  <c r="BB203" i="31"/>
  <c r="J215" i="27" s="1"/>
  <c r="AX203" i="31"/>
  <c r="F215" i="27" s="1"/>
  <c r="AY203" i="31"/>
  <c r="G215" i="27" s="1"/>
  <c r="AZ203" i="31"/>
  <c r="H215" i="27" s="1"/>
  <c r="BB199" i="31"/>
  <c r="J211" i="27" s="1"/>
  <c r="AX199" i="31"/>
  <c r="F211" i="27" s="1"/>
  <c r="AY199" i="31"/>
  <c r="G211" i="27" s="1"/>
  <c r="AZ199" i="31"/>
  <c r="H211" i="27" s="1"/>
  <c r="AO195" i="31"/>
  <c r="E207" i="28" s="1"/>
  <c r="BB195" i="31"/>
  <c r="J207" i="27" s="1"/>
  <c r="AX195" i="31"/>
  <c r="F207" i="27" s="1"/>
  <c r="AY195" i="31"/>
  <c r="G207" i="27" s="1"/>
  <c r="AZ195" i="31"/>
  <c r="H207" i="27" s="1"/>
  <c r="BB191" i="31"/>
  <c r="J203" i="27" s="1"/>
  <c r="AX191" i="31"/>
  <c r="F203" i="27" s="1"/>
  <c r="AY191" i="31"/>
  <c r="G203" i="27" s="1"/>
  <c r="AZ191" i="31"/>
  <c r="H203" i="27" s="1"/>
  <c r="AQ187" i="31"/>
  <c r="G199" i="28" s="1"/>
  <c r="BB187" i="31"/>
  <c r="J199" i="27" s="1"/>
  <c r="AX187" i="31"/>
  <c r="F199" i="27" s="1"/>
  <c r="AY187" i="31"/>
  <c r="G199" i="27" s="1"/>
  <c r="AZ187" i="31"/>
  <c r="H199" i="27" s="1"/>
  <c r="BB183" i="31"/>
  <c r="J195" i="27" s="1"/>
  <c r="AX183" i="31"/>
  <c r="F195" i="27" s="1"/>
  <c r="AY183" i="31"/>
  <c r="G195" i="27" s="1"/>
  <c r="AZ183" i="31"/>
  <c r="H195" i="27" s="1"/>
  <c r="AQ179" i="31"/>
  <c r="G191" i="28" s="1"/>
  <c r="BB179" i="31"/>
  <c r="J191" i="27" s="1"/>
  <c r="AX179" i="31"/>
  <c r="F191" i="27" s="1"/>
  <c r="AY179" i="31"/>
  <c r="G191" i="27" s="1"/>
  <c r="AZ179" i="31"/>
  <c r="H191" i="27" s="1"/>
  <c r="BB175" i="31"/>
  <c r="J187" i="27" s="1"/>
  <c r="AX175" i="31"/>
  <c r="F187" i="27" s="1"/>
  <c r="AY175" i="31"/>
  <c r="G187" i="27" s="1"/>
  <c r="AZ175" i="31"/>
  <c r="H187" i="27" s="1"/>
  <c r="BB171" i="31"/>
  <c r="J183" i="27" s="1"/>
  <c r="AX171" i="31"/>
  <c r="F183" i="27" s="1"/>
  <c r="AY171" i="31"/>
  <c r="G183" i="27" s="1"/>
  <c r="AZ171" i="31"/>
  <c r="H183" i="27" s="1"/>
  <c r="BB167" i="31"/>
  <c r="J179" i="27" s="1"/>
  <c r="AX167" i="31"/>
  <c r="F179" i="27" s="1"/>
  <c r="AY167" i="31"/>
  <c r="G179" i="27" s="1"/>
  <c r="AZ167" i="31"/>
  <c r="H179" i="27" s="1"/>
  <c r="BB163" i="31"/>
  <c r="J175" i="27" s="1"/>
  <c r="AX163" i="31"/>
  <c r="F175" i="27" s="1"/>
  <c r="AY163" i="31"/>
  <c r="G175" i="27" s="1"/>
  <c r="AZ163" i="31"/>
  <c r="H175" i="27" s="1"/>
  <c r="BB159" i="31"/>
  <c r="J171" i="27" s="1"/>
  <c r="AX159" i="31"/>
  <c r="F171" i="27" s="1"/>
  <c r="AY159" i="31"/>
  <c r="G171" i="27" s="1"/>
  <c r="AZ159" i="31"/>
  <c r="H171" i="27" s="1"/>
  <c r="AQ155" i="31"/>
  <c r="G167" i="28" s="1"/>
  <c r="BB155" i="31"/>
  <c r="J167" i="27" s="1"/>
  <c r="AX155" i="31"/>
  <c r="F167" i="27" s="1"/>
  <c r="AY155" i="31"/>
  <c r="G167" i="27" s="1"/>
  <c r="AZ155" i="31"/>
  <c r="H167" i="27" s="1"/>
  <c r="BB151" i="31"/>
  <c r="J163" i="27" s="1"/>
  <c r="AX151" i="31"/>
  <c r="F163" i="27" s="1"/>
  <c r="AY151" i="31"/>
  <c r="G163" i="27" s="1"/>
  <c r="AZ151" i="31"/>
  <c r="H163" i="27" s="1"/>
  <c r="AQ147" i="31"/>
  <c r="G159" i="28" s="1"/>
  <c r="BB147" i="31"/>
  <c r="J159" i="27" s="1"/>
  <c r="AX147" i="31"/>
  <c r="F159" i="27" s="1"/>
  <c r="AY147" i="31"/>
  <c r="G159" i="27" s="1"/>
  <c r="AZ147" i="31"/>
  <c r="H159" i="27" s="1"/>
  <c r="BB143" i="31"/>
  <c r="J155" i="27" s="1"/>
  <c r="AX143" i="31"/>
  <c r="F155" i="27" s="1"/>
  <c r="AY143" i="31"/>
  <c r="G155" i="27" s="1"/>
  <c r="AZ143" i="31"/>
  <c r="H155" i="27" s="1"/>
  <c r="BB139" i="31"/>
  <c r="J151" i="27" s="1"/>
  <c r="AX139" i="31"/>
  <c r="F151" i="27" s="1"/>
  <c r="AY139" i="31"/>
  <c r="G151" i="27" s="1"/>
  <c r="AZ139" i="31"/>
  <c r="H151" i="27" s="1"/>
  <c r="BB135" i="31"/>
  <c r="J147" i="27" s="1"/>
  <c r="AX135" i="31"/>
  <c r="F147" i="27" s="1"/>
  <c r="AY135" i="31"/>
  <c r="G147" i="27" s="1"/>
  <c r="AZ135" i="31"/>
  <c r="H147" i="27" s="1"/>
  <c r="BB131" i="31"/>
  <c r="J143" i="27" s="1"/>
  <c r="AX131" i="31"/>
  <c r="F143" i="27" s="1"/>
  <c r="AY131" i="31"/>
  <c r="G143" i="27" s="1"/>
  <c r="AZ131" i="31"/>
  <c r="H143" i="27" s="1"/>
  <c r="BB127" i="31"/>
  <c r="J139" i="27" s="1"/>
  <c r="AX127" i="31"/>
  <c r="F139" i="27" s="1"/>
  <c r="AY127" i="31"/>
  <c r="G139" i="27" s="1"/>
  <c r="AZ127" i="31"/>
  <c r="H139" i="27" s="1"/>
  <c r="AQ123" i="31"/>
  <c r="G135" i="28" s="1"/>
  <c r="BB123" i="31"/>
  <c r="J135" i="27" s="1"/>
  <c r="AX123" i="31"/>
  <c r="F135" i="27" s="1"/>
  <c r="AY123" i="31"/>
  <c r="G135" i="27" s="1"/>
  <c r="AZ123" i="31"/>
  <c r="H135" i="27" s="1"/>
  <c r="AR119" i="31"/>
  <c r="H131" i="28" s="1"/>
  <c r="BB119" i="31"/>
  <c r="J131" i="27" s="1"/>
  <c r="AX119" i="31"/>
  <c r="F131" i="27" s="1"/>
  <c r="AY119" i="31"/>
  <c r="G131" i="27" s="1"/>
  <c r="AZ119" i="31"/>
  <c r="H131" i="27" s="1"/>
  <c r="AQ115" i="31"/>
  <c r="G127" i="28" s="1"/>
  <c r="BB115" i="31"/>
  <c r="J127" i="27" s="1"/>
  <c r="AX115" i="31"/>
  <c r="F127" i="27" s="1"/>
  <c r="AY115" i="31"/>
  <c r="G127" i="27" s="1"/>
  <c r="AZ115" i="31"/>
  <c r="H127" i="27" s="1"/>
  <c r="BB111" i="31"/>
  <c r="J123" i="27" s="1"/>
  <c r="AX111" i="31"/>
  <c r="F123" i="27" s="1"/>
  <c r="AY111" i="31"/>
  <c r="G123" i="27" s="1"/>
  <c r="AZ111" i="31"/>
  <c r="H123" i="27" s="1"/>
  <c r="BB107" i="31"/>
  <c r="J119" i="27" s="1"/>
  <c r="AX107" i="31"/>
  <c r="F119" i="27" s="1"/>
  <c r="AY107" i="31"/>
  <c r="G119" i="27" s="1"/>
  <c r="AZ107" i="31"/>
  <c r="H119" i="27" s="1"/>
  <c r="BB103" i="31"/>
  <c r="J115" i="27" s="1"/>
  <c r="AX103" i="31"/>
  <c r="F115" i="27" s="1"/>
  <c r="AY103" i="31"/>
  <c r="G115" i="27" s="1"/>
  <c r="AZ103" i="31"/>
  <c r="H115" i="27" s="1"/>
  <c r="BB99" i="31"/>
  <c r="J111" i="27" s="1"/>
  <c r="AX99" i="31"/>
  <c r="F111" i="27" s="1"/>
  <c r="AY99" i="31"/>
  <c r="G111" i="27" s="1"/>
  <c r="AZ99" i="31"/>
  <c r="H111" i="27" s="1"/>
  <c r="BB95" i="31"/>
  <c r="J107" i="27" s="1"/>
  <c r="AX95" i="31"/>
  <c r="F107" i="27" s="1"/>
  <c r="AY95" i="31"/>
  <c r="G107" i="27" s="1"/>
  <c r="AZ95" i="31"/>
  <c r="H107" i="27" s="1"/>
  <c r="AQ91" i="31"/>
  <c r="G103" i="28" s="1"/>
  <c r="BB91" i="31"/>
  <c r="J103" i="27" s="1"/>
  <c r="AX91" i="31"/>
  <c r="F103" i="27" s="1"/>
  <c r="AY91" i="31"/>
  <c r="G103" i="27" s="1"/>
  <c r="AZ91" i="31"/>
  <c r="H103" i="27" s="1"/>
  <c r="AR87" i="31"/>
  <c r="H99" i="28" s="1"/>
  <c r="BB87" i="31"/>
  <c r="J99" i="27" s="1"/>
  <c r="AX87" i="31"/>
  <c r="F99" i="27" s="1"/>
  <c r="AY87" i="31"/>
  <c r="G99" i="27" s="1"/>
  <c r="AZ87" i="31"/>
  <c r="H99" i="27" s="1"/>
  <c r="AQ83" i="31"/>
  <c r="G95" i="28" s="1"/>
  <c r="BB83" i="31"/>
  <c r="J95" i="27" s="1"/>
  <c r="AX83" i="31"/>
  <c r="F95" i="27" s="1"/>
  <c r="AY83" i="31"/>
  <c r="G95" i="27" s="1"/>
  <c r="AZ83" i="31"/>
  <c r="H95" i="27" s="1"/>
  <c r="BB79" i="31"/>
  <c r="J91" i="27" s="1"/>
  <c r="AX79" i="31"/>
  <c r="F91" i="27" s="1"/>
  <c r="AY79" i="31"/>
  <c r="G91" i="27" s="1"/>
  <c r="AZ79" i="31"/>
  <c r="H91" i="27" s="1"/>
  <c r="BB75" i="31"/>
  <c r="J87" i="27" s="1"/>
  <c r="AX75" i="31"/>
  <c r="F87" i="27" s="1"/>
  <c r="AY75" i="31"/>
  <c r="G87" i="27" s="1"/>
  <c r="AZ75" i="31"/>
  <c r="H87" i="27" s="1"/>
  <c r="BB71" i="31"/>
  <c r="J83" i="27" s="1"/>
  <c r="AX71" i="31"/>
  <c r="F83" i="27" s="1"/>
  <c r="AY71" i="31"/>
  <c r="G83" i="27" s="1"/>
  <c r="AZ71" i="31"/>
  <c r="H83" i="27" s="1"/>
  <c r="BB67" i="31"/>
  <c r="J79" i="27" s="1"/>
  <c r="AX67" i="31"/>
  <c r="F79" i="27" s="1"/>
  <c r="AY67" i="31"/>
  <c r="G79" i="27" s="1"/>
  <c r="AZ67" i="31"/>
  <c r="H79" i="27" s="1"/>
  <c r="BB63" i="31"/>
  <c r="J75" i="27" s="1"/>
  <c r="AX63" i="31"/>
  <c r="F75" i="27" s="1"/>
  <c r="AY63" i="31"/>
  <c r="G75" i="27" s="1"/>
  <c r="AZ63" i="31"/>
  <c r="H75" i="27" s="1"/>
  <c r="BA63" i="31"/>
  <c r="I75" i="27" s="1"/>
  <c r="AQ59" i="31"/>
  <c r="G71" i="28" s="1"/>
  <c r="BB59" i="31"/>
  <c r="J71" i="27" s="1"/>
  <c r="AX59" i="31"/>
  <c r="F71" i="27" s="1"/>
  <c r="AY59" i="31"/>
  <c r="G71" i="27" s="1"/>
  <c r="AZ59" i="31"/>
  <c r="H71" i="27" s="1"/>
  <c r="BA59" i="31"/>
  <c r="I71" i="27" s="1"/>
  <c r="BB55" i="31"/>
  <c r="J67" i="27" s="1"/>
  <c r="AX55" i="31"/>
  <c r="F67" i="27" s="1"/>
  <c r="AY55" i="31"/>
  <c r="G67" i="27" s="1"/>
  <c r="AZ55" i="31"/>
  <c r="H67" i="27" s="1"/>
  <c r="BA55" i="31"/>
  <c r="I67" i="27" s="1"/>
  <c r="AQ51" i="31"/>
  <c r="G63" i="28" s="1"/>
  <c r="BB51" i="31"/>
  <c r="J63" i="27" s="1"/>
  <c r="AX51" i="31"/>
  <c r="F63" i="27" s="1"/>
  <c r="AY51" i="31"/>
  <c r="G63" i="27" s="1"/>
  <c r="AZ51" i="31"/>
  <c r="H63" i="27" s="1"/>
  <c r="BA51" i="31"/>
  <c r="I63" i="27" s="1"/>
  <c r="BB47" i="31"/>
  <c r="J59" i="27" s="1"/>
  <c r="BA47" i="31"/>
  <c r="I59" i="27" s="1"/>
  <c r="AX47" i="31"/>
  <c r="F59" i="27" s="1"/>
  <c r="AY47" i="31"/>
  <c r="G59" i="27" s="1"/>
  <c r="AZ47" i="31"/>
  <c r="H59" i="27" s="1"/>
  <c r="BB43" i="31"/>
  <c r="J55" i="27" s="1"/>
  <c r="AX43" i="31"/>
  <c r="F55" i="27" s="1"/>
  <c r="BA43" i="31"/>
  <c r="I55" i="27" s="1"/>
  <c r="AY43" i="31"/>
  <c r="G55" i="27" s="1"/>
  <c r="AZ43" i="31"/>
  <c r="H55" i="27" s="1"/>
  <c r="BB39" i="31"/>
  <c r="J51" i="27" s="1"/>
  <c r="AX39" i="31"/>
  <c r="F51" i="27" s="1"/>
  <c r="AY39" i="31"/>
  <c r="G51" i="27" s="1"/>
  <c r="BA39" i="31"/>
  <c r="I51" i="27" s="1"/>
  <c r="AZ39" i="31"/>
  <c r="H51" i="27" s="1"/>
  <c r="BB35" i="31"/>
  <c r="J47" i="27" s="1"/>
  <c r="AX35" i="31"/>
  <c r="F47" i="27" s="1"/>
  <c r="AY35" i="31"/>
  <c r="G47" i="27" s="1"/>
  <c r="AZ35" i="31"/>
  <c r="H47" i="27" s="1"/>
  <c r="BA35" i="31"/>
  <c r="I47" i="27" s="1"/>
  <c r="AR31" i="31"/>
  <c r="H43" i="28" s="1"/>
  <c r="BB31" i="31"/>
  <c r="J43" i="27" s="1"/>
  <c r="BA31" i="31"/>
  <c r="I43" i="27" s="1"/>
  <c r="AX31" i="31"/>
  <c r="F43" i="27" s="1"/>
  <c r="AY31" i="31"/>
  <c r="G43" i="27" s="1"/>
  <c r="AZ31" i="31"/>
  <c r="H43" i="27" s="1"/>
  <c r="AQ27" i="31"/>
  <c r="G39" i="28" s="1"/>
  <c r="BB27" i="31"/>
  <c r="J39" i="27" s="1"/>
  <c r="AX27" i="31"/>
  <c r="F39" i="27" s="1"/>
  <c r="BA27" i="31"/>
  <c r="I39" i="27" s="1"/>
  <c r="AY27" i="31"/>
  <c r="G39" i="27" s="1"/>
  <c r="AZ27" i="31"/>
  <c r="H39" i="27" s="1"/>
  <c r="BB23" i="31"/>
  <c r="J35" i="27" s="1"/>
  <c r="AX23" i="31"/>
  <c r="F35" i="27" s="1"/>
  <c r="AY23" i="31"/>
  <c r="G35" i="27" s="1"/>
  <c r="BA23" i="31"/>
  <c r="I35" i="27" s="1"/>
  <c r="AZ23" i="31"/>
  <c r="H35" i="27" s="1"/>
  <c r="AQ19" i="31"/>
  <c r="G31" i="28" s="1"/>
  <c r="BB19" i="31"/>
  <c r="J31" i="27" s="1"/>
  <c r="AX19" i="31"/>
  <c r="F31" i="27" s="1"/>
  <c r="AY19" i="31"/>
  <c r="G31" i="27" s="1"/>
  <c r="AZ19" i="31"/>
  <c r="H31" i="27" s="1"/>
  <c r="BA19" i="31"/>
  <c r="I31" i="27" s="1"/>
  <c r="BB15" i="31"/>
  <c r="J27" i="27" s="1"/>
  <c r="BA15" i="31"/>
  <c r="I27" i="27" s="1"/>
  <c r="AX15" i="31"/>
  <c r="F27" i="27" s="1"/>
  <c r="AY15" i="31"/>
  <c r="G27" i="27" s="1"/>
  <c r="AZ15" i="31"/>
  <c r="H27" i="27" s="1"/>
  <c r="BB11" i="31"/>
  <c r="J23" i="27" s="1"/>
  <c r="AX11" i="31"/>
  <c r="F23" i="27" s="1"/>
  <c r="BA11" i="31"/>
  <c r="I23" i="27" s="1"/>
  <c r="AY11" i="31"/>
  <c r="G23" i="27" s="1"/>
  <c r="AZ11" i="31"/>
  <c r="H23" i="27" s="1"/>
  <c r="AW203" i="31"/>
  <c r="E215" i="27" s="1"/>
  <c r="AW187" i="31"/>
  <c r="E199" i="27" s="1"/>
  <c r="AW171" i="31"/>
  <c r="E183" i="27" s="1"/>
  <c r="AW155" i="31"/>
  <c r="E167" i="27" s="1"/>
  <c r="AW139" i="31"/>
  <c r="E151" i="27" s="1"/>
  <c r="AW123" i="31"/>
  <c r="E135" i="27" s="1"/>
  <c r="AW107" i="31"/>
  <c r="E119" i="27" s="1"/>
  <c r="AW91" i="31"/>
  <c r="E103" i="27" s="1"/>
  <c r="AW75" i="31"/>
  <c r="E87" i="27" s="1"/>
  <c r="AW59" i="31"/>
  <c r="E71" i="27" s="1"/>
  <c r="AW43" i="31"/>
  <c r="E55" i="27" s="1"/>
  <c r="AW27" i="31"/>
  <c r="E39" i="27" s="1"/>
  <c r="AW11" i="31"/>
  <c r="E23" i="27" s="1"/>
  <c r="AY201" i="31"/>
  <c r="G213" i="27" s="1"/>
  <c r="AY185" i="31"/>
  <c r="G197" i="27" s="1"/>
  <c r="AY169" i="31"/>
  <c r="G181" i="27" s="1"/>
  <c r="AY153" i="31"/>
  <c r="G165" i="27" s="1"/>
  <c r="AY137" i="31"/>
  <c r="G149" i="27" s="1"/>
  <c r="AY121" i="31"/>
  <c r="G133" i="27" s="1"/>
  <c r="AY89" i="31"/>
  <c r="G101" i="27" s="1"/>
  <c r="AY73" i="31"/>
  <c r="G85" i="27" s="1"/>
  <c r="AY57" i="31"/>
  <c r="G69" i="27" s="1"/>
  <c r="AY41" i="31"/>
  <c r="G53" i="27" s="1"/>
  <c r="AY25" i="31"/>
  <c r="G37" i="27" s="1"/>
  <c r="AZ192" i="31"/>
  <c r="H204" i="27" s="1"/>
  <c r="AZ176" i="31"/>
  <c r="H188" i="27" s="1"/>
  <c r="AZ160" i="31"/>
  <c r="H172" i="27" s="1"/>
  <c r="AZ144" i="31"/>
  <c r="H156" i="27" s="1"/>
  <c r="AZ128" i="31"/>
  <c r="H140" i="27" s="1"/>
  <c r="AZ112" i="31"/>
  <c r="H124" i="27" s="1"/>
  <c r="AZ96" i="31"/>
  <c r="H108" i="27" s="1"/>
  <c r="AZ80" i="31"/>
  <c r="H92" i="27" s="1"/>
  <c r="AZ64" i="31"/>
  <c r="H76" i="27" s="1"/>
  <c r="AZ48" i="31"/>
  <c r="H60" i="27" s="1"/>
  <c r="AZ32" i="31"/>
  <c r="H44" i="27" s="1"/>
  <c r="AZ16" i="31"/>
  <c r="H28" i="27" s="1"/>
  <c r="BA199" i="31"/>
  <c r="I211" i="27" s="1"/>
  <c r="BA183" i="31"/>
  <c r="I195" i="27" s="1"/>
  <c r="BA167" i="31"/>
  <c r="I179" i="27" s="1"/>
  <c r="BA151" i="31"/>
  <c r="I163" i="27" s="1"/>
  <c r="BA135" i="31"/>
  <c r="I147" i="27" s="1"/>
  <c r="BA119" i="31"/>
  <c r="I131" i="27" s="1"/>
  <c r="BA103" i="31"/>
  <c r="I115" i="27" s="1"/>
  <c r="BA87" i="31"/>
  <c r="I99" i="27" s="1"/>
  <c r="BA71" i="31"/>
  <c r="I83" i="27" s="1"/>
  <c r="AZ197" i="31"/>
  <c r="H209" i="27" s="1"/>
  <c r="BA197" i="31"/>
  <c r="I209" i="27" s="1"/>
  <c r="AW197" i="31"/>
  <c r="E209" i="27" s="1"/>
  <c r="AX197" i="31"/>
  <c r="F209" i="27" s="1"/>
  <c r="BB197" i="31"/>
  <c r="J209" i="27" s="1"/>
  <c r="AZ181" i="31"/>
  <c r="H193" i="27" s="1"/>
  <c r="BA181" i="31"/>
  <c r="I193" i="27" s="1"/>
  <c r="AW181" i="31"/>
  <c r="E193" i="27" s="1"/>
  <c r="AX181" i="31"/>
  <c r="F193" i="27" s="1"/>
  <c r="BB181" i="31"/>
  <c r="J193" i="27" s="1"/>
  <c r="BB161" i="31"/>
  <c r="J173" i="27" s="1"/>
  <c r="AZ161" i="31"/>
  <c r="H173" i="27" s="1"/>
  <c r="BA161" i="31"/>
  <c r="I173" i="27" s="1"/>
  <c r="AW161" i="31"/>
  <c r="E173" i="27" s="1"/>
  <c r="AX161" i="31"/>
  <c r="F173" i="27" s="1"/>
  <c r="BB145" i="31"/>
  <c r="J157" i="27" s="1"/>
  <c r="AZ145" i="31"/>
  <c r="H157" i="27" s="1"/>
  <c r="BA145" i="31"/>
  <c r="I157" i="27" s="1"/>
  <c r="AW145" i="31"/>
  <c r="E157" i="27" s="1"/>
  <c r="AX145" i="31"/>
  <c r="F157" i="27" s="1"/>
  <c r="AZ125" i="31"/>
  <c r="H137" i="27" s="1"/>
  <c r="BB125" i="31"/>
  <c r="J137" i="27" s="1"/>
  <c r="BA125" i="31"/>
  <c r="I137" i="27" s="1"/>
  <c r="AW125" i="31"/>
  <c r="E137" i="27" s="1"/>
  <c r="AX125" i="31"/>
  <c r="F137" i="27" s="1"/>
  <c r="AZ105" i="31"/>
  <c r="H117" i="27" s="1"/>
  <c r="BA105" i="31"/>
  <c r="I117" i="27" s="1"/>
  <c r="AW105" i="31"/>
  <c r="E117" i="27" s="1"/>
  <c r="BB105" i="31"/>
  <c r="J117" i="27" s="1"/>
  <c r="AX105" i="31"/>
  <c r="F117" i="27" s="1"/>
  <c r="BB81" i="31"/>
  <c r="J93" i="27" s="1"/>
  <c r="AZ81" i="31"/>
  <c r="H93" i="27" s="1"/>
  <c r="BA81" i="31"/>
  <c r="I93" i="27" s="1"/>
  <c r="AW81" i="31"/>
  <c r="E93" i="27" s="1"/>
  <c r="AX81" i="31"/>
  <c r="F93" i="27" s="1"/>
  <c r="BA37" i="31"/>
  <c r="I49" i="27" s="1"/>
  <c r="AZ37" i="31"/>
  <c r="H49" i="27" s="1"/>
  <c r="AW37" i="31"/>
  <c r="E49" i="27" s="1"/>
  <c r="AX37" i="31"/>
  <c r="F49" i="27" s="1"/>
  <c r="BB37" i="31"/>
  <c r="J49" i="27" s="1"/>
  <c r="AY202" i="31"/>
  <c r="G214" i="27" s="1"/>
  <c r="AZ202" i="31"/>
  <c r="H214" i="27" s="1"/>
  <c r="BA202" i="31"/>
  <c r="I214" i="27" s="1"/>
  <c r="AW202" i="31"/>
  <c r="E214" i="27" s="1"/>
  <c r="BB202" i="31"/>
  <c r="J214" i="27" s="1"/>
  <c r="BB198" i="31"/>
  <c r="J210" i="27" s="1"/>
  <c r="AY198" i="31"/>
  <c r="G210" i="27" s="1"/>
  <c r="AZ198" i="31"/>
  <c r="H210" i="27" s="1"/>
  <c r="BA198" i="31"/>
  <c r="I210" i="27" s="1"/>
  <c r="AW198" i="31"/>
  <c r="E210" i="27" s="1"/>
  <c r="AR194" i="31"/>
  <c r="H206" i="28" s="1"/>
  <c r="AY194" i="31"/>
  <c r="G206" i="27" s="1"/>
  <c r="BB194" i="31"/>
  <c r="J206" i="27" s="1"/>
  <c r="AZ194" i="31"/>
  <c r="H206" i="27" s="1"/>
  <c r="BA194" i="31"/>
  <c r="I206" i="27" s="1"/>
  <c r="AW194" i="31"/>
  <c r="E206" i="27" s="1"/>
  <c r="AY190" i="31"/>
  <c r="G202" i="27" s="1"/>
  <c r="AZ190" i="31"/>
  <c r="H202" i="27" s="1"/>
  <c r="BB190" i="31"/>
  <c r="J202" i="27" s="1"/>
  <c r="BA190" i="31"/>
  <c r="I202" i="27" s="1"/>
  <c r="AW190" i="31"/>
  <c r="E202" i="27" s="1"/>
  <c r="AR186" i="31"/>
  <c r="H198" i="28" s="1"/>
  <c r="AY186" i="31"/>
  <c r="G198" i="27" s="1"/>
  <c r="AZ186" i="31"/>
  <c r="H198" i="27" s="1"/>
  <c r="BA186" i="31"/>
  <c r="I198" i="27" s="1"/>
  <c r="AW186" i="31"/>
  <c r="E198" i="27" s="1"/>
  <c r="BB186" i="31"/>
  <c r="J198" i="27" s="1"/>
  <c r="AS182" i="31"/>
  <c r="I194" i="28" s="1"/>
  <c r="BB182" i="31"/>
  <c r="J194" i="27" s="1"/>
  <c r="AY182" i="31"/>
  <c r="G194" i="27" s="1"/>
  <c r="AZ182" i="31"/>
  <c r="H194" i="27" s="1"/>
  <c r="BA182" i="31"/>
  <c r="I194" i="27" s="1"/>
  <c r="AW182" i="31"/>
  <c r="E194" i="27" s="1"/>
  <c r="AR178" i="31"/>
  <c r="H190" i="28" s="1"/>
  <c r="AY178" i="31"/>
  <c r="G190" i="27" s="1"/>
  <c r="BB178" i="31"/>
  <c r="J190" i="27" s="1"/>
  <c r="AZ178" i="31"/>
  <c r="H190" i="27" s="1"/>
  <c r="BA178" i="31"/>
  <c r="I190" i="27" s="1"/>
  <c r="AW178" i="31"/>
  <c r="E190" i="27" s="1"/>
  <c r="AY174" i="31"/>
  <c r="G186" i="27" s="1"/>
  <c r="AZ174" i="31"/>
  <c r="H186" i="27" s="1"/>
  <c r="BB174" i="31"/>
  <c r="J186" i="27" s="1"/>
  <c r="BA174" i="31"/>
  <c r="I186" i="27" s="1"/>
  <c r="AW174" i="31"/>
  <c r="E186" i="27" s="1"/>
  <c r="AY170" i="31"/>
  <c r="G182" i="27" s="1"/>
  <c r="AZ170" i="31"/>
  <c r="H182" i="27" s="1"/>
  <c r="BA170" i="31"/>
  <c r="I182" i="27" s="1"/>
  <c r="AW170" i="31"/>
  <c r="E182" i="27" s="1"/>
  <c r="BB170" i="31"/>
  <c r="J182" i="27" s="1"/>
  <c r="AS166" i="31"/>
  <c r="I178" i="28" s="1"/>
  <c r="BB166" i="31"/>
  <c r="J178" i="27" s="1"/>
  <c r="AY166" i="31"/>
  <c r="G178" i="27" s="1"/>
  <c r="AZ166" i="31"/>
  <c r="H178" i="27" s="1"/>
  <c r="BA166" i="31"/>
  <c r="I178" i="27" s="1"/>
  <c r="AW166" i="31"/>
  <c r="E178" i="27" s="1"/>
  <c r="AR162" i="31"/>
  <c r="H174" i="28" s="1"/>
  <c r="AY162" i="31"/>
  <c r="G174" i="27" s="1"/>
  <c r="BB162" i="31"/>
  <c r="J174" i="27" s="1"/>
  <c r="AZ162" i="31"/>
  <c r="H174" i="27" s="1"/>
  <c r="BA162" i="31"/>
  <c r="I174" i="27" s="1"/>
  <c r="AW162" i="31"/>
  <c r="E174" i="27" s="1"/>
  <c r="AY158" i="31"/>
  <c r="G170" i="27" s="1"/>
  <c r="AZ158" i="31"/>
  <c r="H170" i="27" s="1"/>
  <c r="BB158" i="31"/>
  <c r="J170" i="27" s="1"/>
  <c r="BA158" i="31"/>
  <c r="I170" i="27" s="1"/>
  <c r="AW158" i="31"/>
  <c r="E170" i="27" s="1"/>
  <c r="AY154" i="31"/>
  <c r="G166" i="27" s="1"/>
  <c r="AZ154" i="31"/>
  <c r="H166" i="27" s="1"/>
  <c r="BA154" i="31"/>
  <c r="I166" i="27" s="1"/>
  <c r="AW154" i="31"/>
  <c r="E166" i="27" s="1"/>
  <c r="BB154" i="31"/>
  <c r="J166" i="27" s="1"/>
  <c r="BB150" i="31"/>
  <c r="J162" i="27" s="1"/>
  <c r="AY150" i="31"/>
  <c r="G162" i="27" s="1"/>
  <c r="AZ150" i="31"/>
  <c r="H162" i="27" s="1"/>
  <c r="BA150" i="31"/>
  <c r="I162" i="27" s="1"/>
  <c r="AW150" i="31"/>
  <c r="E162" i="27" s="1"/>
  <c r="AY146" i="31"/>
  <c r="G158" i="27" s="1"/>
  <c r="BB146" i="31"/>
  <c r="J158" i="27" s="1"/>
  <c r="AZ146" i="31"/>
  <c r="H158" i="27" s="1"/>
  <c r="BA146" i="31"/>
  <c r="I158" i="27" s="1"/>
  <c r="AW146" i="31"/>
  <c r="E158" i="27" s="1"/>
  <c r="AY142" i="31"/>
  <c r="G154" i="27" s="1"/>
  <c r="AZ142" i="31"/>
  <c r="H154" i="27" s="1"/>
  <c r="BB142" i="31"/>
  <c r="J154" i="27" s="1"/>
  <c r="BA142" i="31"/>
  <c r="I154" i="27" s="1"/>
  <c r="AW142" i="31"/>
  <c r="E154" i="27" s="1"/>
  <c r="AY138" i="31"/>
  <c r="G150" i="27" s="1"/>
  <c r="AZ138" i="31"/>
  <c r="H150" i="27" s="1"/>
  <c r="BA138" i="31"/>
  <c r="I150" i="27" s="1"/>
  <c r="AW138" i="31"/>
  <c r="E150" i="27" s="1"/>
  <c r="BB138" i="31"/>
  <c r="J150" i="27" s="1"/>
  <c r="BB134" i="31"/>
  <c r="J146" i="27" s="1"/>
  <c r="AY134" i="31"/>
  <c r="G146" i="27" s="1"/>
  <c r="AZ134" i="31"/>
  <c r="H146" i="27" s="1"/>
  <c r="BA134" i="31"/>
  <c r="I146" i="27" s="1"/>
  <c r="AW134" i="31"/>
  <c r="E146" i="27" s="1"/>
  <c r="AR130" i="31"/>
  <c r="H142" i="28" s="1"/>
  <c r="AY130" i="31"/>
  <c r="G142" i="27" s="1"/>
  <c r="BB130" i="31"/>
  <c r="J142" i="27" s="1"/>
  <c r="AZ130" i="31"/>
  <c r="H142" i="27" s="1"/>
  <c r="BA130" i="31"/>
  <c r="I142" i="27" s="1"/>
  <c r="AW130" i="31"/>
  <c r="E142" i="27" s="1"/>
  <c r="AY126" i="31"/>
  <c r="G138" i="27" s="1"/>
  <c r="AZ126" i="31"/>
  <c r="H138" i="27" s="1"/>
  <c r="BB126" i="31"/>
  <c r="J138" i="27" s="1"/>
  <c r="BA126" i="31"/>
  <c r="I138" i="27" s="1"/>
  <c r="AW126" i="31"/>
  <c r="E138" i="27" s="1"/>
  <c r="AY122" i="31"/>
  <c r="G134" i="27" s="1"/>
  <c r="AZ122" i="31"/>
  <c r="H134" i="27" s="1"/>
  <c r="BA122" i="31"/>
  <c r="I134" i="27" s="1"/>
  <c r="AW122" i="31"/>
  <c r="E134" i="27" s="1"/>
  <c r="BB122" i="31"/>
  <c r="J134" i="27" s="1"/>
  <c r="AS118" i="31"/>
  <c r="I130" i="28" s="1"/>
  <c r="BB118" i="31"/>
  <c r="J130" i="27" s="1"/>
  <c r="AY118" i="31"/>
  <c r="G130" i="27" s="1"/>
  <c r="AZ118" i="31"/>
  <c r="H130" i="27" s="1"/>
  <c r="BA118" i="31"/>
  <c r="I130" i="27" s="1"/>
  <c r="AW118" i="31"/>
  <c r="E130" i="27" s="1"/>
  <c r="AY114" i="31"/>
  <c r="G126" i="27" s="1"/>
  <c r="BB114" i="31"/>
  <c r="J126" i="27" s="1"/>
  <c r="AZ114" i="31"/>
  <c r="H126" i="27" s="1"/>
  <c r="BA114" i="31"/>
  <c r="I126" i="27" s="1"/>
  <c r="AW114" i="31"/>
  <c r="E126" i="27" s="1"/>
  <c r="AY110" i="31"/>
  <c r="G122" i="27" s="1"/>
  <c r="AZ110" i="31"/>
  <c r="H122" i="27" s="1"/>
  <c r="BB110" i="31"/>
  <c r="J122" i="27" s="1"/>
  <c r="BA110" i="31"/>
  <c r="I122" i="27" s="1"/>
  <c r="AW110" i="31"/>
  <c r="E122" i="27" s="1"/>
  <c r="AY106" i="31"/>
  <c r="G118" i="27" s="1"/>
  <c r="AZ106" i="31"/>
  <c r="H118" i="27" s="1"/>
  <c r="BA106" i="31"/>
  <c r="I118" i="27" s="1"/>
  <c r="AW106" i="31"/>
  <c r="E118" i="27" s="1"/>
  <c r="BB106" i="31"/>
  <c r="J118" i="27" s="1"/>
  <c r="BB102" i="31"/>
  <c r="J114" i="27" s="1"/>
  <c r="AY102" i="31"/>
  <c r="G114" i="27" s="1"/>
  <c r="AZ102" i="31"/>
  <c r="H114" i="27" s="1"/>
  <c r="BA102" i="31"/>
  <c r="I114" i="27" s="1"/>
  <c r="AW102" i="31"/>
  <c r="E114" i="27" s="1"/>
  <c r="AY98" i="31"/>
  <c r="G110" i="27" s="1"/>
  <c r="BB98" i="31"/>
  <c r="J110" i="27" s="1"/>
  <c r="AZ98" i="31"/>
  <c r="H110" i="27" s="1"/>
  <c r="BA98" i="31"/>
  <c r="I110" i="27" s="1"/>
  <c r="AW98" i="31"/>
  <c r="E110" i="27" s="1"/>
  <c r="AY94" i="31"/>
  <c r="G106" i="27" s="1"/>
  <c r="AZ94" i="31"/>
  <c r="H106" i="27" s="1"/>
  <c r="BB94" i="31"/>
  <c r="J106" i="27" s="1"/>
  <c r="BA94" i="31"/>
  <c r="I106" i="27" s="1"/>
  <c r="AW94" i="31"/>
  <c r="E106" i="27" s="1"/>
  <c r="AY90" i="31"/>
  <c r="G102" i="27" s="1"/>
  <c r="AZ90" i="31"/>
  <c r="H102" i="27" s="1"/>
  <c r="BA90" i="31"/>
  <c r="I102" i="27" s="1"/>
  <c r="AW90" i="31"/>
  <c r="E102" i="27" s="1"/>
  <c r="BB90" i="31"/>
  <c r="J102" i="27" s="1"/>
  <c r="BB86" i="31"/>
  <c r="J98" i="27" s="1"/>
  <c r="AY86" i="31"/>
  <c r="G98" i="27" s="1"/>
  <c r="AZ86" i="31"/>
  <c r="H98" i="27" s="1"/>
  <c r="BA86" i="31"/>
  <c r="I98" i="27" s="1"/>
  <c r="AW86" i="31"/>
  <c r="E98" i="27" s="1"/>
  <c r="AY82" i="31"/>
  <c r="G94" i="27" s="1"/>
  <c r="BB82" i="31"/>
  <c r="J94" i="27" s="1"/>
  <c r="AZ82" i="31"/>
  <c r="H94" i="27" s="1"/>
  <c r="BA82" i="31"/>
  <c r="I94" i="27" s="1"/>
  <c r="AW82" i="31"/>
  <c r="E94" i="27" s="1"/>
  <c r="AY78" i="31"/>
  <c r="G90" i="27" s="1"/>
  <c r="AZ78" i="31"/>
  <c r="H90" i="27" s="1"/>
  <c r="BB78" i="31"/>
  <c r="J90" i="27" s="1"/>
  <c r="BA78" i="31"/>
  <c r="I90" i="27" s="1"/>
  <c r="AW78" i="31"/>
  <c r="E90" i="27" s="1"/>
  <c r="AY74" i="31"/>
  <c r="G86" i="27" s="1"/>
  <c r="AZ74" i="31"/>
  <c r="H86" i="27" s="1"/>
  <c r="BA74" i="31"/>
  <c r="I86" i="27" s="1"/>
  <c r="AW74" i="31"/>
  <c r="E86" i="27" s="1"/>
  <c r="BB74" i="31"/>
  <c r="J86" i="27" s="1"/>
  <c r="BB70" i="31"/>
  <c r="J82" i="27" s="1"/>
  <c r="AY70" i="31"/>
  <c r="G82" i="27" s="1"/>
  <c r="AZ70" i="31"/>
  <c r="H82" i="27" s="1"/>
  <c r="BA70" i="31"/>
  <c r="I82" i="27" s="1"/>
  <c r="AW70" i="31"/>
  <c r="E82" i="27" s="1"/>
  <c r="AY66" i="31"/>
  <c r="G78" i="27" s="1"/>
  <c r="BB66" i="31"/>
  <c r="J78" i="27" s="1"/>
  <c r="AZ66" i="31"/>
  <c r="H78" i="27" s="1"/>
  <c r="BA66" i="31"/>
  <c r="I78" i="27" s="1"/>
  <c r="AW66" i="31"/>
  <c r="E78" i="27" s="1"/>
  <c r="AY62" i="31"/>
  <c r="G74" i="27" s="1"/>
  <c r="AZ62" i="31"/>
  <c r="H74" i="27" s="1"/>
  <c r="BB62" i="31"/>
  <c r="J74" i="27" s="1"/>
  <c r="BA62" i="31"/>
  <c r="I74" i="27" s="1"/>
  <c r="AW62" i="31"/>
  <c r="E74" i="27" s="1"/>
  <c r="AY58" i="31"/>
  <c r="G70" i="27" s="1"/>
  <c r="AZ58" i="31"/>
  <c r="H70" i="27" s="1"/>
  <c r="BA58" i="31"/>
  <c r="I70" i="27" s="1"/>
  <c r="AW58" i="31"/>
  <c r="E70" i="27" s="1"/>
  <c r="BB58" i="31"/>
  <c r="J70" i="27" s="1"/>
  <c r="AS54" i="31"/>
  <c r="I66" i="28" s="1"/>
  <c r="BB54" i="31"/>
  <c r="J66" i="27" s="1"/>
  <c r="AY54" i="31"/>
  <c r="G66" i="27" s="1"/>
  <c r="AZ54" i="31"/>
  <c r="H66" i="27" s="1"/>
  <c r="BA54" i="31"/>
  <c r="I66" i="27" s="1"/>
  <c r="AW54" i="31"/>
  <c r="E66" i="27" s="1"/>
  <c r="AY50" i="31"/>
  <c r="G62" i="27" s="1"/>
  <c r="BB50" i="31"/>
  <c r="J62" i="27" s="1"/>
  <c r="AZ50" i="31"/>
  <c r="H62" i="27" s="1"/>
  <c r="BA50" i="31"/>
  <c r="I62" i="27" s="1"/>
  <c r="AW50" i="31"/>
  <c r="E62" i="27" s="1"/>
  <c r="AY46" i="31"/>
  <c r="G58" i="27" s="1"/>
  <c r="AZ46" i="31"/>
  <c r="H58" i="27" s="1"/>
  <c r="BB46" i="31"/>
  <c r="J58" i="27" s="1"/>
  <c r="AW46" i="31"/>
  <c r="E58" i="27" s="1"/>
  <c r="BA46" i="31"/>
  <c r="I58" i="27" s="1"/>
  <c r="BA42" i="31"/>
  <c r="I54" i="27" s="1"/>
  <c r="AY42" i="31"/>
  <c r="G54" i="27" s="1"/>
  <c r="AZ42" i="31"/>
  <c r="H54" i="27" s="1"/>
  <c r="AW42" i="31"/>
  <c r="E54" i="27" s="1"/>
  <c r="BB42" i="31"/>
  <c r="J54" i="27" s="1"/>
  <c r="BB38" i="31"/>
  <c r="J50" i="27" s="1"/>
  <c r="AY38" i="31"/>
  <c r="G50" i="27" s="1"/>
  <c r="BA38" i="31"/>
  <c r="I50" i="27" s="1"/>
  <c r="AZ38" i="31"/>
  <c r="H50" i="27" s="1"/>
  <c r="AW38" i="31"/>
  <c r="E50" i="27" s="1"/>
  <c r="AY34" i="31"/>
  <c r="G46" i="27" s="1"/>
  <c r="BB34" i="31"/>
  <c r="J46" i="27" s="1"/>
  <c r="AZ34" i="31"/>
  <c r="H46" i="27" s="1"/>
  <c r="BA34" i="31"/>
  <c r="I46" i="27" s="1"/>
  <c r="AW34" i="31"/>
  <c r="E46" i="27" s="1"/>
  <c r="AY30" i="31"/>
  <c r="G42" i="27" s="1"/>
  <c r="AZ30" i="31"/>
  <c r="H42" i="27" s="1"/>
  <c r="BB30" i="31"/>
  <c r="J42" i="27" s="1"/>
  <c r="AW30" i="31"/>
  <c r="E42" i="27" s="1"/>
  <c r="BA30" i="31"/>
  <c r="I42" i="27" s="1"/>
  <c r="BA26" i="31"/>
  <c r="I38" i="27" s="1"/>
  <c r="AY26" i="31"/>
  <c r="G38" i="27" s="1"/>
  <c r="AZ26" i="31"/>
  <c r="H38" i="27" s="1"/>
  <c r="AW26" i="31"/>
  <c r="E38" i="27" s="1"/>
  <c r="BB26" i="31"/>
  <c r="J38" i="27" s="1"/>
  <c r="AS22" i="31"/>
  <c r="I34" i="28" s="1"/>
  <c r="BB22" i="31"/>
  <c r="J34" i="27" s="1"/>
  <c r="AY22" i="31"/>
  <c r="G34" i="27" s="1"/>
  <c r="BA22" i="31"/>
  <c r="I34" i="27" s="1"/>
  <c r="AZ22" i="31"/>
  <c r="H34" i="27" s="1"/>
  <c r="AW22" i="31"/>
  <c r="E34" i="27" s="1"/>
  <c r="AY18" i="31"/>
  <c r="G30" i="27" s="1"/>
  <c r="BB18" i="31"/>
  <c r="J30" i="27" s="1"/>
  <c r="AZ18" i="31"/>
  <c r="H30" i="27" s="1"/>
  <c r="BA18" i="31"/>
  <c r="I30" i="27" s="1"/>
  <c r="AW18" i="31"/>
  <c r="E30" i="27" s="1"/>
  <c r="AY14" i="31"/>
  <c r="G26" i="27" s="1"/>
  <c r="AZ14" i="31"/>
  <c r="H26" i="27" s="1"/>
  <c r="BB14" i="31"/>
  <c r="J26" i="27" s="1"/>
  <c r="AW14" i="31"/>
  <c r="E26" i="27" s="1"/>
  <c r="BA14" i="31"/>
  <c r="I26" i="27" s="1"/>
  <c r="BA10" i="31"/>
  <c r="I22" i="27" s="1"/>
  <c r="AY10" i="31"/>
  <c r="G22" i="27" s="1"/>
  <c r="AZ10" i="31"/>
  <c r="H22" i="27" s="1"/>
  <c r="AW10" i="31"/>
  <c r="E22" i="27" s="1"/>
  <c r="BB10" i="31"/>
  <c r="J22" i="27" s="1"/>
  <c r="AW199" i="31"/>
  <c r="E211" i="27" s="1"/>
  <c r="AW183" i="31"/>
  <c r="E195" i="27" s="1"/>
  <c r="AW167" i="31"/>
  <c r="E179" i="27" s="1"/>
  <c r="AW151" i="31"/>
  <c r="E163" i="27" s="1"/>
  <c r="AW135" i="31"/>
  <c r="E147" i="27" s="1"/>
  <c r="AW119" i="31"/>
  <c r="E131" i="27" s="1"/>
  <c r="AW103" i="31"/>
  <c r="E115" i="27" s="1"/>
  <c r="AW87" i="31"/>
  <c r="E99" i="27" s="1"/>
  <c r="AW71" i="31"/>
  <c r="E83" i="27" s="1"/>
  <c r="AW55" i="31"/>
  <c r="E67" i="27" s="1"/>
  <c r="AW39" i="31"/>
  <c r="E51" i="27" s="1"/>
  <c r="AW23" i="31"/>
  <c r="E35" i="27" s="1"/>
  <c r="AX190" i="31"/>
  <c r="F202" i="27" s="1"/>
  <c r="AX174" i="31"/>
  <c r="F186" i="27" s="1"/>
  <c r="AX158" i="31"/>
  <c r="F170" i="27" s="1"/>
  <c r="AX142" i="31"/>
  <c r="F154" i="27" s="1"/>
  <c r="AX126" i="31"/>
  <c r="F138" i="27" s="1"/>
  <c r="AX110" i="31"/>
  <c r="F122" i="27" s="1"/>
  <c r="AX94" i="31"/>
  <c r="F106" i="27" s="1"/>
  <c r="AX78" i="31"/>
  <c r="F90" i="27" s="1"/>
  <c r="AX62" i="31"/>
  <c r="F74" i="27" s="1"/>
  <c r="AX46" i="31"/>
  <c r="F58" i="27" s="1"/>
  <c r="AX30" i="31"/>
  <c r="F42" i="27" s="1"/>
  <c r="AX14" i="31"/>
  <c r="F26" i="27" s="1"/>
  <c r="AY197" i="31"/>
  <c r="G209" i="27" s="1"/>
  <c r="AY181" i="31"/>
  <c r="G193" i="27" s="1"/>
  <c r="AY165" i="31"/>
  <c r="G177" i="27" s="1"/>
  <c r="AY149" i="31"/>
  <c r="G161" i="27" s="1"/>
  <c r="AY133" i="31"/>
  <c r="G145" i="27" s="1"/>
  <c r="AY117" i="31"/>
  <c r="G129" i="27" s="1"/>
  <c r="AY101" i="31"/>
  <c r="G113" i="27" s="1"/>
  <c r="AY85" i="31"/>
  <c r="G97" i="27" s="1"/>
  <c r="AY69" i="31"/>
  <c r="G81" i="27" s="1"/>
  <c r="AY37" i="31"/>
  <c r="G49" i="27" s="1"/>
  <c r="AY21" i="31"/>
  <c r="G33" i="27" s="1"/>
  <c r="AZ188" i="31"/>
  <c r="H200" i="27" s="1"/>
  <c r="AZ172" i="31"/>
  <c r="H184" i="27" s="1"/>
  <c r="AZ156" i="31"/>
  <c r="H168" i="27" s="1"/>
  <c r="AZ140" i="31"/>
  <c r="H152" i="27" s="1"/>
  <c r="AZ124" i="31"/>
  <c r="H136" i="27" s="1"/>
  <c r="AZ108" i="31"/>
  <c r="H120" i="27" s="1"/>
  <c r="AZ92" i="31"/>
  <c r="H104" i="27" s="1"/>
  <c r="AZ76" i="31"/>
  <c r="H88" i="27" s="1"/>
  <c r="BA195" i="31"/>
  <c r="I207" i="27" s="1"/>
  <c r="BA179" i="31"/>
  <c r="I191" i="27" s="1"/>
  <c r="BA163" i="31"/>
  <c r="I175" i="27" s="1"/>
  <c r="BA147" i="31"/>
  <c r="I159" i="27" s="1"/>
  <c r="BA131" i="31"/>
  <c r="I143" i="27" s="1"/>
  <c r="BA115" i="31"/>
  <c r="I127" i="27" s="1"/>
  <c r="BA99" i="31"/>
  <c r="I111" i="27" s="1"/>
  <c r="BA83" i="31"/>
  <c r="I95" i="27" s="1"/>
  <c r="BA67" i="31"/>
  <c r="I79" i="27" s="1"/>
  <c r="AS150" i="31"/>
  <c r="I162" i="28" s="1"/>
  <c r="AR146" i="31"/>
  <c r="H158" i="28" s="1"/>
  <c r="AS86" i="31"/>
  <c r="I98" i="28" s="1"/>
  <c r="AR66" i="31"/>
  <c r="H78" i="28" s="1"/>
  <c r="AO141" i="31"/>
  <c r="E153" i="28" s="1"/>
  <c r="AO133" i="31"/>
  <c r="E145" i="28" s="1"/>
  <c r="AO125" i="31"/>
  <c r="E137" i="28" s="1"/>
  <c r="AR109" i="31"/>
  <c r="H121" i="28" s="1"/>
  <c r="AT93" i="31"/>
  <c r="J105" i="28" s="1"/>
  <c r="AO77" i="31"/>
  <c r="E89" i="28" s="1"/>
  <c r="AO69" i="31"/>
  <c r="E81" i="28" s="1"/>
  <c r="AO61" i="31"/>
  <c r="E73" i="28" s="1"/>
  <c r="AT45" i="31"/>
  <c r="J57" i="28" s="1"/>
  <c r="AT29" i="31"/>
  <c r="J41" i="28" s="1"/>
  <c r="AO13" i="31"/>
  <c r="E25" i="28" s="1"/>
  <c r="D179" i="23"/>
  <c r="AS38" i="31"/>
  <c r="I50" i="28" s="1"/>
  <c r="AP132" i="31"/>
  <c r="F144" i="28" s="1"/>
  <c r="AP108" i="31"/>
  <c r="F120" i="28" s="1"/>
  <c r="AP100" i="31"/>
  <c r="F112" i="28" s="1"/>
  <c r="AP76" i="31"/>
  <c r="F88" i="28" s="1"/>
  <c r="AP68" i="31"/>
  <c r="F80" i="28" s="1"/>
  <c r="AP36" i="31"/>
  <c r="F48" i="28" s="1"/>
  <c r="F24" i="28"/>
  <c r="AH201" i="31"/>
  <c r="F214" i="26" s="1"/>
  <c r="AS201" i="31"/>
  <c r="I213" i="28" s="1"/>
  <c r="AP201" i="31"/>
  <c r="F213" i="28" s="1"/>
  <c r="AT201" i="31"/>
  <c r="J213" i="28" s="1"/>
  <c r="AQ201" i="31"/>
  <c r="G213" i="28" s="1"/>
  <c r="AR201" i="31"/>
  <c r="H213" i="28" s="1"/>
  <c r="AS193" i="31"/>
  <c r="I205" i="28" s="1"/>
  <c r="AP193" i="31"/>
  <c r="F205" i="28" s="1"/>
  <c r="AT193" i="31"/>
  <c r="J205" i="28" s="1"/>
  <c r="AQ193" i="31"/>
  <c r="G205" i="28" s="1"/>
  <c r="AO193" i="31"/>
  <c r="E205" i="28" s="1"/>
  <c r="AR193" i="31"/>
  <c r="H205" i="28" s="1"/>
  <c r="AS185" i="31"/>
  <c r="I197" i="28" s="1"/>
  <c r="AP185" i="31"/>
  <c r="F197" i="28" s="1"/>
  <c r="AT185" i="31"/>
  <c r="J197" i="28" s="1"/>
  <c r="AQ185" i="31"/>
  <c r="G197" i="28" s="1"/>
  <c r="AO185" i="31"/>
  <c r="E197" i="28" s="1"/>
  <c r="AR185" i="31"/>
  <c r="H197" i="28" s="1"/>
  <c r="AS177" i="31"/>
  <c r="I189" i="28" s="1"/>
  <c r="AP177" i="31"/>
  <c r="F189" i="28" s="1"/>
  <c r="AT177" i="31"/>
  <c r="J189" i="28" s="1"/>
  <c r="AQ177" i="31"/>
  <c r="G189" i="28" s="1"/>
  <c r="AO177" i="31"/>
  <c r="E189" i="28" s="1"/>
  <c r="AR177" i="31"/>
  <c r="H189" i="28" s="1"/>
  <c r="AS169" i="31"/>
  <c r="I181" i="28" s="1"/>
  <c r="AP169" i="31"/>
  <c r="F181" i="28" s="1"/>
  <c r="AT169" i="31"/>
  <c r="J181" i="28" s="1"/>
  <c r="AQ169" i="31"/>
  <c r="G181" i="28" s="1"/>
  <c r="AO169" i="31"/>
  <c r="E181" i="28" s="1"/>
  <c r="AR169" i="31"/>
  <c r="H181" i="28" s="1"/>
  <c r="AS161" i="31"/>
  <c r="I173" i="28" s="1"/>
  <c r="AP161" i="31"/>
  <c r="F173" i="28" s="1"/>
  <c r="AT161" i="31"/>
  <c r="J173" i="28" s="1"/>
  <c r="AQ161" i="31"/>
  <c r="G173" i="28" s="1"/>
  <c r="AO161" i="31"/>
  <c r="E173" i="28" s="1"/>
  <c r="AR161" i="31"/>
  <c r="H173" i="28" s="1"/>
  <c r="AS153" i="31"/>
  <c r="I165" i="28" s="1"/>
  <c r="AP153" i="31"/>
  <c r="F165" i="28" s="1"/>
  <c r="AT153" i="31"/>
  <c r="J165" i="28" s="1"/>
  <c r="AQ153" i="31"/>
  <c r="G165" i="28" s="1"/>
  <c r="AO153" i="31"/>
  <c r="E165" i="28" s="1"/>
  <c r="AR153" i="31"/>
  <c r="H165" i="28" s="1"/>
  <c r="AS145" i="31"/>
  <c r="I157" i="28" s="1"/>
  <c r="AP145" i="31"/>
  <c r="F157" i="28" s="1"/>
  <c r="AT145" i="31"/>
  <c r="J157" i="28" s="1"/>
  <c r="AQ145" i="31"/>
  <c r="G157" i="28" s="1"/>
  <c r="AO145" i="31"/>
  <c r="E157" i="28" s="1"/>
  <c r="AR145" i="31"/>
  <c r="H157" i="28" s="1"/>
  <c r="AS137" i="31"/>
  <c r="I149" i="28" s="1"/>
  <c r="AP137" i="31"/>
  <c r="F149" i="28" s="1"/>
  <c r="AT137" i="31"/>
  <c r="J149" i="28" s="1"/>
  <c r="AQ137" i="31"/>
  <c r="G149" i="28" s="1"/>
  <c r="AO137" i="31"/>
  <c r="E149" i="28" s="1"/>
  <c r="AR137" i="31"/>
  <c r="H149" i="28" s="1"/>
  <c r="AS129" i="31"/>
  <c r="I141" i="28" s="1"/>
  <c r="AP129" i="31"/>
  <c r="F141" i="28" s="1"/>
  <c r="AT129" i="31"/>
  <c r="J141" i="28" s="1"/>
  <c r="AQ129" i="31"/>
  <c r="G141" i="28" s="1"/>
  <c r="AO129" i="31"/>
  <c r="E141" i="28" s="1"/>
  <c r="AR129" i="31"/>
  <c r="H141" i="28" s="1"/>
  <c r="AS121" i="31"/>
  <c r="I133" i="28" s="1"/>
  <c r="AR121" i="31"/>
  <c r="H133" i="28" s="1"/>
  <c r="AP121" i="31"/>
  <c r="F133" i="28" s="1"/>
  <c r="AT121" i="31"/>
  <c r="J133" i="28" s="1"/>
  <c r="AQ121" i="31"/>
  <c r="G133" i="28" s="1"/>
  <c r="AO121" i="31"/>
  <c r="E133" i="28" s="1"/>
  <c r="AS113" i="31"/>
  <c r="I125" i="28" s="1"/>
  <c r="AP113" i="31"/>
  <c r="F125" i="28" s="1"/>
  <c r="AT113" i="31"/>
  <c r="J125" i="28" s="1"/>
  <c r="AQ113" i="31"/>
  <c r="G125" i="28" s="1"/>
  <c r="AR113" i="31"/>
  <c r="H125" i="28" s="1"/>
  <c r="AO113" i="31"/>
  <c r="E125" i="28" s="1"/>
  <c r="AS105" i="31"/>
  <c r="I117" i="28" s="1"/>
  <c r="AR105" i="31"/>
  <c r="H117" i="28" s="1"/>
  <c r="AP105" i="31"/>
  <c r="F117" i="28" s="1"/>
  <c r="AT105" i="31"/>
  <c r="J117" i="28" s="1"/>
  <c r="AQ105" i="31"/>
  <c r="G117" i="28" s="1"/>
  <c r="AO105" i="31"/>
  <c r="E117" i="28" s="1"/>
  <c r="AS97" i="31"/>
  <c r="I109" i="28" s="1"/>
  <c r="AP97" i="31"/>
  <c r="F109" i="28" s="1"/>
  <c r="AT97" i="31"/>
  <c r="J109" i="28" s="1"/>
  <c r="AQ97" i="31"/>
  <c r="G109" i="28" s="1"/>
  <c r="AO97" i="31"/>
  <c r="E109" i="28" s="1"/>
  <c r="AR97" i="31"/>
  <c r="H109" i="28" s="1"/>
  <c r="AS89" i="31"/>
  <c r="I101" i="28" s="1"/>
  <c r="AR89" i="31"/>
  <c r="H101" i="28" s="1"/>
  <c r="AP89" i="31"/>
  <c r="F101" i="28" s="1"/>
  <c r="AT89" i="31"/>
  <c r="J101" i="28" s="1"/>
  <c r="AQ89" i="31"/>
  <c r="G101" i="28" s="1"/>
  <c r="AO89" i="31"/>
  <c r="E101" i="28" s="1"/>
  <c r="AS81" i="31"/>
  <c r="I93" i="28" s="1"/>
  <c r="AP81" i="31"/>
  <c r="F93" i="28" s="1"/>
  <c r="AT81" i="31"/>
  <c r="J93" i="28" s="1"/>
  <c r="AQ81" i="31"/>
  <c r="G93" i="28" s="1"/>
  <c r="AR81" i="31"/>
  <c r="H93" i="28" s="1"/>
  <c r="AO81" i="31"/>
  <c r="E93" i="28" s="1"/>
  <c r="AS73" i="31"/>
  <c r="I85" i="28" s="1"/>
  <c r="AR73" i="31"/>
  <c r="H85" i="28" s="1"/>
  <c r="AP73" i="31"/>
  <c r="F85" i="28" s="1"/>
  <c r="AT73" i="31"/>
  <c r="J85" i="28" s="1"/>
  <c r="AQ73" i="31"/>
  <c r="G85" i="28" s="1"/>
  <c r="AO73" i="31"/>
  <c r="E85" i="28" s="1"/>
  <c r="AS65" i="31"/>
  <c r="I77" i="28" s="1"/>
  <c r="AP65" i="31"/>
  <c r="F77" i="28" s="1"/>
  <c r="AT65" i="31"/>
  <c r="J77" i="28" s="1"/>
  <c r="AQ65" i="31"/>
  <c r="G77" i="28" s="1"/>
  <c r="AO65" i="31"/>
  <c r="E77" i="28" s="1"/>
  <c r="AR65" i="31"/>
  <c r="H77" i="28" s="1"/>
  <c r="AS57" i="31"/>
  <c r="I69" i="28" s="1"/>
  <c r="AR57" i="31"/>
  <c r="H69" i="28" s="1"/>
  <c r="AP57" i="31"/>
  <c r="F69" i="28" s="1"/>
  <c r="AT57" i="31"/>
  <c r="J69" i="28" s="1"/>
  <c r="AQ57" i="31"/>
  <c r="G69" i="28" s="1"/>
  <c r="AO57" i="31"/>
  <c r="E69" i="28" s="1"/>
  <c r="AS49" i="31"/>
  <c r="I61" i="28" s="1"/>
  <c r="AP49" i="31"/>
  <c r="F61" i="28" s="1"/>
  <c r="AT49" i="31"/>
  <c r="J61" i="28" s="1"/>
  <c r="AQ49" i="31"/>
  <c r="G61" i="28" s="1"/>
  <c r="AR49" i="31"/>
  <c r="H61" i="28" s="1"/>
  <c r="AO49" i="31"/>
  <c r="E61" i="28" s="1"/>
  <c r="AR33" i="31"/>
  <c r="H45" i="28" s="1"/>
  <c r="AS33" i="31"/>
  <c r="I45" i="28" s="1"/>
  <c r="AP33" i="31"/>
  <c r="F45" i="28" s="1"/>
  <c r="AT33" i="31"/>
  <c r="J45" i="28" s="1"/>
  <c r="AQ33" i="31"/>
  <c r="G45" i="28" s="1"/>
  <c r="AO33" i="31"/>
  <c r="E45" i="28" s="1"/>
  <c r="AO173" i="31"/>
  <c r="E185" i="28" s="1"/>
  <c r="AO45" i="31"/>
  <c r="E57" i="28" s="1"/>
  <c r="AR45" i="31"/>
  <c r="H57" i="28" s="1"/>
  <c r="AT189" i="31"/>
  <c r="J201" i="28" s="1"/>
  <c r="AT61" i="31"/>
  <c r="J73" i="28" s="1"/>
  <c r="AS196" i="31"/>
  <c r="I208" i="28" s="1"/>
  <c r="AQ196" i="31"/>
  <c r="G208" i="28" s="1"/>
  <c r="AR196" i="31"/>
  <c r="H208" i="28" s="1"/>
  <c r="AT196" i="31"/>
  <c r="J208" i="28" s="1"/>
  <c r="AS188" i="31"/>
  <c r="I200" i="28" s="1"/>
  <c r="AQ188" i="31"/>
  <c r="G200" i="28" s="1"/>
  <c r="AR188" i="31"/>
  <c r="H200" i="28" s="1"/>
  <c r="AT188" i="31"/>
  <c r="J200" i="28" s="1"/>
  <c r="AO188" i="31"/>
  <c r="E200" i="28" s="1"/>
  <c r="AL180" i="31"/>
  <c r="J193" i="26" s="1"/>
  <c r="AS180" i="31"/>
  <c r="I192" i="28" s="1"/>
  <c r="AQ180" i="31"/>
  <c r="G192" i="28" s="1"/>
  <c r="AR180" i="31"/>
  <c r="H192" i="28" s="1"/>
  <c r="AT180" i="31"/>
  <c r="J192" i="28" s="1"/>
  <c r="AH180" i="31"/>
  <c r="F193" i="26" s="1"/>
  <c r="AO180" i="31"/>
  <c r="E192" i="28" s="1"/>
  <c r="AI168" i="31"/>
  <c r="G181" i="26" s="1"/>
  <c r="AS168" i="31"/>
  <c r="I180" i="28" s="1"/>
  <c r="AT168" i="31"/>
  <c r="J180" i="28" s="1"/>
  <c r="AQ168" i="31"/>
  <c r="G180" i="28" s="1"/>
  <c r="AR168" i="31"/>
  <c r="H180" i="28" s="1"/>
  <c r="AO168" i="31"/>
  <c r="E180" i="28" s="1"/>
  <c r="AP168" i="31"/>
  <c r="F180" i="28" s="1"/>
  <c r="AS164" i="31"/>
  <c r="I176" i="28" s="1"/>
  <c r="AQ164" i="31"/>
  <c r="G176" i="28" s="1"/>
  <c r="AR164" i="31"/>
  <c r="H176" i="28" s="1"/>
  <c r="AT164" i="31"/>
  <c r="J176" i="28" s="1"/>
  <c r="AO164" i="31"/>
  <c r="E176" i="28" s="1"/>
  <c r="AS152" i="31"/>
  <c r="I164" i="28" s="1"/>
  <c r="AT152" i="31"/>
  <c r="J164" i="28" s="1"/>
  <c r="AQ152" i="31"/>
  <c r="G164" i="28" s="1"/>
  <c r="AR152" i="31"/>
  <c r="H164" i="28" s="1"/>
  <c r="AO152" i="31"/>
  <c r="E164" i="28" s="1"/>
  <c r="AP152" i="31"/>
  <c r="F164" i="28" s="1"/>
  <c r="AS144" i="31"/>
  <c r="I156" i="28" s="1"/>
  <c r="AT144" i="31"/>
  <c r="J156" i="28" s="1"/>
  <c r="AQ144" i="31"/>
  <c r="G156" i="28" s="1"/>
  <c r="AR144" i="31"/>
  <c r="H156" i="28" s="1"/>
  <c r="AO144" i="31"/>
  <c r="E156" i="28" s="1"/>
  <c r="AP144" i="31"/>
  <c r="F156" i="28" s="1"/>
  <c r="AS136" i="31"/>
  <c r="I148" i="28" s="1"/>
  <c r="AT136" i="31"/>
  <c r="J148" i="28" s="1"/>
  <c r="AQ136" i="31"/>
  <c r="G148" i="28" s="1"/>
  <c r="AR136" i="31"/>
  <c r="H148" i="28" s="1"/>
  <c r="AO136" i="31"/>
  <c r="E148" i="28" s="1"/>
  <c r="AP136" i="31"/>
  <c r="F148" i="28" s="1"/>
  <c r="AR128" i="31"/>
  <c r="H140" i="28" s="1"/>
  <c r="AS128" i="31"/>
  <c r="I140" i="28" s="1"/>
  <c r="AT128" i="31"/>
  <c r="J140" i="28" s="1"/>
  <c r="AQ128" i="31"/>
  <c r="G140" i="28" s="1"/>
  <c r="AO128" i="31"/>
  <c r="E140" i="28" s="1"/>
  <c r="AP128" i="31"/>
  <c r="F140" i="28" s="1"/>
  <c r="AR120" i="31"/>
  <c r="H132" i="28" s="1"/>
  <c r="AS120" i="31"/>
  <c r="I132" i="28" s="1"/>
  <c r="AT120" i="31"/>
  <c r="J132" i="28" s="1"/>
  <c r="AQ120" i="31"/>
  <c r="G132" i="28" s="1"/>
  <c r="AO120" i="31"/>
  <c r="E132" i="28" s="1"/>
  <c r="AP120" i="31"/>
  <c r="F132" i="28" s="1"/>
  <c r="AR112" i="31"/>
  <c r="H124" i="28" s="1"/>
  <c r="AS112" i="31"/>
  <c r="I124" i="28" s="1"/>
  <c r="AT112" i="31"/>
  <c r="J124" i="28" s="1"/>
  <c r="AQ112" i="31"/>
  <c r="G124" i="28" s="1"/>
  <c r="AO112" i="31"/>
  <c r="E124" i="28" s="1"/>
  <c r="AP112" i="31"/>
  <c r="F124" i="28" s="1"/>
  <c r="AR104" i="31"/>
  <c r="H116" i="28" s="1"/>
  <c r="AS104" i="31"/>
  <c r="I116" i="28" s="1"/>
  <c r="AT104" i="31"/>
  <c r="J116" i="28" s="1"/>
  <c r="AQ104" i="31"/>
  <c r="G116" i="28" s="1"/>
  <c r="AO104" i="31"/>
  <c r="E116" i="28" s="1"/>
  <c r="AP104" i="31"/>
  <c r="F116" i="28" s="1"/>
  <c r="AR96" i="31"/>
  <c r="H108" i="28" s="1"/>
  <c r="AS96" i="31"/>
  <c r="I108" i="28" s="1"/>
  <c r="AT96" i="31"/>
  <c r="J108" i="28" s="1"/>
  <c r="AQ96" i="31"/>
  <c r="G108" i="28" s="1"/>
  <c r="AO96" i="31"/>
  <c r="E108" i="28" s="1"/>
  <c r="AP96" i="31"/>
  <c r="F108" i="28" s="1"/>
  <c r="AR88" i="31"/>
  <c r="H100" i="28" s="1"/>
  <c r="AS88" i="31"/>
  <c r="I100" i="28" s="1"/>
  <c r="AT88" i="31"/>
  <c r="J100" i="28" s="1"/>
  <c r="AQ88" i="31"/>
  <c r="G100" i="28" s="1"/>
  <c r="AO88" i="31"/>
  <c r="E100" i="28" s="1"/>
  <c r="AP88" i="31"/>
  <c r="F100" i="28" s="1"/>
  <c r="AR80" i="31"/>
  <c r="H92" i="28" s="1"/>
  <c r="AS80" i="31"/>
  <c r="I92" i="28" s="1"/>
  <c r="AT80" i="31"/>
  <c r="J92" i="28" s="1"/>
  <c r="AQ80" i="31"/>
  <c r="G92" i="28" s="1"/>
  <c r="AO80" i="31"/>
  <c r="E92" i="28" s="1"/>
  <c r="AP80" i="31"/>
  <c r="F92" i="28" s="1"/>
  <c r="AR72" i="31"/>
  <c r="H84" i="28" s="1"/>
  <c r="AS72" i="31"/>
  <c r="I84" i="28" s="1"/>
  <c r="AT72" i="31"/>
  <c r="J84" i="28" s="1"/>
  <c r="AQ72" i="31"/>
  <c r="G84" i="28" s="1"/>
  <c r="AO72" i="31"/>
  <c r="E84" i="28" s="1"/>
  <c r="AP72" i="31"/>
  <c r="F84" i="28" s="1"/>
  <c r="AR64" i="31"/>
  <c r="H76" i="28" s="1"/>
  <c r="AS64" i="31"/>
  <c r="I76" i="28" s="1"/>
  <c r="AT64" i="31"/>
  <c r="J76" i="28" s="1"/>
  <c r="AQ64" i="31"/>
  <c r="G76" i="28" s="1"/>
  <c r="AO64" i="31"/>
  <c r="E76" i="28" s="1"/>
  <c r="AP64" i="31"/>
  <c r="F76" i="28" s="1"/>
  <c r="AR56" i="31"/>
  <c r="H68" i="28" s="1"/>
  <c r="AS56" i="31"/>
  <c r="I68" i="28" s="1"/>
  <c r="AT56" i="31"/>
  <c r="J68" i="28" s="1"/>
  <c r="AQ56" i="31"/>
  <c r="G68" i="28" s="1"/>
  <c r="AO56" i="31"/>
  <c r="E68" i="28" s="1"/>
  <c r="AP56" i="31"/>
  <c r="F68" i="28" s="1"/>
  <c r="AR48" i="31"/>
  <c r="H60" i="28" s="1"/>
  <c r="AS48" i="31"/>
  <c r="I60" i="28" s="1"/>
  <c r="AT48" i="31"/>
  <c r="J60" i="28" s="1"/>
  <c r="AQ48" i="31"/>
  <c r="G60" i="28" s="1"/>
  <c r="AO48" i="31"/>
  <c r="E60" i="28" s="1"/>
  <c r="AP48" i="31"/>
  <c r="F60" i="28" s="1"/>
  <c r="AR40" i="31"/>
  <c r="H52" i="28" s="1"/>
  <c r="AS40" i="31"/>
  <c r="I52" i="28" s="1"/>
  <c r="AT40" i="31"/>
  <c r="J52" i="28" s="1"/>
  <c r="AQ40" i="31"/>
  <c r="G52" i="28" s="1"/>
  <c r="AO40" i="31"/>
  <c r="E52" i="28" s="1"/>
  <c r="AP40" i="31"/>
  <c r="F52" i="28" s="1"/>
  <c r="AR32" i="31"/>
  <c r="H44" i="28" s="1"/>
  <c r="AO32" i="31"/>
  <c r="E44" i="28" s="1"/>
  <c r="AP32" i="31"/>
  <c r="F44" i="28" s="1"/>
  <c r="AR24" i="31"/>
  <c r="H36" i="28" s="1"/>
  <c r="AS24" i="31"/>
  <c r="I36" i="28" s="1"/>
  <c r="AT24" i="31"/>
  <c r="J36" i="28" s="1"/>
  <c r="AQ24" i="31"/>
  <c r="G36" i="28" s="1"/>
  <c r="AO24" i="31"/>
  <c r="E36" i="28" s="1"/>
  <c r="AP24" i="31"/>
  <c r="F36" i="28" s="1"/>
  <c r="AR16" i="31"/>
  <c r="H28" i="28" s="1"/>
  <c r="AS16" i="31"/>
  <c r="I28" i="28" s="1"/>
  <c r="AT16" i="31"/>
  <c r="J28" i="28" s="1"/>
  <c r="AQ16" i="31"/>
  <c r="G28" i="28" s="1"/>
  <c r="AO16" i="31"/>
  <c r="E28" i="28" s="1"/>
  <c r="AP16" i="31"/>
  <c r="F28" i="28" s="1"/>
  <c r="AS203" i="31"/>
  <c r="I215" i="28" s="1"/>
  <c r="AT203" i="31"/>
  <c r="J215" i="28" s="1"/>
  <c r="AR203" i="31"/>
  <c r="H215" i="28" s="1"/>
  <c r="AO203" i="31"/>
  <c r="E215" i="28" s="1"/>
  <c r="AP203" i="31"/>
  <c r="F215" i="28" s="1"/>
  <c r="AS199" i="31"/>
  <c r="I211" i="28" s="1"/>
  <c r="AT199" i="31"/>
  <c r="J211" i="28" s="1"/>
  <c r="AR199" i="31"/>
  <c r="H211" i="28" s="1"/>
  <c r="AP199" i="31"/>
  <c r="F211" i="28" s="1"/>
  <c r="AQ199" i="31"/>
  <c r="G211" i="28" s="1"/>
  <c r="AO199" i="31"/>
  <c r="E211" i="28" s="1"/>
  <c r="AS195" i="31"/>
  <c r="I207" i="28" s="1"/>
  <c r="AT195" i="31"/>
  <c r="J207" i="28" s="1"/>
  <c r="AR195" i="31"/>
  <c r="H207" i="28" s="1"/>
  <c r="AP195" i="31"/>
  <c r="F207" i="28" s="1"/>
  <c r="AS191" i="31"/>
  <c r="I203" i="28" s="1"/>
  <c r="AT191" i="31"/>
  <c r="J203" i="28" s="1"/>
  <c r="AR191" i="31"/>
  <c r="H203" i="28" s="1"/>
  <c r="AO191" i="31"/>
  <c r="E203" i="28" s="1"/>
  <c r="AP191" i="31"/>
  <c r="F203" i="28" s="1"/>
  <c r="AQ191" i="31"/>
  <c r="G203" i="28" s="1"/>
  <c r="AS187" i="31"/>
  <c r="I199" i="28" s="1"/>
  <c r="AT187" i="31"/>
  <c r="J199" i="28" s="1"/>
  <c r="AR187" i="31"/>
  <c r="H199" i="28" s="1"/>
  <c r="AO187" i="31"/>
  <c r="E199" i="28" s="1"/>
  <c r="AP187" i="31"/>
  <c r="F199" i="28" s="1"/>
  <c r="AS183" i="31"/>
  <c r="I195" i="28" s="1"/>
  <c r="AT183" i="31"/>
  <c r="J195" i="28" s="1"/>
  <c r="AR183" i="31"/>
  <c r="H195" i="28" s="1"/>
  <c r="AO183" i="31"/>
  <c r="E195" i="28" s="1"/>
  <c r="AP183" i="31"/>
  <c r="F195" i="28" s="1"/>
  <c r="AQ183" i="31"/>
  <c r="G195" i="28" s="1"/>
  <c r="AG179" i="31"/>
  <c r="E192" i="26" s="1"/>
  <c r="AS179" i="31"/>
  <c r="I191" i="28" s="1"/>
  <c r="AT179" i="31"/>
  <c r="J191" i="28" s="1"/>
  <c r="AR179" i="31"/>
  <c r="H191" i="28" s="1"/>
  <c r="AO179" i="31"/>
  <c r="E191" i="28" s="1"/>
  <c r="AP179" i="31"/>
  <c r="F191" i="28" s="1"/>
  <c r="AG175" i="31"/>
  <c r="E188" i="26" s="1"/>
  <c r="AS175" i="31"/>
  <c r="I187" i="28" s="1"/>
  <c r="AT175" i="31"/>
  <c r="J187" i="28" s="1"/>
  <c r="AR175" i="31"/>
  <c r="H187" i="28" s="1"/>
  <c r="AO175" i="31"/>
  <c r="E187" i="28" s="1"/>
  <c r="AP175" i="31"/>
  <c r="F187" i="28" s="1"/>
  <c r="AQ175" i="31"/>
  <c r="G187" i="28" s="1"/>
  <c r="AJ171" i="31"/>
  <c r="H184" i="26" s="1"/>
  <c r="AS171" i="31"/>
  <c r="I183" i="28" s="1"/>
  <c r="AT171" i="31"/>
  <c r="J183" i="28" s="1"/>
  <c r="AR171" i="31"/>
  <c r="H183" i="28" s="1"/>
  <c r="AO171" i="31"/>
  <c r="E183" i="28" s="1"/>
  <c r="AP171" i="31"/>
  <c r="F183" i="28" s="1"/>
  <c r="AS167" i="31"/>
  <c r="I179" i="28" s="1"/>
  <c r="AT167" i="31"/>
  <c r="J179" i="28" s="1"/>
  <c r="AR167" i="31"/>
  <c r="H179" i="28" s="1"/>
  <c r="AO167" i="31"/>
  <c r="E179" i="28" s="1"/>
  <c r="AP167" i="31"/>
  <c r="F179" i="28" s="1"/>
  <c r="AQ167" i="31"/>
  <c r="G179" i="28" s="1"/>
  <c r="AS163" i="31"/>
  <c r="I175" i="28" s="1"/>
  <c r="AT163" i="31"/>
  <c r="J175" i="28" s="1"/>
  <c r="AR163" i="31"/>
  <c r="H175" i="28" s="1"/>
  <c r="AO163" i="31"/>
  <c r="E175" i="28" s="1"/>
  <c r="AP163" i="31"/>
  <c r="F175" i="28" s="1"/>
  <c r="AL159" i="31"/>
  <c r="J172" i="26" s="1"/>
  <c r="AS159" i="31"/>
  <c r="I171" i="28" s="1"/>
  <c r="AT159" i="31"/>
  <c r="J171" i="28" s="1"/>
  <c r="AR159" i="31"/>
  <c r="H171" i="28" s="1"/>
  <c r="AO159" i="31"/>
  <c r="E171" i="28" s="1"/>
  <c r="AP159" i="31"/>
  <c r="F171" i="28" s="1"/>
  <c r="AQ159" i="31"/>
  <c r="G171" i="28" s="1"/>
  <c r="AS155" i="31"/>
  <c r="I167" i="28" s="1"/>
  <c r="AT155" i="31"/>
  <c r="J167" i="28" s="1"/>
  <c r="AR155" i="31"/>
  <c r="H167" i="28" s="1"/>
  <c r="AO155" i="31"/>
  <c r="E167" i="28" s="1"/>
  <c r="AP155" i="31"/>
  <c r="F167" i="28" s="1"/>
  <c r="AS151" i="31"/>
  <c r="I163" i="28" s="1"/>
  <c r="AT151" i="31"/>
  <c r="J163" i="28" s="1"/>
  <c r="AR151" i="31"/>
  <c r="H163" i="28" s="1"/>
  <c r="AO151" i="31"/>
  <c r="E163" i="28" s="1"/>
  <c r="AP151" i="31"/>
  <c r="F163" i="28" s="1"/>
  <c r="AQ151" i="31"/>
  <c r="G163" i="28" s="1"/>
  <c r="AG147" i="31"/>
  <c r="E160" i="26" s="1"/>
  <c r="AS147" i="31"/>
  <c r="I159" i="28" s="1"/>
  <c r="AT147" i="31"/>
  <c r="J159" i="28" s="1"/>
  <c r="AR147" i="31"/>
  <c r="H159" i="28" s="1"/>
  <c r="AO147" i="31"/>
  <c r="E159" i="28" s="1"/>
  <c r="AP147" i="31"/>
  <c r="F159" i="28" s="1"/>
  <c r="AS143" i="31"/>
  <c r="I155" i="28" s="1"/>
  <c r="AT143" i="31"/>
  <c r="J155" i="28" s="1"/>
  <c r="AR143" i="31"/>
  <c r="H155" i="28" s="1"/>
  <c r="AO143" i="31"/>
  <c r="E155" i="28" s="1"/>
  <c r="AP143" i="31"/>
  <c r="F155" i="28" s="1"/>
  <c r="AQ143" i="31"/>
  <c r="G155" i="28" s="1"/>
  <c r="AS139" i="31"/>
  <c r="I151" i="28" s="1"/>
  <c r="AT139" i="31"/>
  <c r="J151" i="28" s="1"/>
  <c r="AR139" i="31"/>
  <c r="H151" i="28" s="1"/>
  <c r="AO139" i="31"/>
  <c r="E151" i="28" s="1"/>
  <c r="AP139" i="31"/>
  <c r="F151" i="28" s="1"/>
  <c r="AS135" i="31"/>
  <c r="I147" i="28" s="1"/>
  <c r="AT135" i="31"/>
  <c r="J147" i="28" s="1"/>
  <c r="AR135" i="31"/>
  <c r="H147" i="28" s="1"/>
  <c r="AO135" i="31"/>
  <c r="E147" i="28" s="1"/>
  <c r="AP135" i="31"/>
  <c r="F147" i="28" s="1"/>
  <c r="AQ135" i="31"/>
  <c r="G147" i="28" s="1"/>
  <c r="AS131" i="31"/>
  <c r="I143" i="28" s="1"/>
  <c r="AT131" i="31"/>
  <c r="J143" i="28" s="1"/>
  <c r="AR131" i="31"/>
  <c r="H143" i="28" s="1"/>
  <c r="AO131" i="31"/>
  <c r="E143" i="28" s="1"/>
  <c r="AP131" i="31"/>
  <c r="F143" i="28" s="1"/>
  <c r="AS127" i="31"/>
  <c r="I139" i="28" s="1"/>
  <c r="AT127" i="31"/>
  <c r="J139" i="28" s="1"/>
  <c r="AR127" i="31"/>
  <c r="H139" i="28" s="1"/>
  <c r="AO127" i="31"/>
  <c r="E139" i="28" s="1"/>
  <c r="AP127" i="31"/>
  <c r="F139" i="28" s="1"/>
  <c r="AQ127" i="31"/>
  <c r="G139" i="28" s="1"/>
  <c r="AS123" i="31"/>
  <c r="I135" i="28" s="1"/>
  <c r="AT123" i="31"/>
  <c r="J135" i="28" s="1"/>
  <c r="AO123" i="31"/>
  <c r="E135" i="28" s="1"/>
  <c r="AR123" i="31"/>
  <c r="H135" i="28" s="1"/>
  <c r="AP123" i="31"/>
  <c r="F135" i="28" s="1"/>
  <c r="AS119" i="31"/>
  <c r="I131" i="28" s="1"/>
  <c r="AT119" i="31"/>
  <c r="J131" i="28" s="1"/>
  <c r="AO119" i="31"/>
  <c r="E131" i="28" s="1"/>
  <c r="AP119" i="31"/>
  <c r="F131" i="28" s="1"/>
  <c r="AQ119" i="31"/>
  <c r="G131" i="28" s="1"/>
  <c r="AG115" i="31"/>
  <c r="E128" i="26" s="1"/>
  <c r="AS115" i="31"/>
  <c r="I127" i="28" s="1"/>
  <c r="AT115" i="31"/>
  <c r="J127" i="28" s="1"/>
  <c r="AR115" i="31"/>
  <c r="H127" i="28" s="1"/>
  <c r="AO115" i="31"/>
  <c r="E127" i="28" s="1"/>
  <c r="AP115" i="31"/>
  <c r="F127" i="28" s="1"/>
  <c r="AS111" i="31"/>
  <c r="I123" i="28" s="1"/>
  <c r="AT111" i="31"/>
  <c r="J123" i="28" s="1"/>
  <c r="AR111" i="31"/>
  <c r="H123" i="28" s="1"/>
  <c r="AO111" i="31"/>
  <c r="E123" i="28" s="1"/>
  <c r="AP111" i="31"/>
  <c r="F123" i="28" s="1"/>
  <c r="AQ111" i="31"/>
  <c r="G123" i="28" s="1"/>
  <c r="AS107" i="31"/>
  <c r="I119" i="28" s="1"/>
  <c r="AT107" i="31"/>
  <c r="J119" i="28" s="1"/>
  <c r="AO107" i="31"/>
  <c r="E119" i="28" s="1"/>
  <c r="AR107" i="31"/>
  <c r="H119" i="28" s="1"/>
  <c r="AP107" i="31"/>
  <c r="F119" i="28" s="1"/>
  <c r="AS103" i="31"/>
  <c r="I115" i="28" s="1"/>
  <c r="AT103" i="31"/>
  <c r="J115" i="28" s="1"/>
  <c r="AO103" i="31"/>
  <c r="E115" i="28" s="1"/>
  <c r="AP103" i="31"/>
  <c r="F115" i="28" s="1"/>
  <c r="AR103" i="31"/>
  <c r="H115" i="28" s="1"/>
  <c r="AQ103" i="31"/>
  <c r="G115" i="28" s="1"/>
  <c r="AS99" i="31"/>
  <c r="I111" i="28" s="1"/>
  <c r="AT99" i="31"/>
  <c r="J111" i="28" s="1"/>
  <c r="AR99" i="31"/>
  <c r="H111" i="28" s="1"/>
  <c r="AO99" i="31"/>
  <c r="E111" i="28" s="1"/>
  <c r="AP99" i="31"/>
  <c r="F111" i="28" s="1"/>
  <c r="AS95" i="31"/>
  <c r="I107" i="28" s="1"/>
  <c r="AT95" i="31"/>
  <c r="J107" i="28" s="1"/>
  <c r="AR95" i="31"/>
  <c r="H107" i="28" s="1"/>
  <c r="AO95" i="31"/>
  <c r="E107" i="28" s="1"/>
  <c r="AP95" i="31"/>
  <c r="F107" i="28" s="1"/>
  <c r="AQ95" i="31"/>
  <c r="G107" i="28" s="1"/>
  <c r="AS91" i="31"/>
  <c r="I103" i="28" s="1"/>
  <c r="AT91" i="31"/>
  <c r="J103" i="28" s="1"/>
  <c r="AO91" i="31"/>
  <c r="E103" i="28" s="1"/>
  <c r="AR91" i="31"/>
  <c r="H103" i="28" s="1"/>
  <c r="AP91" i="31"/>
  <c r="F103" i="28" s="1"/>
  <c r="AS87" i="31"/>
  <c r="I99" i="28" s="1"/>
  <c r="AT87" i="31"/>
  <c r="J99" i="28" s="1"/>
  <c r="AO87" i="31"/>
  <c r="E99" i="28" s="1"/>
  <c r="AP87" i="31"/>
  <c r="F99" i="28" s="1"/>
  <c r="AQ87" i="31"/>
  <c r="G99" i="28" s="1"/>
  <c r="AG83" i="31"/>
  <c r="E96" i="26" s="1"/>
  <c r="AS83" i="31"/>
  <c r="I95" i="28" s="1"/>
  <c r="AT83" i="31"/>
  <c r="J95" i="28" s="1"/>
  <c r="AR83" i="31"/>
  <c r="H95" i="28" s="1"/>
  <c r="AO83" i="31"/>
  <c r="E95" i="28" s="1"/>
  <c r="AP83" i="31"/>
  <c r="F95" i="28" s="1"/>
  <c r="AS79" i="31"/>
  <c r="I91" i="28" s="1"/>
  <c r="AT79" i="31"/>
  <c r="J91" i="28" s="1"/>
  <c r="AR79" i="31"/>
  <c r="H91" i="28" s="1"/>
  <c r="AO79" i="31"/>
  <c r="E91" i="28" s="1"/>
  <c r="AP79" i="31"/>
  <c r="F91" i="28" s="1"/>
  <c r="AQ79" i="31"/>
  <c r="G91" i="28" s="1"/>
  <c r="AS75" i="31"/>
  <c r="I87" i="28" s="1"/>
  <c r="AT75" i="31"/>
  <c r="J87" i="28" s="1"/>
  <c r="AO75" i="31"/>
  <c r="E87" i="28" s="1"/>
  <c r="AR75" i="31"/>
  <c r="H87" i="28" s="1"/>
  <c r="AP75" i="31"/>
  <c r="F87" i="28" s="1"/>
  <c r="AS71" i="31"/>
  <c r="I83" i="28" s="1"/>
  <c r="AT71" i="31"/>
  <c r="J83" i="28" s="1"/>
  <c r="AO71" i="31"/>
  <c r="E83" i="28" s="1"/>
  <c r="AP71" i="31"/>
  <c r="F83" i="28" s="1"/>
  <c r="AR71" i="31"/>
  <c r="H83" i="28" s="1"/>
  <c r="AQ71" i="31"/>
  <c r="G83" i="28" s="1"/>
  <c r="AS67" i="31"/>
  <c r="I79" i="28" s="1"/>
  <c r="AT67" i="31"/>
  <c r="J79" i="28" s="1"/>
  <c r="AR67" i="31"/>
  <c r="H79" i="28" s="1"/>
  <c r="AO67" i="31"/>
  <c r="E79" i="28" s="1"/>
  <c r="AP67" i="31"/>
  <c r="F79" i="28" s="1"/>
  <c r="AS63" i="31"/>
  <c r="I75" i="28" s="1"/>
  <c r="AT63" i="31"/>
  <c r="J75" i="28" s="1"/>
  <c r="AR63" i="31"/>
  <c r="H75" i="28" s="1"/>
  <c r="AO63" i="31"/>
  <c r="E75" i="28" s="1"/>
  <c r="AP63" i="31"/>
  <c r="F75" i="28" s="1"/>
  <c r="AQ63" i="31"/>
  <c r="G75" i="28" s="1"/>
  <c r="AS59" i="31"/>
  <c r="I71" i="28" s="1"/>
  <c r="AT59" i="31"/>
  <c r="J71" i="28" s="1"/>
  <c r="AO59" i="31"/>
  <c r="E71" i="28" s="1"/>
  <c r="AR59" i="31"/>
  <c r="H71" i="28" s="1"/>
  <c r="AP59" i="31"/>
  <c r="F71" i="28" s="1"/>
  <c r="AS55" i="31"/>
  <c r="I67" i="28" s="1"/>
  <c r="AT55" i="31"/>
  <c r="J67" i="28" s="1"/>
  <c r="AO55" i="31"/>
  <c r="E67" i="28" s="1"/>
  <c r="AP55" i="31"/>
  <c r="F67" i="28" s="1"/>
  <c r="AQ55" i="31"/>
  <c r="G67" i="28" s="1"/>
  <c r="AG51" i="31"/>
  <c r="E64" i="26" s="1"/>
  <c r="AS51" i="31"/>
  <c r="I63" i="28" s="1"/>
  <c r="AT51" i="31"/>
  <c r="J63" i="28" s="1"/>
  <c r="AR51" i="31"/>
  <c r="H63" i="28" s="1"/>
  <c r="AO51" i="31"/>
  <c r="E63" i="28" s="1"/>
  <c r="AP51" i="31"/>
  <c r="F63" i="28" s="1"/>
  <c r="AS47" i="31"/>
  <c r="I59" i="28" s="1"/>
  <c r="AT47" i="31"/>
  <c r="J59" i="28" s="1"/>
  <c r="AR47" i="31"/>
  <c r="H59" i="28" s="1"/>
  <c r="AO47" i="31"/>
  <c r="E59" i="28" s="1"/>
  <c r="AP47" i="31"/>
  <c r="F59" i="28" s="1"/>
  <c r="AQ47" i="31"/>
  <c r="G59" i="28" s="1"/>
  <c r="AJ43" i="31"/>
  <c r="H56" i="26" s="1"/>
  <c r="AS43" i="31"/>
  <c r="I55" i="28" s="1"/>
  <c r="AT43" i="31"/>
  <c r="J55" i="28" s="1"/>
  <c r="AO43" i="31"/>
  <c r="E55" i="28" s="1"/>
  <c r="AR43" i="31"/>
  <c r="H55" i="28" s="1"/>
  <c r="AP43" i="31"/>
  <c r="F55" i="28" s="1"/>
  <c r="AS39" i="31"/>
  <c r="I51" i="28" s="1"/>
  <c r="AT39" i="31"/>
  <c r="J51" i="28" s="1"/>
  <c r="AO39" i="31"/>
  <c r="E51" i="28" s="1"/>
  <c r="AP39" i="31"/>
  <c r="F51" i="28" s="1"/>
  <c r="AR39" i="31"/>
  <c r="H51" i="28" s="1"/>
  <c r="AQ39" i="31"/>
  <c r="G51" i="28" s="1"/>
  <c r="AS35" i="31"/>
  <c r="I47" i="28" s="1"/>
  <c r="AT35" i="31"/>
  <c r="J47" i="28" s="1"/>
  <c r="AR35" i="31"/>
  <c r="H47" i="28" s="1"/>
  <c r="AO35" i="31"/>
  <c r="E47" i="28" s="1"/>
  <c r="AP35" i="31"/>
  <c r="F47" i="28" s="1"/>
  <c r="AS31" i="31"/>
  <c r="I43" i="28" s="1"/>
  <c r="AT31" i="31"/>
  <c r="J43" i="28" s="1"/>
  <c r="AO31" i="31"/>
  <c r="E43" i="28" s="1"/>
  <c r="AP31" i="31"/>
  <c r="F43" i="28" s="1"/>
  <c r="AQ31" i="31"/>
  <c r="G43" i="28" s="1"/>
  <c r="AS27" i="31"/>
  <c r="I39" i="28" s="1"/>
  <c r="AT27" i="31"/>
  <c r="J39" i="28" s="1"/>
  <c r="AR27" i="31"/>
  <c r="H39" i="28" s="1"/>
  <c r="AO27" i="31"/>
  <c r="E39" i="28" s="1"/>
  <c r="AP27" i="31"/>
  <c r="F39" i="28" s="1"/>
  <c r="AS23" i="31"/>
  <c r="I35" i="28" s="1"/>
  <c r="AT23" i="31"/>
  <c r="J35" i="28" s="1"/>
  <c r="AO23" i="31"/>
  <c r="E35" i="28" s="1"/>
  <c r="AP23" i="31"/>
  <c r="F35" i="28" s="1"/>
  <c r="AR23" i="31"/>
  <c r="H35" i="28" s="1"/>
  <c r="AQ23" i="31"/>
  <c r="G35" i="28" s="1"/>
  <c r="AG19" i="31"/>
  <c r="E32" i="26" s="1"/>
  <c r="AS19" i="31"/>
  <c r="I31" i="28" s="1"/>
  <c r="AT19" i="31"/>
  <c r="J31" i="28" s="1"/>
  <c r="AR19" i="31"/>
  <c r="H31" i="28" s="1"/>
  <c r="AO19" i="31"/>
  <c r="E31" i="28" s="1"/>
  <c r="AP19" i="31"/>
  <c r="F31" i="28" s="1"/>
  <c r="AS15" i="31"/>
  <c r="I27" i="28" s="1"/>
  <c r="AT15" i="31"/>
  <c r="J27" i="28" s="1"/>
  <c r="AO15" i="31"/>
  <c r="E27" i="28" s="1"/>
  <c r="AP15" i="31"/>
  <c r="F27" i="28" s="1"/>
  <c r="AQ15" i="31"/>
  <c r="G27" i="28" s="1"/>
  <c r="AS11" i="31"/>
  <c r="I23" i="28" s="1"/>
  <c r="AT11" i="31"/>
  <c r="J23" i="28" s="1"/>
  <c r="AR11" i="31"/>
  <c r="H23" i="28" s="1"/>
  <c r="AO11" i="31"/>
  <c r="E23" i="28" s="1"/>
  <c r="AP11" i="31"/>
  <c r="F23" i="28" s="1"/>
  <c r="AO201" i="31"/>
  <c r="E213" i="28" s="1"/>
  <c r="AO157" i="31"/>
  <c r="E169" i="28" s="1"/>
  <c r="AO93" i="31"/>
  <c r="E105" i="28" s="1"/>
  <c r="AO29" i="31"/>
  <c r="E41" i="28" s="1"/>
  <c r="AP196" i="31"/>
  <c r="F208" i="28" s="1"/>
  <c r="AP164" i="31"/>
  <c r="F176" i="28" s="1"/>
  <c r="AQ203" i="31"/>
  <c r="G215" i="28" s="1"/>
  <c r="AQ171" i="31"/>
  <c r="G183" i="28" s="1"/>
  <c r="AQ139" i="31"/>
  <c r="G151" i="28" s="1"/>
  <c r="AQ107" i="31"/>
  <c r="G119" i="28" s="1"/>
  <c r="AQ75" i="31"/>
  <c r="G87" i="28" s="1"/>
  <c r="AQ43" i="31"/>
  <c r="G55" i="28" s="1"/>
  <c r="AQ11" i="31"/>
  <c r="G23" i="28" s="1"/>
  <c r="AR15" i="31"/>
  <c r="H27" i="28" s="1"/>
  <c r="AP197" i="31"/>
  <c r="F209" i="28" s="1"/>
  <c r="AQ197" i="31"/>
  <c r="G209" i="28" s="1"/>
  <c r="AR197" i="31"/>
  <c r="H209" i="28" s="1"/>
  <c r="AO197" i="31"/>
  <c r="E209" i="28" s="1"/>
  <c r="AT197" i="31"/>
  <c r="J209" i="28" s="1"/>
  <c r="AS197" i="31"/>
  <c r="I209" i="28" s="1"/>
  <c r="AP189" i="31"/>
  <c r="F201" i="28" s="1"/>
  <c r="AQ189" i="31"/>
  <c r="G201" i="28" s="1"/>
  <c r="AS189" i="31"/>
  <c r="I201" i="28" s="1"/>
  <c r="AR189" i="31"/>
  <c r="H201" i="28" s="1"/>
  <c r="AP181" i="31"/>
  <c r="F193" i="28" s="1"/>
  <c r="AQ181" i="31"/>
  <c r="G193" i="28" s="1"/>
  <c r="AR181" i="31"/>
  <c r="H193" i="28" s="1"/>
  <c r="AT181" i="31"/>
  <c r="J193" i="28" s="1"/>
  <c r="AS181" i="31"/>
  <c r="I193" i="28" s="1"/>
  <c r="AP173" i="31"/>
  <c r="F185" i="28" s="1"/>
  <c r="AQ173" i="31"/>
  <c r="G185" i="28" s="1"/>
  <c r="AS173" i="31"/>
  <c r="I185" i="28" s="1"/>
  <c r="AR173" i="31"/>
  <c r="H185" i="28" s="1"/>
  <c r="AH165" i="31"/>
  <c r="F178" i="26" s="1"/>
  <c r="AP165" i="31"/>
  <c r="F177" i="28" s="1"/>
  <c r="AQ165" i="31"/>
  <c r="G177" i="28" s="1"/>
  <c r="AR165" i="31"/>
  <c r="H177" i="28" s="1"/>
  <c r="AT165" i="31"/>
  <c r="J177" i="28" s="1"/>
  <c r="AS165" i="31"/>
  <c r="I177" i="28" s="1"/>
  <c r="AP157" i="31"/>
  <c r="F169" i="28" s="1"/>
  <c r="AQ157" i="31"/>
  <c r="G169" i="28" s="1"/>
  <c r="AS157" i="31"/>
  <c r="I169" i="28" s="1"/>
  <c r="AR157" i="31"/>
  <c r="H169" i="28" s="1"/>
  <c r="AP149" i="31"/>
  <c r="F161" i="28" s="1"/>
  <c r="AQ149" i="31"/>
  <c r="G161" i="28" s="1"/>
  <c r="AR149" i="31"/>
  <c r="H161" i="28" s="1"/>
  <c r="AT149" i="31"/>
  <c r="J161" i="28" s="1"/>
  <c r="AS149" i="31"/>
  <c r="I161" i="28" s="1"/>
  <c r="AP141" i="31"/>
  <c r="F153" i="28" s="1"/>
  <c r="AQ141" i="31"/>
  <c r="G153" i="28" s="1"/>
  <c r="AS141" i="31"/>
  <c r="I153" i="28" s="1"/>
  <c r="AR141" i="31"/>
  <c r="H153" i="28" s="1"/>
  <c r="AP133" i="31"/>
  <c r="F145" i="28" s="1"/>
  <c r="AQ133" i="31"/>
  <c r="G145" i="28" s="1"/>
  <c r="AR133" i="31"/>
  <c r="H145" i="28" s="1"/>
  <c r="AT133" i="31"/>
  <c r="J145" i="28" s="1"/>
  <c r="AS133" i="31"/>
  <c r="I145" i="28" s="1"/>
  <c r="AP125" i="31"/>
  <c r="F137" i="28" s="1"/>
  <c r="AQ125" i="31"/>
  <c r="G137" i="28" s="1"/>
  <c r="AS125" i="31"/>
  <c r="I137" i="28" s="1"/>
  <c r="AR125" i="31"/>
  <c r="H137" i="28" s="1"/>
  <c r="AP117" i="31"/>
  <c r="F129" i="28" s="1"/>
  <c r="AR117" i="31"/>
  <c r="H129" i="28" s="1"/>
  <c r="AQ117" i="31"/>
  <c r="G129" i="28" s="1"/>
  <c r="AT117" i="31"/>
  <c r="J129" i="28" s="1"/>
  <c r="AS117" i="31"/>
  <c r="I129" i="28" s="1"/>
  <c r="AP109" i="31"/>
  <c r="F121" i="28" s="1"/>
  <c r="AQ109" i="31"/>
  <c r="G121" i="28" s="1"/>
  <c r="AS109" i="31"/>
  <c r="I121" i="28" s="1"/>
  <c r="AP101" i="31"/>
  <c r="F113" i="28" s="1"/>
  <c r="AR101" i="31"/>
  <c r="H113" i="28" s="1"/>
  <c r="AQ101" i="31"/>
  <c r="G113" i="28" s="1"/>
  <c r="AT101" i="31"/>
  <c r="J113" i="28" s="1"/>
  <c r="AS101" i="31"/>
  <c r="I113" i="28" s="1"/>
  <c r="AP93" i="31"/>
  <c r="F105" i="28" s="1"/>
  <c r="AQ93" i="31"/>
  <c r="G105" i="28" s="1"/>
  <c r="AS93" i="31"/>
  <c r="I105" i="28" s="1"/>
  <c r="AR93" i="31"/>
  <c r="H105" i="28" s="1"/>
  <c r="AP85" i="31"/>
  <c r="F97" i="28" s="1"/>
  <c r="AR85" i="31"/>
  <c r="H97" i="28" s="1"/>
  <c r="AQ85" i="31"/>
  <c r="G97" i="28" s="1"/>
  <c r="AT85" i="31"/>
  <c r="J97" i="28" s="1"/>
  <c r="AS85" i="31"/>
  <c r="I97" i="28" s="1"/>
  <c r="AP77" i="31"/>
  <c r="F89" i="28" s="1"/>
  <c r="AQ77" i="31"/>
  <c r="G89" i="28" s="1"/>
  <c r="AS77" i="31"/>
  <c r="I89" i="28" s="1"/>
  <c r="AP69" i="31"/>
  <c r="F81" i="28" s="1"/>
  <c r="AR69" i="31"/>
  <c r="H81" i="28" s="1"/>
  <c r="AQ69" i="31"/>
  <c r="G81" i="28" s="1"/>
  <c r="AT69" i="31"/>
  <c r="J81" i="28" s="1"/>
  <c r="AS69" i="31"/>
  <c r="I81" i="28" s="1"/>
  <c r="AP61" i="31"/>
  <c r="F73" i="28" s="1"/>
  <c r="AQ61" i="31"/>
  <c r="G73" i="28" s="1"/>
  <c r="AS61" i="31"/>
  <c r="I73" i="28" s="1"/>
  <c r="AR61" i="31"/>
  <c r="H73" i="28" s="1"/>
  <c r="AP53" i="31"/>
  <c r="F65" i="28" s="1"/>
  <c r="AR53" i="31"/>
  <c r="H65" i="28" s="1"/>
  <c r="AQ53" i="31"/>
  <c r="G65" i="28" s="1"/>
  <c r="AT53" i="31"/>
  <c r="J65" i="28" s="1"/>
  <c r="AS53" i="31"/>
  <c r="I65" i="28" s="1"/>
  <c r="AP45" i="31"/>
  <c r="F57" i="28" s="1"/>
  <c r="AQ45" i="31"/>
  <c r="G57" i="28" s="1"/>
  <c r="AS45" i="31"/>
  <c r="I57" i="28" s="1"/>
  <c r="AS41" i="31"/>
  <c r="I53" i="28" s="1"/>
  <c r="AR41" i="31"/>
  <c r="H53" i="28" s="1"/>
  <c r="AP41" i="31"/>
  <c r="F53" i="28" s="1"/>
  <c r="AT41" i="31"/>
  <c r="J53" i="28" s="1"/>
  <c r="AQ41" i="31"/>
  <c r="G53" i="28" s="1"/>
  <c r="AO41" i="31"/>
  <c r="E53" i="28" s="1"/>
  <c r="AR37" i="31"/>
  <c r="H49" i="28" s="1"/>
  <c r="AP37" i="31"/>
  <c r="F49" i="28" s="1"/>
  <c r="AQ37" i="31"/>
  <c r="G49" i="28" s="1"/>
  <c r="AT37" i="31"/>
  <c r="J49" i="28" s="1"/>
  <c r="AS37" i="31"/>
  <c r="I49" i="28" s="1"/>
  <c r="AR29" i="31"/>
  <c r="H41" i="28" s="1"/>
  <c r="AP29" i="31"/>
  <c r="F41" i="28" s="1"/>
  <c r="AQ29" i="31"/>
  <c r="G41" i="28" s="1"/>
  <c r="AS29" i="31"/>
  <c r="I41" i="28" s="1"/>
  <c r="AR25" i="31"/>
  <c r="H37" i="28" s="1"/>
  <c r="AS25" i="31"/>
  <c r="I37" i="28" s="1"/>
  <c r="AP25" i="31"/>
  <c r="F37" i="28" s="1"/>
  <c r="AT25" i="31"/>
  <c r="J37" i="28" s="1"/>
  <c r="AQ25" i="31"/>
  <c r="G37" i="28" s="1"/>
  <c r="AO25" i="31"/>
  <c r="E37" i="28" s="1"/>
  <c r="AR21" i="31"/>
  <c r="H33" i="28" s="1"/>
  <c r="AP21" i="31"/>
  <c r="F33" i="28" s="1"/>
  <c r="AQ21" i="31"/>
  <c r="G33" i="28" s="1"/>
  <c r="AT21" i="31"/>
  <c r="J33" i="28" s="1"/>
  <c r="AS21" i="31"/>
  <c r="I33" i="28" s="1"/>
  <c r="AR17" i="31"/>
  <c r="H29" i="28" s="1"/>
  <c r="AS17" i="31"/>
  <c r="I29" i="28" s="1"/>
  <c r="AP17" i="31"/>
  <c r="F29" i="28" s="1"/>
  <c r="AT17" i="31"/>
  <c r="J29" i="28" s="1"/>
  <c r="AQ17" i="31"/>
  <c r="G29" i="28" s="1"/>
  <c r="AO17" i="31"/>
  <c r="E29" i="28" s="1"/>
  <c r="AR13" i="31"/>
  <c r="H25" i="28" s="1"/>
  <c r="AP13" i="31"/>
  <c r="F25" i="28" s="1"/>
  <c r="AQ13" i="31"/>
  <c r="G25" i="28" s="1"/>
  <c r="AS13" i="31"/>
  <c r="I25" i="28" s="1"/>
  <c r="AO109" i="31"/>
  <c r="E121" i="28" s="1"/>
  <c r="AT125" i="31"/>
  <c r="J137" i="28" s="1"/>
  <c r="AS200" i="31"/>
  <c r="I212" i="28" s="1"/>
  <c r="AT200" i="31"/>
  <c r="J212" i="28" s="1"/>
  <c r="AQ200" i="31"/>
  <c r="G212" i="28" s="1"/>
  <c r="AR200" i="31"/>
  <c r="H212" i="28" s="1"/>
  <c r="AP200" i="31"/>
  <c r="F212" i="28" s="1"/>
  <c r="AJ192" i="31"/>
  <c r="H205" i="26" s="1"/>
  <c r="AS192" i="31"/>
  <c r="I204" i="28" s="1"/>
  <c r="AT192" i="31"/>
  <c r="J204" i="28" s="1"/>
  <c r="AQ192" i="31"/>
  <c r="G204" i="28" s="1"/>
  <c r="AR192" i="31"/>
  <c r="H204" i="28" s="1"/>
  <c r="AO192" i="31"/>
  <c r="E204" i="28" s="1"/>
  <c r="AP192" i="31"/>
  <c r="F204" i="28" s="1"/>
  <c r="AS184" i="31"/>
  <c r="I196" i="28" s="1"/>
  <c r="AT184" i="31"/>
  <c r="J196" i="28" s="1"/>
  <c r="AQ184" i="31"/>
  <c r="G196" i="28" s="1"/>
  <c r="AR184" i="31"/>
  <c r="H196" i="28" s="1"/>
  <c r="AO184" i="31"/>
  <c r="E196" i="28" s="1"/>
  <c r="AP184" i="31"/>
  <c r="F196" i="28" s="1"/>
  <c r="AS176" i="31"/>
  <c r="I188" i="28" s="1"/>
  <c r="AT176" i="31"/>
  <c r="J188" i="28" s="1"/>
  <c r="AQ176" i="31"/>
  <c r="G188" i="28" s="1"/>
  <c r="AR176" i="31"/>
  <c r="H188" i="28" s="1"/>
  <c r="AO176" i="31"/>
  <c r="E188" i="28" s="1"/>
  <c r="AP176" i="31"/>
  <c r="F188" i="28" s="1"/>
  <c r="AS172" i="31"/>
  <c r="I184" i="28" s="1"/>
  <c r="AQ172" i="31"/>
  <c r="G184" i="28" s="1"/>
  <c r="AR172" i="31"/>
  <c r="H184" i="28" s="1"/>
  <c r="AT172" i="31"/>
  <c r="J184" i="28" s="1"/>
  <c r="AO172" i="31"/>
  <c r="E184" i="28" s="1"/>
  <c r="AJ160" i="31"/>
  <c r="H173" i="26" s="1"/>
  <c r="AS160" i="31"/>
  <c r="I172" i="28" s="1"/>
  <c r="AT160" i="31"/>
  <c r="J172" i="28" s="1"/>
  <c r="AQ160" i="31"/>
  <c r="G172" i="28" s="1"/>
  <c r="AR160" i="31"/>
  <c r="H172" i="28" s="1"/>
  <c r="AO160" i="31"/>
  <c r="E172" i="28" s="1"/>
  <c r="AP160" i="31"/>
  <c r="F172" i="28" s="1"/>
  <c r="AK156" i="31"/>
  <c r="I169" i="26" s="1"/>
  <c r="AS156" i="31"/>
  <c r="I168" i="28" s="1"/>
  <c r="AQ156" i="31"/>
  <c r="G168" i="28" s="1"/>
  <c r="AR156" i="31"/>
  <c r="H168" i="28" s="1"/>
  <c r="AT156" i="31"/>
  <c r="J168" i="28" s="1"/>
  <c r="AO156" i="31"/>
  <c r="E168" i="28" s="1"/>
  <c r="AS148" i="31"/>
  <c r="I160" i="28" s="1"/>
  <c r="AQ148" i="31"/>
  <c r="G160" i="28" s="1"/>
  <c r="AR148" i="31"/>
  <c r="H160" i="28" s="1"/>
  <c r="AT148" i="31"/>
  <c r="J160" i="28" s="1"/>
  <c r="AO148" i="31"/>
  <c r="E160" i="28" s="1"/>
  <c r="AS140" i="31"/>
  <c r="I152" i="28" s="1"/>
  <c r="AQ140" i="31"/>
  <c r="G152" i="28" s="1"/>
  <c r="AR140" i="31"/>
  <c r="H152" i="28" s="1"/>
  <c r="AT140" i="31"/>
  <c r="J152" i="28" s="1"/>
  <c r="AO140" i="31"/>
  <c r="E152" i="28" s="1"/>
  <c r="AS132" i="31"/>
  <c r="I144" i="28" s="1"/>
  <c r="AQ132" i="31"/>
  <c r="G144" i="28" s="1"/>
  <c r="AR132" i="31"/>
  <c r="H144" i="28" s="1"/>
  <c r="AT132" i="31"/>
  <c r="J144" i="28" s="1"/>
  <c r="AO132" i="31"/>
  <c r="E144" i="28" s="1"/>
  <c r="AR124" i="31"/>
  <c r="H136" i="28" s="1"/>
  <c r="AS124" i="31"/>
  <c r="I136" i="28" s="1"/>
  <c r="AQ124" i="31"/>
  <c r="G136" i="28" s="1"/>
  <c r="AT124" i="31"/>
  <c r="J136" i="28" s="1"/>
  <c r="AO124" i="31"/>
  <c r="E136" i="28" s="1"/>
  <c r="AR116" i="31"/>
  <c r="H128" i="28" s="1"/>
  <c r="AS116" i="31"/>
  <c r="I128" i="28" s="1"/>
  <c r="AQ116" i="31"/>
  <c r="G128" i="28" s="1"/>
  <c r="AT116" i="31"/>
  <c r="J128" i="28" s="1"/>
  <c r="AO116" i="31"/>
  <c r="E128" i="28" s="1"/>
  <c r="AR108" i="31"/>
  <c r="H120" i="28" s="1"/>
  <c r="AS108" i="31"/>
  <c r="I120" i="28" s="1"/>
  <c r="AQ108" i="31"/>
  <c r="G120" i="28" s="1"/>
  <c r="AT108" i="31"/>
  <c r="J120" i="28" s="1"/>
  <c r="AO108" i="31"/>
  <c r="E120" i="28" s="1"/>
  <c r="AR100" i="31"/>
  <c r="H112" i="28" s="1"/>
  <c r="AS100" i="31"/>
  <c r="I112" i="28" s="1"/>
  <c r="AQ100" i="31"/>
  <c r="G112" i="28" s="1"/>
  <c r="AT100" i="31"/>
  <c r="J112" i="28" s="1"/>
  <c r="AO100" i="31"/>
  <c r="E112" i="28" s="1"/>
  <c r="AR92" i="31"/>
  <c r="H104" i="28" s="1"/>
  <c r="AS92" i="31"/>
  <c r="I104" i="28" s="1"/>
  <c r="AQ92" i="31"/>
  <c r="G104" i="28" s="1"/>
  <c r="AT92" i="31"/>
  <c r="J104" i="28" s="1"/>
  <c r="AO92" i="31"/>
  <c r="E104" i="28" s="1"/>
  <c r="AR84" i="31"/>
  <c r="H96" i="28" s="1"/>
  <c r="AS84" i="31"/>
  <c r="I96" i="28" s="1"/>
  <c r="AQ84" i="31"/>
  <c r="G96" i="28" s="1"/>
  <c r="AT84" i="31"/>
  <c r="J96" i="28" s="1"/>
  <c r="AO84" i="31"/>
  <c r="E96" i="28" s="1"/>
  <c r="AR76" i="31"/>
  <c r="H88" i="28" s="1"/>
  <c r="AS76" i="31"/>
  <c r="I88" i="28" s="1"/>
  <c r="AQ76" i="31"/>
  <c r="G88" i="28" s="1"/>
  <c r="AT76" i="31"/>
  <c r="J88" i="28" s="1"/>
  <c r="AO76" i="31"/>
  <c r="E88" i="28" s="1"/>
  <c r="AR68" i="31"/>
  <c r="H80" i="28" s="1"/>
  <c r="AS68" i="31"/>
  <c r="I80" i="28" s="1"/>
  <c r="AQ68" i="31"/>
  <c r="G80" i="28" s="1"/>
  <c r="AT68" i="31"/>
  <c r="J80" i="28" s="1"/>
  <c r="AO68" i="31"/>
  <c r="E80" i="28" s="1"/>
  <c r="AR60" i="31"/>
  <c r="H72" i="28" s="1"/>
  <c r="AO60" i="31"/>
  <c r="E72" i="28" s="1"/>
  <c r="AR52" i="31"/>
  <c r="H64" i="28" s="1"/>
  <c r="AS52" i="31"/>
  <c r="I64" i="28" s="1"/>
  <c r="AQ52" i="31"/>
  <c r="G64" i="28" s="1"/>
  <c r="AT52" i="31"/>
  <c r="J64" i="28" s="1"/>
  <c r="AO52" i="31"/>
  <c r="E64" i="28" s="1"/>
  <c r="AQ44" i="31"/>
  <c r="G56" i="28" s="1"/>
  <c r="AT36" i="31"/>
  <c r="J48" i="28" s="1"/>
  <c r="AO36" i="31"/>
  <c r="E48" i="28" s="1"/>
  <c r="AR28" i="31"/>
  <c r="H40" i="28" s="1"/>
  <c r="AO28" i="31"/>
  <c r="E40" i="28" s="1"/>
  <c r="AR20" i="31"/>
  <c r="H32" i="28" s="1"/>
  <c r="AS20" i="31"/>
  <c r="I32" i="28" s="1"/>
  <c r="AQ20" i="31"/>
  <c r="G32" i="28" s="1"/>
  <c r="AT20" i="31"/>
  <c r="J32" i="28" s="1"/>
  <c r="AO20" i="31"/>
  <c r="E32" i="28" s="1"/>
  <c r="J24" i="28"/>
  <c r="AO165" i="31"/>
  <c r="E177" i="28" s="1"/>
  <c r="AO101" i="31"/>
  <c r="E113" i="28" s="1"/>
  <c r="AO37" i="31"/>
  <c r="E49" i="28" s="1"/>
  <c r="AP172" i="31"/>
  <c r="F184" i="28" s="1"/>
  <c r="AP140" i="31"/>
  <c r="F152" i="28" s="1"/>
  <c r="AP44" i="31"/>
  <c r="F56" i="28" s="1"/>
  <c r="AR77" i="31"/>
  <c r="H89" i="28" s="1"/>
  <c r="AT109" i="31"/>
  <c r="J121" i="28" s="1"/>
  <c r="AI202" i="31"/>
  <c r="G215" i="26" s="1"/>
  <c r="AT202" i="31"/>
  <c r="J214" i="28" s="1"/>
  <c r="AO202" i="31"/>
  <c r="E214" i="28" s="1"/>
  <c r="AS202" i="31"/>
  <c r="I214" i="28" s="1"/>
  <c r="AP202" i="31"/>
  <c r="F214" i="28" s="1"/>
  <c r="AQ202" i="31"/>
  <c r="G214" i="28" s="1"/>
  <c r="AK198" i="31"/>
  <c r="I211" i="26" s="1"/>
  <c r="AT198" i="31"/>
  <c r="J210" i="28" s="1"/>
  <c r="AO198" i="31"/>
  <c r="E210" i="28" s="1"/>
  <c r="AP198" i="31"/>
  <c r="F210" i="28" s="1"/>
  <c r="AQ198" i="31"/>
  <c r="G210" i="28" s="1"/>
  <c r="AR198" i="31"/>
  <c r="H210" i="28" s="1"/>
  <c r="AT194" i="31"/>
  <c r="J206" i="28" s="1"/>
  <c r="AO194" i="31"/>
  <c r="E206" i="28" s="1"/>
  <c r="AS194" i="31"/>
  <c r="I206" i="28" s="1"/>
  <c r="AP194" i="31"/>
  <c r="F206" i="28" s="1"/>
  <c r="AQ194" i="31"/>
  <c r="G206" i="28" s="1"/>
  <c r="AH190" i="31"/>
  <c r="F203" i="26" s="1"/>
  <c r="AT190" i="31"/>
  <c r="J202" i="28" s="1"/>
  <c r="AO190" i="31"/>
  <c r="E202" i="28" s="1"/>
  <c r="AP190" i="31"/>
  <c r="F202" i="28" s="1"/>
  <c r="AQ190" i="31"/>
  <c r="G202" i="28" s="1"/>
  <c r="AS190" i="31"/>
  <c r="I202" i="28" s="1"/>
  <c r="AR190" i="31"/>
  <c r="H202" i="28" s="1"/>
  <c r="AH186" i="31"/>
  <c r="F199" i="26" s="1"/>
  <c r="AT186" i="31"/>
  <c r="J198" i="28" s="1"/>
  <c r="AO186" i="31"/>
  <c r="E198" i="28" s="1"/>
  <c r="AS186" i="31"/>
  <c r="I198" i="28" s="1"/>
  <c r="AP186" i="31"/>
  <c r="F198" i="28" s="1"/>
  <c r="AQ186" i="31"/>
  <c r="G198" i="28" s="1"/>
  <c r="AT182" i="31"/>
  <c r="J194" i="28" s="1"/>
  <c r="AO182" i="31"/>
  <c r="E194" i="28" s="1"/>
  <c r="AP182" i="31"/>
  <c r="F194" i="28" s="1"/>
  <c r="AQ182" i="31"/>
  <c r="G194" i="28" s="1"/>
  <c r="AR182" i="31"/>
  <c r="H194" i="28" s="1"/>
  <c r="AT178" i="31"/>
  <c r="J190" i="28" s="1"/>
  <c r="AO178" i="31"/>
  <c r="E190" i="28" s="1"/>
  <c r="AS178" i="31"/>
  <c r="I190" i="28" s="1"/>
  <c r="AP178" i="31"/>
  <c r="F190" i="28" s="1"/>
  <c r="AQ178" i="31"/>
  <c r="G190" i="28" s="1"/>
  <c r="AH174" i="31"/>
  <c r="F187" i="26" s="1"/>
  <c r="AT174" i="31"/>
  <c r="J186" i="28" s="1"/>
  <c r="AO174" i="31"/>
  <c r="E186" i="28" s="1"/>
  <c r="AP174" i="31"/>
  <c r="F186" i="28" s="1"/>
  <c r="AQ174" i="31"/>
  <c r="G186" i="28" s="1"/>
  <c r="AS174" i="31"/>
  <c r="I186" i="28" s="1"/>
  <c r="AR174" i="31"/>
  <c r="H186" i="28" s="1"/>
  <c r="AT170" i="31"/>
  <c r="J182" i="28" s="1"/>
  <c r="AO170" i="31"/>
  <c r="E182" i="28" s="1"/>
  <c r="AS170" i="31"/>
  <c r="I182" i="28" s="1"/>
  <c r="AP170" i="31"/>
  <c r="F182" i="28" s="1"/>
  <c r="AQ170" i="31"/>
  <c r="G182" i="28" s="1"/>
  <c r="AT166" i="31"/>
  <c r="J178" i="28" s="1"/>
  <c r="AO166" i="31"/>
  <c r="E178" i="28" s="1"/>
  <c r="AP166" i="31"/>
  <c r="F178" i="28" s="1"/>
  <c r="AQ166" i="31"/>
  <c r="G178" i="28" s="1"/>
  <c r="AR166" i="31"/>
  <c r="H178" i="28" s="1"/>
  <c r="AT162" i="31"/>
  <c r="J174" i="28" s="1"/>
  <c r="AO162" i="31"/>
  <c r="E174" i="28" s="1"/>
  <c r="AS162" i="31"/>
  <c r="I174" i="28" s="1"/>
  <c r="AP162" i="31"/>
  <c r="F174" i="28" s="1"/>
  <c r="AQ162" i="31"/>
  <c r="G174" i="28" s="1"/>
  <c r="AH158" i="31"/>
  <c r="F171" i="26" s="1"/>
  <c r="AT158" i="31"/>
  <c r="J170" i="28" s="1"/>
  <c r="AO158" i="31"/>
  <c r="E170" i="28" s="1"/>
  <c r="AP158" i="31"/>
  <c r="F170" i="28" s="1"/>
  <c r="AQ158" i="31"/>
  <c r="G170" i="28" s="1"/>
  <c r="AS158" i="31"/>
  <c r="I170" i="28" s="1"/>
  <c r="AR158" i="31"/>
  <c r="H170" i="28" s="1"/>
  <c r="AT154" i="31"/>
  <c r="J166" i="28" s="1"/>
  <c r="AO154" i="31"/>
  <c r="E166" i="28" s="1"/>
  <c r="AS154" i="31"/>
  <c r="I166" i="28" s="1"/>
  <c r="AP154" i="31"/>
  <c r="F166" i="28" s="1"/>
  <c r="AQ154" i="31"/>
  <c r="G166" i="28" s="1"/>
  <c r="AJ150" i="31"/>
  <c r="H163" i="26" s="1"/>
  <c r="AT150" i="31"/>
  <c r="J162" i="28" s="1"/>
  <c r="AO150" i="31"/>
  <c r="E162" i="28" s="1"/>
  <c r="AP150" i="31"/>
  <c r="F162" i="28" s="1"/>
  <c r="AQ150" i="31"/>
  <c r="G162" i="28" s="1"/>
  <c r="AR150" i="31"/>
  <c r="H162" i="28" s="1"/>
  <c r="AT146" i="31"/>
  <c r="J158" i="28" s="1"/>
  <c r="AO146" i="31"/>
  <c r="E158" i="28" s="1"/>
  <c r="AS146" i="31"/>
  <c r="I158" i="28" s="1"/>
  <c r="AP146" i="31"/>
  <c r="F158" i="28" s="1"/>
  <c r="AQ146" i="31"/>
  <c r="G158" i="28" s="1"/>
  <c r="AH142" i="31"/>
  <c r="F155" i="26" s="1"/>
  <c r="AT142" i="31"/>
  <c r="J154" i="28" s="1"/>
  <c r="AO142" i="31"/>
  <c r="E154" i="28" s="1"/>
  <c r="AP142" i="31"/>
  <c r="F154" i="28" s="1"/>
  <c r="AQ142" i="31"/>
  <c r="G154" i="28" s="1"/>
  <c r="AS142" i="31"/>
  <c r="I154" i="28" s="1"/>
  <c r="AR142" i="31"/>
  <c r="H154" i="28" s="1"/>
  <c r="AI138" i="31"/>
  <c r="G151" i="26" s="1"/>
  <c r="AT138" i="31"/>
  <c r="J150" i="28" s="1"/>
  <c r="AO138" i="31"/>
  <c r="E150" i="28" s="1"/>
  <c r="AS138" i="31"/>
  <c r="I150" i="28" s="1"/>
  <c r="AP138" i="31"/>
  <c r="F150" i="28" s="1"/>
  <c r="AQ138" i="31"/>
  <c r="G150" i="28" s="1"/>
  <c r="AT134" i="31"/>
  <c r="J146" i="28" s="1"/>
  <c r="AO134" i="31"/>
  <c r="E146" i="28" s="1"/>
  <c r="AP134" i="31"/>
  <c r="F146" i="28" s="1"/>
  <c r="AQ134" i="31"/>
  <c r="G146" i="28" s="1"/>
  <c r="AR134" i="31"/>
  <c r="H146" i="28" s="1"/>
  <c r="AK130" i="31"/>
  <c r="I143" i="26" s="1"/>
  <c r="AT130" i="31"/>
  <c r="J142" i="28" s="1"/>
  <c r="AO130" i="31"/>
  <c r="E142" i="28" s="1"/>
  <c r="AS130" i="31"/>
  <c r="I142" i="28" s="1"/>
  <c r="AP130" i="31"/>
  <c r="F142" i="28" s="1"/>
  <c r="AQ130" i="31"/>
  <c r="G142" i="28" s="1"/>
  <c r="AH126" i="31"/>
  <c r="F139" i="26" s="1"/>
  <c r="AT126" i="31"/>
  <c r="J138" i="28" s="1"/>
  <c r="AR126" i="31"/>
  <c r="H138" i="28" s="1"/>
  <c r="AO126" i="31"/>
  <c r="E138" i="28" s="1"/>
  <c r="AP126" i="31"/>
  <c r="F138" i="28" s="1"/>
  <c r="AQ126" i="31"/>
  <c r="G138" i="28" s="1"/>
  <c r="AS126" i="31"/>
  <c r="I138" i="28" s="1"/>
  <c r="AT122" i="31"/>
  <c r="J134" i="28" s="1"/>
  <c r="AO122" i="31"/>
  <c r="E134" i="28" s="1"/>
  <c r="AS122" i="31"/>
  <c r="I134" i="28" s="1"/>
  <c r="AR122" i="31"/>
  <c r="H134" i="28" s="1"/>
  <c r="AP122" i="31"/>
  <c r="F134" i="28" s="1"/>
  <c r="AQ122" i="31"/>
  <c r="G134" i="28" s="1"/>
  <c r="AT118" i="31"/>
  <c r="J130" i="28" s="1"/>
  <c r="AO118" i="31"/>
  <c r="E130" i="28" s="1"/>
  <c r="AP118" i="31"/>
  <c r="F130" i="28" s="1"/>
  <c r="AQ118" i="31"/>
  <c r="G130" i="28" s="1"/>
  <c r="AR118" i="31"/>
  <c r="H130" i="28" s="1"/>
  <c r="AT114" i="31"/>
  <c r="J126" i="28" s="1"/>
  <c r="AO114" i="31"/>
  <c r="E126" i="28" s="1"/>
  <c r="AS114" i="31"/>
  <c r="I126" i="28" s="1"/>
  <c r="AP114" i="31"/>
  <c r="F126" i="28" s="1"/>
  <c r="AR114" i="31"/>
  <c r="H126" i="28" s="1"/>
  <c r="AQ114" i="31"/>
  <c r="G126" i="28" s="1"/>
  <c r="AI110" i="31"/>
  <c r="G123" i="26" s="1"/>
  <c r="AT110" i="31"/>
  <c r="J122" i="28" s="1"/>
  <c r="AR110" i="31"/>
  <c r="H122" i="28" s="1"/>
  <c r="AO110" i="31"/>
  <c r="E122" i="28" s="1"/>
  <c r="AP110" i="31"/>
  <c r="F122" i="28" s="1"/>
  <c r="AQ110" i="31"/>
  <c r="G122" i="28" s="1"/>
  <c r="AS110" i="31"/>
  <c r="I122" i="28" s="1"/>
  <c r="AT106" i="31"/>
  <c r="J118" i="28" s="1"/>
  <c r="AO106" i="31"/>
  <c r="E118" i="28" s="1"/>
  <c r="AS106" i="31"/>
  <c r="I118" i="28" s="1"/>
  <c r="AR106" i="31"/>
  <c r="H118" i="28" s="1"/>
  <c r="AP106" i="31"/>
  <c r="F118" i="28" s="1"/>
  <c r="AQ106" i="31"/>
  <c r="G118" i="28" s="1"/>
  <c r="AK102" i="31"/>
  <c r="I115" i="26" s="1"/>
  <c r="AT102" i="31"/>
  <c r="J114" i="28" s="1"/>
  <c r="AO102" i="31"/>
  <c r="E114" i="28" s="1"/>
  <c r="AP102" i="31"/>
  <c r="F114" i="28" s="1"/>
  <c r="AR102" i="31"/>
  <c r="H114" i="28" s="1"/>
  <c r="AQ102" i="31"/>
  <c r="G114" i="28" s="1"/>
  <c r="AT98" i="31"/>
  <c r="J110" i="28" s="1"/>
  <c r="AO98" i="31"/>
  <c r="E110" i="28" s="1"/>
  <c r="AS98" i="31"/>
  <c r="I110" i="28" s="1"/>
  <c r="AP98" i="31"/>
  <c r="F110" i="28" s="1"/>
  <c r="AQ98" i="31"/>
  <c r="G110" i="28" s="1"/>
  <c r="AH94" i="31"/>
  <c r="F107" i="26" s="1"/>
  <c r="AT94" i="31"/>
  <c r="J106" i="28" s="1"/>
  <c r="AR94" i="31"/>
  <c r="H106" i="28" s="1"/>
  <c r="AO94" i="31"/>
  <c r="E106" i="28" s="1"/>
  <c r="AP94" i="31"/>
  <c r="F106" i="28" s="1"/>
  <c r="AQ94" i="31"/>
  <c r="G106" i="28" s="1"/>
  <c r="AS94" i="31"/>
  <c r="I106" i="28" s="1"/>
  <c r="AT90" i="31"/>
  <c r="J102" i="28" s="1"/>
  <c r="AO90" i="31"/>
  <c r="E102" i="28" s="1"/>
  <c r="AS90" i="31"/>
  <c r="I102" i="28" s="1"/>
  <c r="AR90" i="31"/>
  <c r="H102" i="28" s="1"/>
  <c r="AP90" i="31"/>
  <c r="F102" i="28" s="1"/>
  <c r="AQ90" i="31"/>
  <c r="G102" i="28" s="1"/>
  <c r="AJ86" i="31"/>
  <c r="H99" i="26" s="1"/>
  <c r="AT86" i="31"/>
  <c r="J98" i="28" s="1"/>
  <c r="AO86" i="31"/>
  <c r="E98" i="28" s="1"/>
  <c r="AP86" i="31"/>
  <c r="F98" i="28" s="1"/>
  <c r="AQ86" i="31"/>
  <c r="G98" i="28" s="1"/>
  <c r="AR86" i="31"/>
  <c r="H98" i="28" s="1"/>
  <c r="AI82" i="31"/>
  <c r="G95" i="26" s="1"/>
  <c r="AT82" i="31"/>
  <c r="J94" i="28" s="1"/>
  <c r="AO82" i="31"/>
  <c r="E94" i="28" s="1"/>
  <c r="AS82" i="31"/>
  <c r="I94" i="28" s="1"/>
  <c r="AP82" i="31"/>
  <c r="F94" i="28" s="1"/>
  <c r="AR82" i="31"/>
  <c r="H94" i="28" s="1"/>
  <c r="AQ82" i="31"/>
  <c r="G94" i="28" s="1"/>
  <c r="AG78" i="31"/>
  <c r="E91" i="26" s="1"/>
  <c r="AT78" i="31"/>
  <c r="J90" i="28" s="1"/>
  <c r="AR78" i="31"/>
  <c r="H90" i="28" s="1"/>
  <c r="AO78" i="31"/>
  <c r="E90" i="28" s="1"/>
  <c r="AP78" i="31"/>
  <c r="F90" i="28" s="1"/>
  <c r="AQ78" i="31"/>
  <c r="G90" i="28" s="1"/>
  <c r="AS78" i="31"/>
  <c r="I90" i="28" s="1"/>
  <c r="AK74" i="31"/>
  <c r="I87" i="26" s="1"/>
  <c r="AT74" i="31"/>
  <c r="J86" i="28" s="1"/>
  <c r="AO74" i="31"/>
  <c r="E86" i="28" s="1"/>
  <c r="AS74" i="31"/>
  <c r="I86" i="28" s="1"/>
  <c r="AR74" i="31"/>
  <c r="H86" i="28" s="1"/>
  <c r="AP74" i="31"/>
  <c r="F86" i="28" s="1"/>
  <c r="AQ74" i="31"/>
  <c r="G86" i="28" s="1"/>
  <c r="AT70" i="31"/>
  <c r="J82" i="28" s="1"/>
  <c r="AO70" i="31"/>
  <c r="E82" i="28" s="1"/>
  <c r="AP70" i="31"/>
  <c r="F82" i="28" s="1"/>
  <c r="AR70" i="31"/>
  <c r="H82" i="28" s="1"/>
  <c r="AQ70" i="31"/>
  <c r="G82" i="28" s="1"/>
  <c r="AT66" i="31"/>
  <c r="J78" i="28" s="1"/>
  <c r="AO66" i="31"/>
  <c r="E78" i="28" s="1"/>
  <c r="AS66" i="31"/>
  <c r="I78" i="28" s="1"/>
  <c r="AP66" i="31"/>
  <c r="F78" i="28" s="1"/>
  <c r="AQ66" i="31"/>
  <c r="G78" i="28" s="1"/>
  <c r="AG62" i="31"/>
  <c r="E75" i="26" s="1"/>
  <c r="AT62" i="31"/>
  <c r="J74" i="28" s="1"/>
  <c r="AR62" i="31"/>
  <c r="H74" i="28" s="1"/>
  <c r="AO62" i="31"/>
  <c r="E74" i="28" s="1"/>
  <c r="AP62" i="31"/>
  <c r="F74" i="28" s="1"/>
  <c r="AQ62" i="31"/>
  <c r="G74" i="28" s="1"/>
  <c r="AS62" i="31"/>
  <c r="I74" i="28" s="1"/>
  <c r="AH58" i="31"/>
  <c r="F71" i="26" s="1"/>
  <c r="AT58" i="31"/>
  <c r="J70" i="28" s="1"/>
  <c r="AO58" i="31"/>
  <c r="E70" i="28" s="1"/>
  <c r="AS58" i="31"/>
  <c r="I70" i="28" s="1"/>
  <c r="AR58" i="31"/>
  <c r="H70" i="28" s="1"/>
  <c r="AP58" i="31"/>
  <c r="F70" i="28" s="1"/>
  <c r="AQ58" i="31"/>
  <c r="G70" i="28" s="1"/>
  <c r="AT54" i="31"/>
  <c r="J66" i="28" s="1"/>
  <c r="AO54" i="31"/>
  <c r="E66" i="28" s="1"/>
  <c r="AP54" i="31"/>
  <c r="F66" i="28" s="1"/>
  <c r="AQ54" i="31"/>
  <c r="G66" i="28" s="1"/>
  <c r="AR54" i="31"/>
  <c r="H66" i="28" s="1"/>
  <c r="AT50" i="31"/>
  <c r="J62" i="28" s="1"/>
  <c r="AO50" i="31"/>
  <c r="E62" i="28" s="1"/>
  <c r="AS50" i="31"/>
  <c r="I62" i="28" s="1"/>
  <c r="AP50" i="31"/>
  <c r="F62" i="28" s="1"/>
  <c r="AR50" i="31"/>
  <c r="H62" i="28" s="1"/>
  <c r="AQ50" i="31"/>
  <c r="G62" i="28" s="1"/>
  <c r="AG46" i="31"/>
  <c r="E59" i="26" s="1"/>
  <c r="AT46" i="31"/>
  <c r="J58" i="28" s="1"/>
  <c r="AR46" i="31"/>
  <c r="H58" i="28" s="1"/>
  <c r="AO46" i="31"/>
  <c r="E58" i="28" s="1"/>
  <c r="AP46" i="31"/>
  <c r="F58" i="28" s="1"/>
  <c r="AQ46" i="31"/>
  <c r="G58" i="28" s="1"/>
  <c r="AS46" i="31"/>
  <c r="I58" i="28" s="1"/>
  <c r="AT42" i="31"/>
  <c r="J54" i="28" s="1"/>
  <c r="AO42" i="31"/>
  <c r="E54" i="28" s="1"/>
  <c r="AS42" i="31"/>
  <c r="I54" i="28" s="1"/>
  <c r="AR42" i="31"/>
  <c r="H54" i="28" s="1"/>
  <c r="AP42" i="31"/>
  <c r="F54" i="28" s="1"/>
  <c r="AQ42" i="31"/>
  <c r="G54" i="28" s="1"/>
  <c r="AT38" i="31"/>
  <c r="J50" i="28" s="1"/>
  <c r="AO38" i="31"/>
  <c r="E50" i="28" s="1"/>
  <c r="AP38" i="31"/>
  <c r="F50" i="28" s="1"/>
  <c r="AR38" i="31"/>
  <c r="H50" i="28" s="1"/>
  <c r="AQ38" i="31"/>
  <c r="G50" i="28" s="1"/>
  <c r="AT34" i="31"/>
  <c r="J46" i="28" s="1"/>
  <c r="AR34" i="31"/>
  <c r="H46" i="28" s="1"/>
  <c r="AO34" i="31"/>
  <c r="E46" i="28" s="1"/>
  <c r="AS34" i="31"/>
  <c r="I46" i="28" s="1"/>
  <c r="AP34" i="31"/>
  <c r="F46" i="28" s="1"/>
  <c r="AQ34" i="31"/>
  <c r="G46" i="28" s="1"/>
  <c r="AG30" i="31"/>
  <c r="E43" i="26" s="1"/>
  <c r="AT30" i="31"/>
  <c r="J42" i="28" s="1"/>
  <c r="AO30" i="31"/>
  <c r="E42" i="28" s="1"/>
  <c r="AP30" i="31"/>
  <c r="F42" i="28" s="1"/>
  <c r="AQ30" i="31"/>
  <c r="G42" i="28" s="1"/>
  <c r="AS30" i="31"/>
  <c r="I42" i="28" s="1"/>
  <c r="AR30" i="31"/>
  <c r="H42" i="28" s="1"/>
  <c r="AH26" i="31"/>
  <c r="F39" i="26" s="1"/>
  <c r="AT26" i="31"/>
  <c r="J38" i="28" s="1"/>
  <c r="AR26" i="31"/>
  <c r="H38" i="28" s="1"/>
  <c r="AO26" i="31"/>
  <c r="E38" i="28" s="1"/>
  <c r="AS26" i="31"/>
  <c r="I38" i="28" s="1"/>
  <c r="AP26" i="31"/>
  <c r="F38" i="28" s="1"/>
  <c r="AQ26" i="31"/>
  <c r="G38" i="28" s="1"/>
  <c r="AJ22" i="31"/>
  <c r="H35" i="26" s="1"/>
  <c r="AT22" i="31"/>
  <c r="J34" i="28" s="1"/>
  <c r="AO22" i="31"/>
  <c r="E34" i="28" s="1"/>
  <c r="AP22" i="31"/>
  <c r="F34" i="28" s="1"/>
  <c r="AR22" i="31"/>
  <c r="H34" i="28" s="1"/>
  <c r="AQ22" i="31"/>
  <c r="G34" i="28" s="1"/>
  <c r="AT18" i="31"/>
  <c r="J30" i="28" s="1"/>
  <c r="AR18" i="31"/>
  <c r="H30" i="28" s="1"/>
  <c r="AO18" i="31"/>
  <c r="E30" i="28" s="1"/>
  <c r="AS18" i="31"/>
  <c r="I30" i="28" s="1"/>
  <c r="AP18" i="31"/>
  <c r="F30" i="28" s="1"/>
  <c r="AQ18" i="31"/>
  <c r="G30" i="28" s="1"/>
  <c r="AG14" i="31"/>
  <c r="E27" i="26" s="1"/>
  <c r="AT14" i="31"/>
  <c r="J26" i="28" s="1"/>
  <c r="AO14" i="31"/>
  <c r="E26" i="28" s="1"/>
  <c r="AP14" i="31"/>
  <c r="F26" i="28" s="1"/>
  <c r="AQ14" i="31"/>
  <c r="G26" i="28" s="1"/>
  <c r="AS14" i="31"/>
  <c r="I26" i="28" s="1"/>
  <c r="AR14" i="31"/>
  <c r="H26" i="28" s="1"/>
  <c r="AI10" i="31"/>
  <c r="G23" i="26" s="1"/>
  <c r="AT10" i="31"/>
  <c r="J22" i="28" s="1"/>
  <c r="AR10" i="31"/>
  <c r="H22" i="28" s="1"/>
  <c r="AO10" i="31"/>
  <c r="E22" i="28" s="1"/>
  <c r="AS10" i="31"/>
  <c r="I22" i="28" s="1"/>
  <c r="AP10" i="31"/>
  <c r="F22" i="28" s="1"/>
  <c r="AQ10" i="31"/>
  <c r="G22" i="28" s="1"/>
  <c r="AO200" i="31"/>
  <c r="E212" i="28" s="1"/>
  <c r="AO181" i="31"/>
  <c r="E193" i="28" s="1"/>
  <c r="AO149" i="31"/>
  <c r="E161" i="28" s="1"/>
  <c r="AO117" i="31"/>
  <c r="E129" i="28" s="1"/>
  <c r="AO85" i="31"/>
  <c r="E97" i="28" s="1"/>
  <c r="AO53" i="31"/>
  <c r="E65" i="28" s="1"/>
  <c r="AO21" i="31"/>
  <c r="E33" i="28" s="1"/>
  <c r="AP188" i="31"/>
  <c r="F200" i="28" s="1"/>
  <c r="AP156" i="31"/>
  <c r="F168" i="28" s="1"/>
  <c r="AP124" i="31"/>
  <c r="F136" i="28" s="1"/>
  <c r="AP92" i="31"/>
  <c r="F104" i="28" s="1"/>
  <c r="AQ195" i="31"/>
  <c r="G207" i="28" s="1"/>
  <c r="AQ163" i="31"/>
  <c r="G175" i="28" s="1"/>
  <c r="AQ131" i="31"/>
  <c r="G143" i="28" s="1"/>
  <c r="AQ99" i="31"/>
  <c r="G111" i="28" s="1"/>
  <c r="AQ67" i="31"/>
  <c r="G79" i="28" s="1"/>
  <c r="AQ35" i="31"/>
  <c r="G47" i="28" s="1"/>
  <c r="AR202" i="31"/>
  <c r="H214" i="28" s="1"/>
  <c r="AR170" i="31"/>
  <c r="H182" i="28" s="1"/>
  <c r="AR138" i="31"/>
  <c r="H150" i="28" s="1"/>
  <c r="AR98" i="31"/>
  <c r="H110" i="28" s="1"/>
  <c r="AR55" i="31"/>
  <c r="H67" i="28" s="1"/>
  <c r="AS198" i="31"/>
  <c r="I210" i="28" s="1"/>
  <c r="AS134" i="31"/>
  <c r="I146" i="28" s="1"/>
  <c r="AS70" i="31"/>
  <c r="I82" i="28" s="1"/>
  <c r="AT141" i="31"/>
  <c r="J153" i="28" s="1"/>
  <c r="AT77" i="31"/>
  <c r="J89" i="28" s="1"/>
  <c r="AT13" i="31"/>
  <c r="J25" i="28" s="1"/>
  <c r="AG158" i="31"/>
  <c r="E171" i="26" s="1"/>
  <c r="AG94" i="31"/>
  <c r="E107" i="26" s="1"/>
  <c r="AJ202" i="31"/>
  <c r="H215" i="26" s="1"/>
  <c r="AG105" i="31"/>
  <c r="E118" i="26" s="1"/>
  <c r="AI89" i="31"/>
  <c r="G102" i="26" s="1"/>
  <c r="AH69" i="31"/>
  <c r="F82" i="26" s="1"/>
  <c r="AI61" i="31"/>
  <c r="G74" i="26" s="1"/>
  <c r="AH53" i="31"/>
  <c r="F66" i="26" s="1"/>
  <c r="AG190" i="31"/>
  <c r="E203" i="26" s="1"/>
  <c r="AH144" i="31"/>
  <c r="F157" i="26" s="1"/>
  <c r="AH112" i="31"/>
  <c r="F125" i="26" s="1"/>
  <c r="AL72" i="31"/>
  <c r="J85" i="26" s="1"/>
  <c r="AG186" i="31"/>
  <c r="E199" i="26" s="1"/>
  <c r="AG126" i="31"/>
  <c r="E139" i="26" s="1"/>
  <c r="AI174" i="31"/>
  <c r="G187" i="26" s="1"/>
  <c r="AH154" i="31"/>
  <c r="F167" i="26" s="1"/>
  <c r="AI146" i="31"/>
  <c r="G159" i="26" s="1"/>
  <c r="AH122" i="31"/>
  <c r="F135" i="26" s="1"/>
  <c r="AJ118" i="31"/>
  <c r="H131" i="26" s="1"/>
  <c r="AH90" i="31"/>
  <c r="F103" i="26" s="1"/>
  <c r="AH74" i="31"/>
  <c r="F87" i="26" s="1"/>
  <c r="AG58" i="31"/>
  <c r="E71" i="26" s="1"/>
  <c r="AG26" i="31"/>
  <c r="E39" i="26" s="1"/>
  <c r="AG143" i="31"/>
  <c r="E156" i="26" s="1"/>
  <c r="AG111" i="31"/>
  <c r="E124" i="26" s="1"/>
  <c r="AK87" i="31"/>
  <c r="I100" i="26" s="1"/>
  <c r="AG79" i="31"/>
  <c r="E92" i="26" s="1"/>
  <c r="AJ75" i="31"/>
  <c r="H88" i="26" s="1"/>
  <c r="AG47" i="31"/>
  <c r="E60" i="26" s="1"/>
  <c r="AK31" i="31"/>
  <c r="I44" i="26" s="1"/>
  <c r="AG15" i="31"/>
  <c r="E28" i="26" s="1"/>
  <c r="AL197" i="31"/>
  <c r="J210" i="26" s="1"/>
  <c r="AJ197" i="31"/>
  <c r="H210" i="26" s="1"/>
  <c r="AI197" i="31"/>
  <c r="G210" i="26" s="1"/>
  <c r="AK197" i="31"/>
  <c r="I210" i="26" s="1"/>
  <c r="AL185" i="31"/>
  <c r="J198" i="26" s="1"/>
  <c r="AJ185" i="31"/>
  <c r="H198" i="26" s="1"/>
  <c r="AK185" i="31"/>
  <c r="I198" i="26" s="1"/>
  <c r="AI185" i="31"/>
  <c r="G198" i="26" s="1"/>
  <c r="AL177" i="31"/>
  <c r="J190" i="26" s="1"/>
  <c r="AJ177" i="31"/>
  <c r="H190" i="26" s="1"/>
  <c r="AI177" i="31"/>
  <c r="G190" i="26" s="1"/>
  <c r="AH177" i="31"/>
  <c r="F190" i="26" s="1"/>
  <c r="AG177" i="31"/>
  <c r="E190" i="26" s="1"/>
  <c r="AL169" i="31"/>
  <c r="J182" i="26" s="1"/>
  <c r="AJ169" i="31"/>
  <c r="H182" i="26" s="1"/>
  <c r="AK169" i="31"/>
  <c r="I182" i="26" s="1"/>
  <c r="AI169" i="31"/>
  <c r="G182" i="26" s="1"/>
  <c r="AL161" i="31"/>
  <c r="J174" i="26" s="1"/>
  <c r="AJ161" i="31"/>
  <c r="H174" i="26" s="1"/>
  <c r="AI161" i="31"/>
  <c r="G174" i="26" s="1"/>
  <c r="AH161" i="31"/>
  <c r="F174" i="26" s="1"/>
  <c r="AG161" i="31"/>
  <c r="E174" i="26" s="1"/>
  <c r="AK161" i="31"/>
  <c r="I174" i="26" s="1"/>
  <c r="AL153" i="31"/>
  <c r="J166" i="26" s="1"/>
  <c r="AJ153" i="31"/>
  <c r="H166" i="26" s="1"/>
  <c r="AK153" i="31"/>
  <c r="I166" i="26" s="1"/>
  <c r="AL145" i="31"/>
  <c r="J158" i="26" s="1"/>
  <c r="AJ145" i="31"/>
  <c r="H158" i="26" s="1"/>
  <c r="AI145" i="31"/>
  <c r="G158" i="26" s="1"/>
  <c r="AH145" i="31"/>
  <c r="F158" i="26" s="1"/>
  <c r="AG145" i="31"/>
  <c r="E158" i="26" s="1"/>
  <c r="AL133" i="31"/>
  <c r="J146" i="26" s="1"/>
  <c r="AJ133" i="31"/>
  <c r="H146" i="26" s="1"/>
  <c r="AK133" i="31"/>
  <c r="I146" i="26" s="1"/>
  <c r="AI133" i="31"/>
  <c r="G146" i="26" s="1"/>
  <c r="AL125" i="31"/>
  <c r="J138" i="26" s="1"/>
  <c r="AJ125" i="31"/>
  <c r="H138" i="26" s="1"/>
  <c r="AK125" i="31"/>
  <c r="I138" i="26" s="1"/>
  <c r="AH125" i="31"/>
  <c r="F138" i="26" s="1"/>
  <c r="AG125" i="31"/>
  <c r="E138" i="26" s="1"/>
  <c r="AL117" i="31"/>
  <c r="J130" i="26" s="1"/>
  <c r="AJ117" i="31"/>
  <c r="H130" i="26" s="1"/>
  <c r="AL109" i="31"/>
  <c r="J122" i="26" s="1"/>
  <c r="AJ109" i="31"/>
  <c r="H122" i="26" s="1"/>
  <c r="AK109" i="31"/>
  <c r="I122" i="26" s="1"/>
  <c r="AH109" i="31"/>
  <c r="F122" i="26" s="1"/>
  <c r="AG109" i="31"/>
  <c r="E122" i="26" s="1"/>
  <c r="AI109" i="31"/>
  <c r="G122" i="26" s="1"/>
  <c r="AL101" i="31"/>
  <c r="J114" i="26" s="1"/>
  <c r="AJ101" i="31"/>
  <c r="H114" i="26" s="1"/>
  <c r="AK101" i="31"/>
  <c r="I114" i="26" s="1"/>
  <c r="AI101" i="31"/>
  <c r="G114" i="26" s="1"/>
  <c r="AL93" i="31"/>
  <c r="J106" i="26" s="1"/>
  <c r="AJ93" i="31"/>
  <c r="H106" i="26" s="1"/>
  <c r="AK93" i="31"/>
  <c r="I106" i="26" s="1"/>
  <c r="AI93" i="31"/>
  <c r="G106" i="26" s="1"/>
  <c r="AH93" i="31"/>
  <c r="F106" i="26" s="1"/>
  <c r="AG93" i="31"/>
  <c r="E106" i="26" s="1"/>
  <c r="AL85" i="31"/>
  <c r="J98" i="26" s="1"/>
  <c r="AJ85" i="31"/>
  <c r="H98" i="26" s="1"/>
  <c r="AK85" i="31"/>
  <c r="I98" i="26" s="1"/>
  <c r="AI85" i="31"/>
  <c r="G98" i="26" s="1"/>
  <c r="AL77" i="31"/>
  <c r="J90" i="26" s="1"/>
  <c r="AJ77" i="31"/>
  <c r="H90" i="26" s="1"/>
  <c r="AK77" i="31"/>
  <c r="I90" i="26" s="1"/>
  <c r="AI77" i="31"/>
  <c r="G90" i="26" s="1"/>
  <c r="AH77" i="31"/>
  <c r="F90" i="26" s="1"/>
  <c r="AG77" i="31"/>
  <c r="E90" i="26" s="1"/>
  <c r="AL65" i="31"/>
  <c r="J78" i="26" s="1"/>
  <c r="AJ65" i="31"/>
  <c r="H78" i="26" s="1"/>
  <c r="AI65" i="31"/>
  <c r="G78" i="26" s="1"/>
  <c r="AK65" i="31"/>
  <c r="I78" i="26" s="1"/>
  <c r="AH65" i="31"/>
  <c r="F78" i="26" s="1"/>
  <c r="AG65" i="31"/>
  <c r="E78" i="26" s="1"/>
  <c r="AL57" i="31"/>
  <c r="J70" i="26" s="1"/>
  <c r="AK57" i="31"/>
  <c r="I70" i="26" s="1"/>
  <c r="AJ57" i="31"/>
  <c r="H70" i="26" s="1"/>
  <c r="AI57" i="31"/>
  <c r="G70" i="26" s="1"/>
  <c r="AH57" i="31"/>
  <c r="F70" i="26" s="1"/>
  <c r="AL49" i="31"/>
  <c r="J62" i="26" s="1"/>
  <c r="AJ49" i="31"/>
  <c r="H62" i="26" s="1"/>
  <c r="AI49" i="31"/>
  <c r="G62" i="26" s="1"/>
  <c r="AK49" i="31"/>
  <c r="I62" i="26" s="1"/>
  <c r="AH49" i="31"/>
  <c r="F62" i="26" s="1"/>
  <c r="AG49" i="31"/>
  <c r="E62" i="26" s="1"/>
  <c r="AL45" i="31"/>
  <c r="J58" i="26" s="1"/>
  <c r="AJ45" i="31"/>
  <c r="H58" i="26" s="1"/>
  <c r="AH45" i="31"/>
  <c r="F58" i="26" s="1"/>
  <c r="AG45" i="31"/>
  <c r="E58" i="26" s="1"/>
  <c r="AI45" i="31"/>
  <c r="G58" i="26" s="1"/>
  <c r="AL37" i="31"/>
  <c r="J50" i="26" s="1"/>
  <c r="AJ37" i="31"/>
  <c r="H50" i="26" s="1"/>
  <c r="AK37" i="31"/>
  <c r="I50" i="26" s="1"/>
  <c r="AI37" i="31"/>
  <c r="G50" i="26" s="1"/>
  <c r="AL29" i="31"/>
  <c r="J42" i="26" s="1"/>
  <c r="AJ29" i="31"/>
  <c r="H42" i="26" s="1"/>
  <c r="AI29" i="31"/>
  <c r="G42" i="26" s="1"/>
  <c r="AH29" i="31"/>
  <c r="F42" i="26" s="1"/>
  <c r="AG29" i="31"/>
  <c r="E42" i="26" s="1"/>
  <c r="AK29" i="31"/>
  <c r="I42" i="26" s="1"/>
  <c r="AL25" i="31"/>
  <c r="J38" i="26" s="1"/>
  <c r="AK25" i="31"/>
  <c r="I38" i="26" s="1"/>
  <c r="AJ25" i="31"/>
  <c r="H38" i="26" s="1"/>
  <c r="AH25" i="31"/>
  <c r="F38" i="26" s="1"/>
  <c r="AL21" i="31"/>
  <c r="J34" i="26" s="1"/>
  <c r="AJ21" i="31"/>
  <c r="H34" i="26" s="1"/>
  <c r="AH21" i="31"/>
  <c r="F34" i="26" s="1"/>
  <c r="AK21" i="31"/>
  <c r="I34" i="26" s="1"/>
  <c r="AI21" i="31"/>
  <c r="G34" i="26" s="1"/>
  <c r="AL13" i="31"/>
  <c r="J26" i="26" s="1"/>
  <c r="AJ13" i="31"/>
  <c r="H26" i="26" s="1"/>
  <c r="AH13" i="31"/>
  <c r="F26" i="26" s="1"/>
  <c r="AK13" i="31"/>
  <c r="I26" i="26" s="1"/>
  <c r="AI13" i="31"/>
  <c r="G26" i="26" s="1"/>
  <c r="AG13" i="31"/>
  <c r="E26" i="26" s="1"/>
  <c r="AI153" i="31"/>
  <c r="G166" i="26" s="1"/>
  <c r="AI125" i="31"/>
  <c r="G138" i="26" s="1"/>
  <c r="AK200" i="31"/>
  <c r="I213" i="26" s="1"/>
  <c r="AG200" i="31"/>
  <c r="E213" i="26" s="1"/>
  <c r="AI200" i="31"/>
  <c r="G213" i="26" s="1"/>
  <c r="AH200" i="31"/>
  <c r="F213" i="26" s="1"/>
  <c r="AJ200" i="31"/>
  <c r="H213" i="26" s="1"/>
  <c r="AJ188" i="31"/>
  <c r="H201" i="26" s="1"/>
  <c r="AI188" i="31"/>
  <c r="G201" i="26" s="1"/>
  <c r="AG188" i="31"/>
  <c r="E201" i="26" s="1"/>
  <c r="AL188" i="31"/>
  <c r="J201" i="26" s="1"/>
  <c r="AH188" i="31"/>
  <c r="F201" i="26" s="1"/>
  <c r="AG176" i="31"/>
  <c r="E189" i="26" s="1"/>
  <c r="AI176" i="31"/>
  <c r="G189" i="26" s="1"/>
  <c r="AJ176" i="31"/>
  <c r="H189" i="26" s="1"/>
  <c r="AL176" i="31"/>
  <c r="J189" i="26" s="1"/>
  <c r="AK176" i="31"/>
  <c r="I189" i="26" s="1"/>
  <c r="AG164" i="31"/>
  <c r="E177" i="26" s="1"/>
  <c r="AL164" i="31"/>
  <c r="J177" i="26" s="1"/>
  <c r="AK164" i="31"/>
  <c r="I177" i="26" s="1"/>
  <c r="AJ164" i="31"/>
  <c r="H177" i="26" s="1"/>
  <c r="AI164" i="31"/>
  <c r="G177" i="26" s="1"/>
  <c r="AJ156" i="31"/>
  <c r="H169" i="26" s="1"/>
  <c r="AI156" i="31"/>
  <c r="G169" i="26" s="1"/>
  <c r="AG156" i="31"/>
  <c r="E169" i="26" s="1"/>
  <c r="AH156" i="31"/>
  <c r="F169" i="26" s="1"/>
  <c r="AL156" i="31"/>
  <c r="J169" i="26" s="1"/>
  <c r="AG148" i="31"/>
  <c r="E161" i="26" s="1"/>
  <c r="AK148" i="31"/>
  <c r="I161" i="26" s="1"/>
  <c r="AI148" i="31"/>
  <c r="G161" i="26" s="1"/>
  <c r="AL148" i="31"/>
  <c r="J161" i="26" s="1"/>
  <c r="AJ148" i="31"/>
  <c r="H161" i="26" s="1"/>
  <c r="AK140" i="31"/>
  <c r="I153" i="26" s="1"/>
  <c r="AL140" i="31"/>
  <c r="J153" i="26" s="1"/>
  <c r="AJ140" i="31"/>
  <c r="H153" i="26" s="1"/>
  <c r="AI140" i="31"/>
  <c r="G153" i="26" s="1"/>
  <c r="AG140" i="31"/>
  <c r="E153" i="26" s="1"/>
  <c r="AH140" i="31"/>
  <c r="F153" i="26" s="1"/>
  <c r="AK132" i="31"/>
  <c r="I145" i="26" s="1"/>
  <c r="AG132" i="31"/>
  <c r="E145" i="26" s="1"/>
  <c r="AL132" i="31"/>
  <c r="J145" i="26" s="1"/>
  <c r="AJ132" i="31"/>
  <c r="H145" i="26" s="1"/>
  <c r="AK124" i="31"/>
  <c r="I137" i="26" s="1"/>
  <c r="AJ124" i="31"/>
  <c r="H137" i="26" s="1"/>
  <c r="AI124" i="31"/>
  <c r="G137" i="26" s="1"/>
  <c r="AG124" i="31"/>
  <c r="E137" i="26" s="1"/>
  <c r="AL124" i="31"/>
  <c r="J137" i="26" s="1"/>
  <c r="AH124" i="31"/>
  <c r="F137" i="26" s="1"/>
  <c r="AK116" i="31"/>
  <c r="I129" i="26" s="1"/>
  <c r="AG116" i="31"/>
  <c r="E129" i="26" s="1"/>
  <c r="AJ116" i="31"/>
  <c r="H129" i="26" s="1"/>
  <c r="AI116" i="31"/>
  <c r="G129" i="26" s="1"/>
  <c r="AK104" i="31"/>
  <c r="I117" i="26" s="1"/>
  <c r="AG104" i="31"/>
  <c r="E117" i="26" s="1"/>
  <c r="AJ104" i="31"/>
  <c r="H117" i="26" s="1"/>
  <c r="AL104" i="31"/>
  <c r="J117" i="26" s="1"/>
  <c r="AH104" i="31"/>
  <c r="F117" i="26" s="1"/>
  <c r="AK96" i="31"/>
  <c r="I109" i="26" s="1"/>
  <c r="AL96" i="31"/>
  <c r="J109" i="26" s="1"/>
  <c r="AG96" i="31"/>
  <c r="E109" i="26" s="1"/>
  <c r="AK88" i="31"/>
  <c r="I101" i="26" s="1"/>
  <c r="AG88" i="31"/>
  <c r="E101" i="26" s="1"/>
  <c r="AL88" i="31"/>
  <c r="J101" i="26" s="1"/>
  <c r="AJ88" i="31"/>
  <c r="H101" i="26" s="1"/>
  <c r="AH88" i="31"/>
  <c r="F101" i="26" s="1"/>
  <c r="AI88" i="31"/>
  <c r="G101" i="26" s="1"/>
  <c r="AK84" i="31"/>
  <c r="I97" i="26" s="1"/>
  <c r="AG84" i="31"/>
  <c r="E97" i="26" s="1"/>
  <c r="AI84" i="31"/>
  <c r="G97" i="26" s="1"/>
  <c r="AL84" i="31"/>
  <c r="J97" i="26" s="1"/>
  <c r="AJ84" i="31"/>
  <c r="H97" i="26" s="1"/>
  <c r="AH84" i="31"/>
  <c r="F97" i="26" s="1"/>
  <c r="AK76" i="31"/>
  <c r="I89" i="26" s="1"/>
  <c r="AL76" i="31"/>
  <c r="J89" i="26" s="1"/>
  <c r="AJ76" i="31"/>
  <c r="H89" i="26" s="1"/>
  <c r="AI76" i="31"/>
  <c r="G89" i="26" s="1"/>
  <c r="AG76" i="31"/>
  <c r="E89" i="26" s="1"/>
  <c r="AH76" i="31"/>
  <c r="F89" i="26" s="1"/>
  <c r="AK68" i="31"/>
  <c r="I81" i="26" s="1"/>
  <c r="AG68" i="31"/>
  <c r="E81" i="26" s="1"/>
  <c r="AL68" i="31"/>
  <c r="J81" i="26" s="1"/>
  <c r="AJ68" i="31"/>
  <c r="H81" i="26" s="1"/>
  <c r="AH68" i="31"/>
  <c r="F81" i="26" s="1"/>
  <c r="AK64" i="31"/>
  <c r="I77" i="26" s="1"/>
  <c r="AL64" i="31"/>
  <c r="J77" i="26" s="1"/>
  <c r="AG64" i="31"/>
  <c r="E77" i="26" s="1"/>
  <c r="AI64" i="31"/>
  <c r="G77" i="26" s="1"/>
  <c r="AI60" i="31"/>
  <c r="G73" i="26" s="1"/>
  <c r="AG60" i="31"/>
  <c r="E73" i="26" s="1"/>
  <c r="AK56" i="31"/>
  <c r="I69" i="26" s="1"/>
  <c r="AG56" i="31"/>
  <c r="E69" i="26" s="1"/>
  <c r="AL56" i="31"/>
  <c r="J69" i="26" s="1"/>
  <c r="AJ56" i="31"/>
  <c r="H69" i="26" s="1"/>
  <c r="AI56" i="31"/>
  <c r="G69" i="26" s="1"/>
  <c r="AH56" i="31"/>
  <c r="F69" i="26" s="1"/>
  <c r="AK52" i="31"/>
  <c r="I65" i="26" s="1"/>
  <c r="AG52" i="31"/>
  <c r="E65" i="26" s="1"/>
  <c r="AJ52" i="31"/>
  <c r="H65" i="26" s="1"/>
  <c r="AI52" i="31"/>
  <c r="G65" i="26" s="1"/>
  <c r="AH52" i="31"/>
  <c r="F65" i="26" s="1"/>
  <c r="AK48" i="31"/>
  <c r="I61" i="26" s="1"/>
  <c r="AG48" i="31"/>
  <c r="E61" i="26" s="1"/>
  <c r="AI48" i="31"/>
  <c r="G61" i="26" s="1"/>
  <c r="AJ48" i="31"/>
  <c r="H61" i="26" s="1"/>
  <c r="AL48" i="31"/>
  <c r="J61" i="26" s="1"/>
  <c r="AK44" i="31"/>
  <c r="I57" i="26" s="1"/>
  <c r="AL44" i="31"/>
  <c r="J57" i="26" s="1"/>
  <c r="AG44" i="31"/>
  <c r="E57" i="26" s="1"/>
  <c r="AH44" i="31"/>
  <c r="F57" i="26" s="1"/>
  <c r="AK40" i="31"/>
  <c r="I53" i="26" s="1"/>
  <c r="AG40" i="31"/>
  <c r="E53" i="26" s="1"/>
  <c r="AJ40" i="31"/>
  <c r="H53" i="26" s="1"/>
  <c r="AL40" i="31"/>
  <c r="J53" i="26" s="1"/>
  <c r="AH40" i="31"/>
  <c r="F53" i="26" s="1"/>
  <c r="AK36" i="31"/>
  <c r="I49" i="26" s="1"/>
  <c r="AG36" i="31"/>
  <c r="E49" i="26" s="1"/>
  <c r="AL36" i="31"/>
  <c r="J49" i="26" s="1"/>
  <c r="AJ36" i="31"/>
  <c r="H49" i="26" s="1"/>
  <c r="AI36" i="31"/>
  <c r="G49" i="26" s="1"/>
  <c r="AH36" i="31"/>
  <c r="F49" i="26" s="1"/>
  <c r="AL32" i="31"/>
  <c r="J45" i="26" s="1"/>
  <c r="AG32" i="31"/>
  <c r="E45" i="26" s="1"/>
  <c r="AK28" i="31"/>
  <c r="I41" i="26" s="1"/>
  <c r="AJ28" i="31"/>
  <c r="H41" i="26" s="1"/>
  <c r="AH28" i="31"/>
  <c r="F41" i="26" s="1"/>
  <c r="AL28" i="31"/>
  <c r="J41" i="26" s="1"/>
  <c r="AK20" i="31"/>
  <c r="I33" i="26" s="1"/>
  <c r="AG20" i="31"/>
  <c r="E33" i="26" s="1"/>
  <c r="AI20" i="31"/>
  <c r="G33" i="26" s="1"/>
  <c r="AH20" i="31"/>
  <c r="F33" i="26" s="1"/>
  <c r="AL20" i="31"/>
  <c r="J33" i="26" s="1"/>
  <c r="AJ20" i="31"/>
  <c r="H33" i="26" s="1"/>
  <c r="AK16" i="31"/>
  <c r="I29" i="26" s="1"/>
  <c r="AH16" i="31"/>
  <c r="F29" i="26" s="1"/>
  <c r="AG16" i="31"/>
  <c r="E29" i="26" s="1"/>
  <c r="AL16" i="31"/>
  <c r="J29" i="26" s="1"/>
  <c r="AJ16" i="31"/>
  <c r="H29" i="26" s="1"/>
  <c r="AI16" i="31"/>
  <c r="G29" i="26" s="1"/>
  <c r="E25" i="26"/>
  <c r="AG197" i="31"/>
  <c r="E210" i="26" s="1"/>
  <c r="AG165" i="31"/>
  <c r="E178" i="26" s="1"/>
  <c r="AG154" i="31"/>
  <c r="E167" i="26" s="1"/>
  <c r="AG133" i="31"/>
  <c r="E146" i="26" s="1"/>
  <c r="AG122" i="31"/>
  <c r="E135" i="26" s="1"/>
  <c r="AG101" i="31"/>
  <c r="E114" i="26" s="1"/>
  <c r="AG90" i="31"/>
  <c r="E103" i="26" s="1"/>
  <c r="AG69" i="31"/>
  <c r="E82" i="26" s="1"/>
  <c r="AG37" i="31"/>
  <c r="E50" i="26" s="1"/>
  <c r="AH197" i="31"/>
  <c r="F210" i="26" s="1"/>
  <c r="AH176" i="31"/>
  <c r="F189" i="26" s="1"/>
  <c r="AH133" i="31"/>
  <c r="F146" i="26" s="1"/>
  <c r="AH101" i="31"/>
  <c r="F114" i="26" s="1"/>
  <c r="AH32" i="31"/>
  <c r="F45" i="26" s="1"/>
  <c r="AI117" i="31"/>
  <c r="G130" i="26" s="1"/>
  <c r="AI32" i="31"/>
  <c r="G45" i="26" s="1"/>
  <c r="AJ32" i="31"/>
  <c r="H45" i="26" s="1"/>
  <c r="AK188" i="31"/>
  <c r="I201" i="26" s="1"/>
  <c r="AK145" i="31"/>
  <c r="I158" i="26" s="1"/>
  <c r="AL201" i="31"/>
  <c r="J214" i="26" s="1"/>
  <c r="AJ201" i="31"/>
  <c r="H214" i="26" s="1"/>
  <c r="AK201" i="31"/>
  <c r="I214" i="26" s="1"/>
  <c r="AI201" i="31"/>
  <c r="G214" i="26" s="1"/>
  <c r="AL193" i="31"/>
  <c r="J206" i="26" s="1"/>
  <c r="AJ193" i="31"/>
  <c r="H206" i="26" s="1"/>
  <c r="AI193" i="31"/>
  <c r="G206" i="26" s="1"/>
  <c r="AH193" i="31"/>
  <c r="F206" i="26" s="1"/>
  <c r="AG193" i="31"/>
  <c r="E206" i="26" s="1"/>
  <c r="AK193" i="31"/>
  <c r="I206" i="26" s="1"/>
  <c r="AC181" i="31"/>
  <c r="I193" i="25" s="1"/>
  <c r="AL181" i="31"/>
  <c r="J194" i="26" s="1"/>
  <c r="AJ181" i="31"/>
  <c r="H194" i="26" s="1"/>
  <c r="AK181" i="31"/>
  <c r="I194" i="26" s="1"/>
  <c r="AL173" i="31"/>
  <c r="J186" i="26" s="1"/>
  <c r="AJ173" i="31"/>
  <c r="H186" i="26" s="1"/>
  <c r="AK173" i="31"/>
  <c r="I186" i="26" s="1"/>
  <c r="AH173" i="31"/>
  <c r="F186" i="26" s="1"/>
  <c r="AG173" i="31"/>
  <c r="E186" i="26" s="1"/>
  <c r="AI173" i="31"/>
  <c r="G186" i="26" s="1"/>
  <c r="AL165" i="31"/>
  <c r="J178" i="26" s="1"/>
  <c r="AJ165" i="31"/>
  <c r="H178" i="26" s="1"/>
  <c r="AK165" i="31"/>
  <c r="I178" i="26" s="1"/>
  <c r="AI165" i="31"/>
  <c r="G178" i="26" s="1"/>
  <c r="AL157" i="31"/>
  <c r="J170" i="26" s="1"/>
  <c r="AJ157" i="31"/>
  <c r="H170" i="26" s="1"/>
  <c r="AK157" i="31"/>
  <c r="I170" i="26" s="1"/>
  <c r="AI157" i="31"/>
  <c r="G170" i="26" s="1"/>
  <c r="AH157" i="31"/>
  <c r="F170" i="26" s="1"/>
  <c r="AG157" i="31"/>
  <c r="E170" i="26" s="1"/>
  <c r="AL149" i="31"/>
  <c r="J162" i="26" s="1"/>
  <c r="AJ149" i="31"/>
  <c r="H162" i="26" s="1"/>
  <c r="AK149" i="31"/>
  <c r="I162" i="26" s="1"/>
  <c r="AI149" i="31"/>
  <c r="G162" i="26" s="1"/>
  <c r="AL137" i="31"/>
  <c r="J150" i="26" s="1"/>
  <c r="AK137" i="31"/>
  <c r="I150" i="26" s="1"/>
  <c r="AJ137" i="31"/>
  <c r="H150" i="26" s="1"/>
  <c r="AI137" i="31"/>
  <c r="G150" i="26" s="1"/>
  <c r="AL129" i="31"/>
  <c r="J142" i="26" s="1"/>
  <c r="AJ129" i="31"/>
  <c r="H142" i="26" s="1"/>
  <c r="AI129" i="31"/>
  <c r="G142" i="26" s="1"/>
  <c r="AH129" i="31"/>
  <c r="F142" i="26" s="1"/>
  <c r="AG129" i="31"/>
  <c r="E142" i="26" s="1"/>
  <c r="AK129" i="31"/>
  <c r="I142" i="26" s="1"/>
  <c r="AL121" i="31"/>
  <c r="J134" i="26" s="1"/>
  <c r="AK121" i="31"/>
  <c r="I134" i="26" s="1"/>
  <c r="AJ121" i="31"/>
  <c r="H134" i="26" s="1"/>
  <c r="AI121" i="31"/>
  <c r="G134" i="26" s="1"/>
  <c r="AL113" i="31"/>
  <c r="J126" i="26" s="1"/>
  <c r="AJ113" i="31"/>
  <c r="H126" i="26" s="1"/>
  <c r="AI113" i="31"/>
  <c r="G126" i="26" s="1"/>
  <c r="AK113" i="31"/>
  <c r="I126" i="26" s="1"/>
  <c r="AH113" i="31"/>
  <c r="F126" i="26" s="1"/>
  <c r="AG113" i="31"/>
  <c r="E126" i="26" s="1"/>
  <c r="AL105" i="31"/>
  <c r="J118" i="26" s="1"/>
  <c r="AK105" i="31"/>
  <c r="I118" i="26" s="1"/>
  <c r="AJ105" i="31"/>
  <c r="H118" i="26" s="1"/>
  <c r="AI105" i="31"/>
  <c r="G118" i="26" s="1"/>
  <c r="AL97" i="31"/>
  <c r="J110" i="26" s="1"/>
  <c r="AJ97" i="31"/>
  <c r="H110" i="26" s="1"/>
  <c r="AK97" i="31"/>
  <c r="I110" i="26" s="1"/>
  <c r="AI97" i="31"/>
  <c r="G110" i="26" s="1"/>
  <c r="AH97" i="31"/>
  <c r="F110" i="26" s="1"/>
  <c r="AG97" i="31"/>
  <c r="E110" i="26" s="1"/>
  <c r="AL89" i="31"/>
  <c r="J102" i="26" s="1"/>
  <c r="AK89" i="31"/>
  <c r="I102" i="26" s="1"/>
  <c r="AJ89" i="31"/>
  <c r="H102" i="26" s="1"/>
  <c r="AL81" i="31"/>
  <c r="J94" i="26" s="1"/>
  <c r="AJ81" i="31"/>
  <c r="H94" i="26" s="1"/>
  <c r="AI81" i="31"/>
  <c r="G94" i="26" s="1"/>
  <c r="AH81" i="31"/>
  <c r="F94" i="26" s="1"/>
  <c r="AG81" i="31"/>
  <c r="E94" i="26" s="1"/>
  <c r="AK81" i="31"/>
  <c r="I94" i="26" s="1"/>
  <c r="AL73" i="31"/>
  <c r="J86" i="26" s="1"/>
  <c r="AK73" i="31"/>
  <c r="I86" i="26" s="1"/>
  <c r="AJ73" i="31"/>
  <c r="H86" i="26" s="1"/>
  <c r="AI73" i="31"/>
  <c r="G86" i="26" s="1"/>
  <c r="AH73" i="31"/>
  <c r="F86" i="26" s="1"/>
  <c r="AL61" i="31"/>
  <c r="J74" i="26" s="1"/>
  <c r="AJ61" i="31"/>
  <c r="H74" i="26" s="1"/>
  <c r="AK61" i="31"/>
  <c r="I74" i="26" s="1"/>
  <c r="AH61" i="31"/>
  <c r="F74" i="26" s="1"/>
  <c r="AG61" i="31"/>
  <c r="E74" i="26" s="1"/>
  <c r="AL53" i="31"/>
  <c r="J66" i="26" s="1"/>
  <c r="AJ53" i="31"/>
  <c r="H66" i="26" s="1"/>
  <c r="AK53" i="31"/>
  <c r="I66" i="26" s="1"/>
  <c r="AL41" i="31"/>
  <c r="J54" i="26" s="1"/>
  <c r="AK41" i="31"/>
  <c r="I54" i="26" s="1"/>
  <c r="AJ41" i="31"/>
  <c r="H54" i="26" s="1"/>
  <c r="AI41" i="31"/>
  <c r="G54" i="26" s="1"/>
  <c r="AH41" i="31"/>
  <c r="F54" i="26" s="1"/>
  <c r="AL33" i="31"/>
  <c r="J46" i="26" s="1"/>
  <c r="AJ33" i="31"/>
  <c r="H46" i="26" s="1"/>
  <c r="AK33" i="31"/>
  <c r="I46" i="26" s="1"/>
  <c r="AI33" i="31"/>
  <c r="G46" i="26" s="1"/>
  <c r="AH33" i="31"/>
  <c r="F46" i="26" s="1"/>
  <c r="AG33" i="31"/>
  <c r="E46" i="26" s="1"/>
  <c r="AL17" i="31"/>
  <c r="J30" i="26" s="1"/>
  <c r="AJ17" i="31"/>
  <c r="H30" i="26" s="1"/>
  <c r="AH17" i="31"/>
  <c r="F30" i="26" s="1"/>
  <c r="AI17" i="31"/>
  <c r="G30" i="26" s="1"/>
  <c r="AG17" i="31"/>
  <c r="E30" i="26" s="1"/>
  <c r="AG169" i="31"/>
  <c r="E182" i="26" s="1"/>
  <c r="AH169" i="31"/>
  <c r="F182" i="26" s="1"/>
  <c r="AH137" i="31"/>
  <c r="F150" i="26" s="1"/>
  <c r="AH105" i="31"/>
  <c r="F118" i="26" s="1"/>
  <c r="AH37" i="31"/>
  <c r="F50" i="26" s="1"/>
  <c r="AI181" i="31"/>
  <c r="G194" i="26" s="1"/>
  <c r="AG196" i="31"/>
  <c r="E209" i="26" s="1"/>
  <c r="AL196" i="31"/>
  <c r="J209" i="26" s="1"/>
  <c r="AK196" i="31"/>
  <c r="I209" i="26" s="1"/>
  <c r="AJ196" i="31"/>
  <c r="H209" i="26" s="1"/>
  <c r="AK184" i="31"/>
  <c r="I197" i="26" s="1"/>
  <c r="AG184" i="31"/>
  <c r="E197" i="26" s="1"/>
  <c r="AL184" i="31"/>
  <c r="J197" i="26" s="1"/>
  <c r="AJ184" i="31"/>
  <c r="H197" i="26" s="1"/>
  <c r="AI184" i="31"/>
  <c r="G197" i="26" s="1"/>
  <c r="AH184" i="31"/>
  <c r="F197" i="26" s="1"/>
  <c r="Y180" i="31"/>
  <c r="E192" i="25" s="1"/>
  <c r="AG180" i="31"/>
  <c r="E193" i="26" s="1"/>
  <c r="AK180" i="31"/>
  <c r="I193" i="26" s="1"/>
  <c r="AJ180" i="31"/>
  <c r="H193" i="26" s="1"/>
  <c r="AI180" i="31"/>
  <c r="G193" i="26" s="1"/>
  <c r="AL172" i="31"/>
  <c r="J185" i="26" s="1"/>
  <c r="AJ172" i="31"/>
  <c r="H185" i="26" s="1"/>
  <c r="AI172" i="31"/>
  <c r="G185" i="26" s="1"/>
  <c r="AG172" i="31"/>
  <c r="E185" i="26" s="1"/>
  <c r="AH172" i="31"/>
  <c r="F185" i="26" s="1"/>
  <c r="AK172" i="31"/>
  <c r="I185" i="26" s="1"/>
  <c r="AD160" i="31"/>
  <c r="J172" i="25" s="1"/>
  <c r="AL160" i="31"/>
  <c r="J173" i="26" s="1"/>
  <c r="AG160" i="31"/>
  <c r="E173" i="26" s="1"/>
  <c r="AK160" i="31"/>
  <c r="I173" i="26" s="1"/>
  <c r="AK152" i="31"/>
  <c r="I165" i="26" s="1"/>
  <c r="AG152" i="31"/>
  <c r="E165" i="26" s="1"/>
  <c r="AL152" i="31"/>
  <c r="J165" i="26" s="1"/>
  <c r="AJ152" i="31"/>
  <c r="H165" i="26" s="1"/>
  <c r="AH152" i="31"/>
  <c r="F165" i="26" s="1"/>
  <c r="AI152" i="31"/>
  <c r="G165" i="26" s="1"/>
  <c r="AK144" i="31"/>
  <c r="I157" i="26" s="1"/>
  <c r="AG144" i="31"/>
  <c r="E157" i="26" s="1"/>
  <c r="AL144" i="31"/>
  <c r="J157" i="26" s="1"/>
  <c r="AJ144" i="31"/>
  <c r="H157" i="26" s="1"/>
  <c r="AI144" i="31"/>
  <c r="G157" i="26" s="1"/>
  <c r="AK136" i="31"/>
  <c r="I149" i="26" s="1"/>
  <c r="AG136" i="31"/>
  <c r="E149" i="26" s="1"/>
  <c r="AJ136" i="31"/>
  <c r="H149" i="26" s="1"/>
  <c r="AI136" i="31"/>
  <c r="G149" i="26" s="1"/>
  <c r="AH136" i="31"/>
  <c r="F149" i="26" s="1"/>
  <c r="AK128" i="31"/>
  <c r="I141" i="26" s="1"/>
  <c r="AL128" i="31"/>
  <c r="J141" i="26" s="1"/>
  <c r="AG128" i="31"/>
  <c r="E141" i="26" s="1"/>
  <c r="AI128" i="31"/>
  <c r="G141" i="26" s="1"/>
  <c r="AK120" i="31"/>
  <c r="I133" i="26" s="1"/>
  <c r="AG120" i="31"/>
  <c r="E133" i="26" s="1"/>
  <c r="AL120" i="31"/>
  <c r="J133" i="26" s="1"/>
  <c r="AJ120" i="31"/>
  <c r="H133" i="26" s="1"/>
  <c r="AI120" i="31"/>
  <c r="G133" i="26" s="1"/>
  <c r="AH120" i="31"/>
  <c r="F133" i="26" s="1"/>
  <c r="AK108" i="31"/>
  <c r="I121" i="26" s="1"/>
  <c r="AL108" i="31"/>
  <c r="J121" i="26" s="1"/>
  <c r="AJ108" i="31"/>
  <c r="H121" i="26" s="1"/>
  <c r="AI108" i="31"/>
  <c r="G121" i="26" s="1"/>
  <c r="AG108" i="31"/>
  <c r="E121" i="26" s="1"/>
  <c r="AH108" i="31"/>
  <c r="F121" i="26" s="1"/>
  <c r="AK100" i="31"/>
  <c r="I113" i="26" s="1"/>
  <c r="AG100" i="31"/>
  <c r="E113" i="26" s="1"/>
  <c r="AL100" i="31"/>
  <c r="J113" i="26" s="1"/>
  <c r="AJ100" i="31"/>
  <c r="H113" i="26" s="1"/>
  <c r="AI100" i="31"/>
  <c r="G113" i="26" s="1"/>
  <c r="AK92" i="31"/>
  <c r="I105" i="26" s="1"/>
  <c r="AJ92" i="31"/>
  <c r="H105" i="26" s="1"/>
  <c r="AI92" i="31"/>
  <c r="G105" i="26" s="1"/>
  <c r="AG92" i="31"/>
  <c r="E105" i="26" s="1"/>
  <c r="AH92" i="31"/>
  <c r="F105" i="26" s="1"/>
  <c r="AL92" i="31"/>
  <c r="J105" i="26" s="1"/>
  <c r="AK80" i="31"/>
  <c r="I93" i="26" s="1"/>
  <c r="AG80" i="31"/>
  <c r="E93" i="26" s="1"/>
  <c r="AL80" i="31"/>
  <c r="J93" i="26" s="1"/>
  <c r="AJ80" i="31"/>
  <c r="H93" i="26" s="1"/>
  <c r="AI80" i="31"/>
  <c r="G93" i="26" s="1"/>
  <c r="AK72" i="31"/>
  <c r="I85" i="26" s="1"/>
  <c r="AG72" i="31"/>
  <c r="E85" i="26" s="1"/>
  <c r="AJ72" i="31"/>
  <c r="H85" i="26" s="1"/>
  <c r="AI72" i="31"/>
  <c r="G85" i="26" s="1"/>
  <c r="AH72" i="31"/>
  <c r="F85" i="26" s="1"/>
  <c r="AK24" i="31"/>
  <c r="I37" i="26" s="1"/>
  <c r="AG24" i="31"/>
  <c r="E37" i="26" s="1"/>
  <c r="AL24" i="31"/>
  <c r="J37" i="26" s="1"/>
  <c r="AJ24" i="31"/>
  <c r="H37" i="26" s="1"/>
  <c r="AI24" i="31"/>
  <c r="G37" i="26" s="1"/>
  <c r="AH24" i="31"/>
  <c r="F37" i="26" s="1"/>
  <c r="AK203" i="31"/>
  <c r="I216" i="26" s="1"/>
  <c r="AI203" i="31"/>
  <c r="G216" i="26" s="1"/>
  <c r="AL203" i="31"/>
  <c r="J216" i="26" s="1"/>
  <c r="AH203" i="31"/>
  <c r="F216" i="26" s="1"/>
  <c r="AJ203" i="31"/>
  <c r="H216" i="26" s="1"/>
  <c r="AG203" i="31"/>
  <c r="E216" i="26" s="1"/>
  <c r="AB199" i="31"/>
  <c r="H211" i="25" s="1"/>
  <c r="AK199" i="31"/>
  <c r="I212" i="26" s="1"/>
  <c r="AI199" i="31"/>
  <c r="G212" i="26" s="1"/>
  <c r="AJ199" i="31"/>
  <c r="H212" i="26" s="1"/>
  <c r="AH199" i="31"/>
  <c r="F212" i="26" s="1"/>
  <c r="AG199" i="31"/>
  <c r="E212" i="26" s="1"/>
  <c r="AL199" i="31"/>
  <c r="J212" i="26" s="1"/>
  <c r="AL195" i="31"/>
  <c r="J208" i="26" s="1"/>
  <c r="AK195" i="31"/>
  <c r="I208" i="26" s="1"/>
  <c r="AI195" i="31"/>
  <c r="G208" i="26" s="1"/>
  <c r="AH195" i="31"/>
  <c r="F208" i="26" s="1"/>
  <c r="AJ195" i="31"/>
  <c r="H208" i="26" s="1"/>
  <c r="AK191" i="31"/>
  <c r="I204" i="26" s="1"/>
  <c r="AI191" i="31"/>
  <c r="G204" i="26" s="1"/>
  <c r="AH191" i="31"/>
  <c r="F204" i="26" s="1"/>
  <c r="AL191" i="31"/>
  <c r="J204" i="26" s="1"/>
  <c r="AJ191" i="31"/>
  <c r="H204" i="26" s="1"/>
  <c r="AL187" i="31"/>
  <c r="J200" i="26" s="1"/>
  <c r="AK187" i="31"/>
  <c r="I200" i="26" s="1"/>
  <c r="AI187" i="31"/>
  <c r="G200" i="26" s="1"/>
  <c r="AH187" i="31"/>
  <c r="F200" i="26" s="1"/>
  <c r="AG187" i="31"/>
  <c r="E200" i="26" s="1"/>
  <c r="AJ187" i="31"/>
  <c r="H200" i="26" s="1"/>
  <c r="AB183" i="31"/>
  <c r="H195" i="25" s="1"/>
  <c r="AK183" i="31"/>
  <c r="I196" i="26" s="1"/>
  <c r="AI183" i="31"/>
  <c r="G196" i="26" s="1"/>
  <c r="AL183" i="31"/>
  <c r="J196" i="26" s="1"/>
  <c r="AJ183" i="31"/>
  <c r="H196" i="26" s="1"/>
  <c r="AH183" i="31"/>
  <c r="F196" i="26" s="1"/>
  <c r="AG183" i="31"/>
  <c r="E196" i="26" s="1"/>
  <c r="AL179" i="31"/>
  <c r="J192" i="26" s="1"/>
  <c r="AK179" i="31"/>
  <c r="I192" i="26" s="1"/>
  <c r="AI179" i="31"/>
  <c r="G192" i="26" s="1"/>
  <c r="AH179" i="31"/>
  <c r="F192" i="26" s="1"/>
  <c r="AJ179" i="31"/>
  <c r="H192" i="26" s="1"/>
  <c r="AK175" i="31"/>
  <c r="I188" i="26" s="1"/>
  <c r="AI175" i="31"/>
  <c r="G188" i="26" s="1"/>
  <c r="AH175" i="31"/>
  <c r="F188" i="26" s="1"/>
  <c r="AL175" i="31"/>
  <c r="J188" i="26" s="1"/>
  <c r="AJ175" i="31"/>
  <c r="H188" i="26" s="1"/>
  <c r="AA171" i="31"/>
  <c r="G183" i="25" s="1"/>
  <c r="AL171" i="31"/>
  <c r="J184" i="26" s="1"/>
  <c r="AK171" i="31"/>
  <c r="I184" i="26" s="1"/>
  <c r="AI171" i="31"/>
  <c r="G184" i="26" s="1"/>
  <c r="AH171" i="31"/>
  <c r="F184" i="26" s="1"/>
  <c r="AG171" i="31"/>
  <c r="E184" i="26" s="1"/>
  <c r="AK167" i="31"/>
  <c r="I180" i="26" s="1"/>
  <c r="AI167" i="31"/>
  <c r="G180" i="26" s="1"/>
  <c r="AJ167" i="31"/>
  <c r="H180" i="26" s="1"/>
  <c r="AH167" i="31"/>
  <c r="F180" i="26" s="1"/>
  <c r="AL167" i="31"/>
  <c r="J180" i="26" s="1"/>
  <c r="AG167" i="31"/>
  <c r="E180" i="26" s="1"/>
  <c r="AL163" i="31"/>
  <c r="J176" i="26" s="1"/>
  <c r="AK163" i="31"/>
  <c r="I176" i="26" s="1"/>
  <c r="AI163" i="31"/>
  <c r="G176" i="26" s="1"/>
  <c r="AH163" i="31"/>
  <c r="F176" i="26" s="1"/>
  <c r="AJ163" i="31"/>
  <c r="H176" i="26" s="1"/>
  <c r="AK159" i="31"/>
  <c r="I172" i="26" s="1"/>
  <c r="AI159" i="31"/>
  <c r="G172" i="26" s="1"/>
  <c r="AH159" i="31"/>
  <c r="F172" i="26" s="1"/>
  <c r="AJ159" i="31"/>
  <c r="H172" i="26" s="1"/>
  <c r="AA155" i="31"/>
  <c r="G167" i="25" s="1"/>
  <c r="AL155" i="31"/>
  <c r="J168" i="26" s="1"/>
  <c r="AK155" i="31"/>
  <c r="I168" i="26" s="1"/>
  <c r="AI155" i="31"/>
  <c r="G168" i="26" s="1"/>
  <c r="AH155" i="31"/>
  <c r="F168" i="26" s="1"/>
  <c r="AG155" i="31"/>
  <c r="E168" i="26" s="1"/>
  <c r="AJ155" i="31"/>
  <c r="H168" i="26" s="1"/>
  <c r="AK151" i="31"/>
  <c r="I164" i="26" s="1"/>
  <c r="AI151" i="31"/>
  <c r="G164" i="26" s="1"/>
  <c r="AL151" i="31"/>
  <c r="J164" i="26" s="1"/>
  <c r="AJ151" i="31"/>
  <c r="H164" i="26" s="1"/>
  <c r="AH151" i="31"/>
  <c r="F164" i="26" s="1"/>
  <c r="AG151" i="31"/>
  <c r="E164" i="26" s="1"/>
  <c r="AL147" i="31"/>
  <c r="J160" i="26" s="1"/>
  <c r="AK147" i="31"/>
  <c r="I160" i="26" s="1"/>
  <c r="AI147" i="31"/>
  <c r="G160" i="26" s="1"/>
  <c r="AH147" i="31"/>
  <c r="F160" i="26" s="1"/>
  <c r="AJ147" i="31"/>
  <c r="H160" i="26" s="1"/>
  <c r="AI143" i="31"/>
  <c r="G156" i="26" s="1"/>
  <c r="AH143" i="31"/>
  <c r="F156" i="26" s="1"/>
  <c r="AL143" i="31"/>
  <c r="J156" i="26" s="1"/>
  <c r="AJ143" i="31"/>
  <c r="H156" i="26" s="1"/>
  <c r="AK143" i="31"/>
  <c r="I156" i="26" s="1"/>
  <c r="AL139" i="31"/>
  <c r="J152" i="26" s="1"/>
  <c r="AI139" i="31"/>
  <c r="G152" i="26" s="1"/>
  <c r="AK139" i="31"/>
  <c r="I152" i="26" s="1"/>
  <c r="AH139" i="31"/>
  <c r="F152" i="26" s="1"/>
  <c r="AG139" i="31"/>
  <c r="E152" i="26" s="1"/>
  <c r="AI135" i="31"/>
  <c r="G148" i="26" s="1"/>
  <c r="AJ135" i="31"/>
  <c r="H148" i="26" s="1"/>
  <c r="AH135" i="31"/>
  <c r="F148" i="26" s="1"/>
  <c r="AK135" i="31"/>
  <c r="I148" i="26" s="1"/>
  <c r="AG135" i="31"/>
  <c r="E148" i="26" s="1"/>
  <c r="AL135" i="31"/>
  <c r="J148" i="26" s="1"/>
  <c r="AL131" i="31"/>
  <c r="J144" i="26" s="1"/>
  <c r="AK131" i="31"/>
  <c r="I144" i="26" s="1"/>
  <c r="AI131" i="31"/>
  <c r="G144" i="26" s="1"/>
  <c r="AH131" i="31"/>
  <c r="F144" i="26" s="1"/>
  <c r="AJ131" i="31"/>
  <c r="H144" i="26" s="1"/>
  <c r="AI127" i="31"/>
  <c r="G140" i="26" s="1"/>
  <c r="AH127" i="31"/>
  <c r="F140" i="26" s="1"/>
  <c r="AK127" i="31"/>
  <c r="I140" i="26" s="1"/>
  <c r="AL127" i="31"/>
  <c r="J140" i="26" s="1"/>
  <c r="AJ127" i="31"/>
  <c r="H140" i="26" s="1"/>
  <c r="AL123" i="31"/>
  <c r="J136" i="26" s="1"/>
  <c r="AI123" i="31"/>
  <c r="G136" i="26" s="1"/>
  <c r="AH123" i="31"/>
  <c r="F136" i="26" s="1"/>
  <c r="AG123" i="31"/>
  <c r="E136" i="26" s="1"/>
  <c r="AK123" i="31"/>
  <c r="I136" i="26" s="1"/>
  <c r="AJ123" i="31"/>
  <c r="H136" i="26" s="1"/>
  <c r="AI119" i="31"/>
  <c r="G132" i="26" s="1"/>
  <c r="AL119" i="31"/>
  <c r="J132" i="26" s="1"/>
  <c r="AJ119" i="31"/>
  <c r="H132" i="26" s="1"/>
  <c r="AH119" i="31"/>
  <c r="F132" i="26" s="1"/>
  <c r="AK119" i="31"/>
  <c r="I132" i="26" s="1"/>
  <c r="AG119" i="31"/>
  <c r="E132" i="26" s="1"/>
  <c r="AL115" i="31"/>
  <c r="J128" i="26" s="1"/>
  <c r="AK115" i="31"/>
  <c r="I128" i="26" s="1"/>
  <c r="AI115" i="31"/>
  <c r="G128" i="26" s="1"/>
  <c r="AH115" i="31"/>
  <c r="F128" i="26" s="1"/>
  <c r="AJ115" i="31"/>
  <c r="H128" i="26" s="1"/>
  <c r="AL107" i="31"/>
  <c r="J120" i="26" s="1"/>
  <c r="AI107" i="31"/>
  <c r="G120" i="26" s="1"/>
  <c r="AH107" i="31"/>
  <c r="F120" i="26" s="1"/>
  <c r="AK107" i="31"/>
  <c r="I120" i="26" s="1"/>
  <c r="AG107" i="31"/>
  <c r="E120" i="26" s="1"/>
  <c r="AI103" i="31"/>
  <c r="G116" i="26" s="1"/>
  <c r="AK103" i="31"/>
  <c r="I116" i="26" s="1"/>
  <c r="AJ103" i="31"/>
  <c r="H116" i="26" s="1"/>
  <c r="AH103" i="31"/>
  <c r="F116" i="26" s="1"/>
  <c r="AL103" i="31"/>
  <c r="J116" i="26" s="1"/>
  <c r="AG103" i="31"/>
  <c r="E116" i="26" s="1"/>
  <c r="AL99" i="31"/>
  <c r="J112" i="26" s="1"/>
  <c r="AK99" i="31"/>
  <c r="I112" i="26" s="1"/>
  <c r="AI99" i="31"/>
  <c r="G112" i="26" s="1"/>
  <c r="AH99" i="31"/>
  <c r="F112" i="26" s="1"/>
  <c r="AJ99" i="31"/>
  <c r="H112" i="26" s="1"/>
  <c r="AI95" i="31"/>
  <c r="G108" i="26" s="1"/>
  <c r="AH95" i="31"/>
  <c r="F108" i="26" s="1"/>
  <c r="AK95" i="31"/>
  <c r="I108" i="26" s="1"/>
  <c r="AJ95" i="31"/>
  <c r="H108" i="26" s="1"/>
  <c r="AL91" i="31"/>
  <c r="J104" i="26" s="1"/>
  <c r="AI91" i="31"/>
  <c r="G104" i="26" s="1"/>
  <c r="AH91" i="31"/>
  <c r="F104" i="26" s="1"/>
  <c r="AK91" i="31"/>
  <c r="I104" i="26" s="1"/>
  <c r="AG91" i="31"/>
  <c r="E104" i="26" s="1"/>
  <c r="AJ91" i="31"/>
  <c r="H104" i="26" s="1"/>
  <c r="AI87" i="31"/>
  <c r="G100" i="26" s="1"/>
  <c r="AL87" i="31"/>
  <c r="J100" i="26" s="1"/>
  <c r="AJ87" i="31"/>
  <c r="H100" i="26" s="1"/>
  <c r="AH87" i="31"/>
  <c r="F100" i="26" s="1"/>
  <c r="AG87" i="31"/>
  <c r="E100" i="26" s="1"/>
  <c r="AL83" i="31"/>
  <c r="J96" i="26" s="1"/>
  <c r="AK83" i="31"/>
  <c r="I96" i="26" s="1"/>
  <c r="AI83" i="31"/>
  <c r="G96" i="26" s="1"/>
  <c r="AH83" i="31"/>
  <c r="F96" i="26" s="1"/>
  <c r="AJ83" i="31"/>
  <c r="H96" i="26" s="1"/>
  <c r="AI79" i="31"/>
  <c r="G92" i="26" s="1"/>
  <c r="AH79" i="31"/>
  <c r="F92" i="26" s="1"/>
  <c r="AL79" i="31"/>
  <c r="J92" i="26" s="1"/>
  <c r="AK79" i="31"/>
  <c r="I92" i="26" s="1"/>
  <c r="AJ79" i="31"/>
  <c r="H92" i="26" s="1"/>
  <c r="AL75" i="31"/>
  <c r="J88" i="26" s="1"/>
  <c r="AI75" i="31"/>
  <c r="G88" i="26" s="1"/>
  <c r="AK75" i="31"/>
  <c r="I88" i="26" s="1"/>
  <c r="AH75" i="31"/>
  <c r="F88" i="26" s="1"/>
  <c r="AG75" i="31"/>
  <c r="E88" i="26" s="1"/>
  <c r="AI71" i="31"/>
  <c r="G84" i="26" s="1"/>
  <c r="AJ71" i="31"/>
  <c r="H84" i="26" s="1"/>
  <c r="AH71" i="31"/>
  <c r="F84" i="26" s="1"/>
  <c r="AG71" i="31"/>
  <c r="E84" i="26" s="1"/>
  <c r="AL71" i="31"/>
  <c r="J84" i="26" s="1"/>
  <c r="AK71" i="31"/>
  <c r="I84" i="26" s="1"/>
  <c r="AL67" i="31"/>
  <c r="J80" i="26" s="1"/>
  <c r="AK67" i="31"/>
  <c r="I80" i="26" s="1"/>
  <c r="AI67" i="31"/>
  <c r="G80" i="26" s="1"/>
  <c r="AH67" i="31"/>
  <c r="F80" i="26" s="1"/>
  <c r="AJ67" i="31"/>
  <c r="H80" i="26" s="1"/>
  <c r="AI63" i="31"/>
  <c r="G76" i="26" s="1"/>
  <c r="AH63" i="31"/>
  <c r="F76" i="26" s="1"/>
  <c r="AK63" i="31"/>
  <c r="I76" i="26" s="1"/>
  <c r="AL63" i="31"/>
  <c r="J76" i="26" s="1"/>
  <c r="AJ63" i="31"/>
  <c r="H76" i="26" s="1"/>
  <c r="AL59" i="31"/>
  <c r="J72" i="26" s="1"/>
  <c r="AI59" i="31"/>
  <c r="G72" i="26" s="1"/>
  <c r="AH59" i="31"/>
  <c r="F72" i="26" s="1"/>
  <c r="AG59" i="31"/>
  <c r="E72" i="26" s="1"/>
  <c r="AJ59" i="31"/>
  <c r="H72" i="26" s="1"/>
  <c r="AI55" i="31"/>
  <c r="G68" i="26" s="1"/>
  <c r="AL55" i="31"/>
  <c r="J68" i="26" s="1"/>
  <c r="AJ55" i="31"/>
  <c r="H68" i="26" s="1"/>
  <c r="AH55" i="31"/>
  <c r="F68" i="26" s="1"/>
  <c r="AK55" i="31"/>
  <c r="I68" i="26" s="1"/>
  <c r="AG55" i="31"/>
  <c r="E68" i="26" s="1"/>
  <c r="AL51" i="31"/>
  <c r="J64" i="26" s="1"/>
  <c r="AK51" i="31"/>
  <c r="I64" i="26" s="1"/>
  <c r="AI51" i="31"/>
  <c r="G64" i="26" s="1"/>
  <c r="AH51" i="31"/>
  <c r="F64" i="26" s="1"/>
  <c r="AJ51" i="31"/>
  <c r="H64" i="26" s="1"/>
  <c r="AI47" i="31"/>
  <c r="G60" i="26" s="1"/>
  <c r="AK47" i="31"/>
  <c r="I60" i="26" s="1"/>
  <c r="AH47" i="31"/>
  <c r="F60" i="26" s="1"/>
  <c r="AL47" i="31"/>
  <c r="J60" i="26" s="1"/>
  <c r="AJ47" i="31"/>
  <c r="H60" i="26" s="1"/>
  <c r="AL43" i="31"/>
  <c r="J56" i="26" s="1"/>
  <c r="AI43" i="31"/>
  <c r="G56" i="26" s="1"/>
  <c r="AH43" i="31"/>
  <c r="F56" i="26" s="1"/>
  <c r="AG43" i="31"/>
  <c r="E56" i="26" s="1"/>
  <c r="AK43" i="31"/>
  <c r="I56" i="26" s="1"/>
  <c r="AI39" i="31"/>
  <c r="G52" i="26" s="1"/>
  <c r="AK39" i="31"/>
  <c r="I52" i="26" s="1"/>
  <c r="AJ39" i="31"/>
  <c r="H52" i="26" s="1"/>
  <c r="AH39" i="31"/>
  <c r="F52" i="26" s="1"/>
  <c r="AL39" i="31"/>
  <c r="J52" i="26" s="1"/>
  <c r="AG39" i="31"/>
  <c r="E52" i="26" s="1"/>
  <c r="AL35" i="31"/>
  <c r="J48" i="26" s="1"/>
  <c r="AK35" i="31"/>
  <c r="I48" i="26" s="1"/>
  <c r="AI35" i="31"/>
  <c r="G48" i="26" s="1"/>
  <c r="AH35" i="31"/>
  <c r="F48" i="26" s="1"/>
  <c r="AJ35" i="31"/>
  <c r="H48" i="26" s="1"/>
  <c r="AI31" i="31"/>
  <c r="G44" i="26" s="1"/>
  <c r="AH31" i="31"/>
  <c r="F44" i="26" s="1"/>
  <c r="AJ31" i="31"/>
  <c r="H44" i="26" s="1"/>
  <c r="AL27" i="31"/>
  <c r="J40" i="26" s="1"/>
  <c r="AI27" i="31"/>
  <c r="G40" i="26" s="1"/>
  <c r="AH27" i="31"/>
  <c r="F40" i="26" s="1"/>
  <c r="AK27" i="31"/>
  <c r="I40" i="26" s="1"/>
  <c r="AG27" i="31"/>
  <c r="E40" i="26" s="1"/>
  <c r="AJ27" i="31"/>
  <c r="H40" i="26" s="1"/>
  <c r="AI23" i="31"/>
  <c r="G36" i="26" s="1"/>
  <c r="AL23" i="31"/>
  <c r="J36" i="26" s="1"/>
  <c r="AJ23" i="31"/>
  <c r="H36" i="26" s="1"/>
  <c r="AK23" i="31"/>
  <c r="I36" i="26" s="1"/>
  <c r="AH23" i="31"/>
  <c r="F36" i="26" s="1"/>
  <c r="AG23" i="31"/>
  <c r="E36" i="26" s="1"/>
  <c r="AL19" i="31"/>
  <c r="J32" i="26" s="1"/>
  <c r="AK19" i="31"/>
  <c r="I32" i="26" s="1"/>
  <c r="AI19" i="31"/>
  <c r="G32" i="26" s="1"/>
  <c r="AJ19" i="31"/>
  <c r="H32" i="26" s="1"/>
  <c r="AI15" i="31"/>
  <c r="G28" i="26" s="1"/>
  <c r="AL15" i="31"/>
  <c r="J28" i="26" s="1"/>
  <c r="AJ15" i="31"/>
  <c r="H28" i="26" s="1"/>
  <c r="AH15" i="31"/>
  <c r="F28" i="26" s="1"/>
  <c r="AK15" i="31"/>
  <c r="I28" i="26" s="1"/>
  <c r="AL11" i="31"/>
  <c r="J24" i="26" s="1"/>
  <c r="AI11" i="31"/>
  <c r="G24" i="26" s="1"/>
  <c r="AK11" i="31"/>
  <c r="I24" i="26" s="1"/>
  <c r="AH11" i="31"/>
  <c r="F24" i="26" s="1"/>
  <c r="AG11" i="31"/>
  <c r="E24" i="26" s="1"/>
  <c r="AG195" i="31"/>
  <c r="E208" i="26" s="1"/>
  <c r="AG185" i="31"/>
  <c r="E198" i="26" s="1"/>
  <c r="AG174" i="31"/>
  <c r="E187" i="26" s="1"/>
  <c r="AG163" i="31"/>
  <c r="E176" i="26" s="1"/>
  <c r="AG153" i="31"/>
  <c r="E166" i="26" s="1"/>
  <c r="AG142" i="31"/>
  <c r="E155" i="26" s="1"/>
  <c r="AG131" i="31"/>
  <c r="E144" i="26" s="1"/>
  <c r="AG121" i="31"/>
  <c r="E134" i="26" s="1"/>
  <c r="AG110" i="31"/>
  <c r="E123" i="26" s="1"/>
  <c r="AG99" i="31"/>
  <c r="E112" i="26" s="1"/>
  <c r="AG89" i="31"/>
  <c r="E102" i="26" s="1"/>
  <c r="AG67" i="31"/>
  <c r="E80" i="26" s="1"/>
  <c r="AG57" i="31"/>
  <c r="E70" i="26" s="1"/>
  <c r="AG35" i="31"/>
  <c r="E48" i="26" s="1"/>
  <c r="AG25" i="31"/>
  <c r="E38" i="26" s="1"/>
  <c r="AH196" i="31"/>
  <c r="F209" i="26" s="1"/>
  <c r="AH185" i="31"/>
  <c r="F198" i="26" s="1"/>
  <c r="AH164" i="31"/>
  <c r="F177" i="26" s="1"/>
  <c r="AH153" i="31"/>
  <c r="F166" i="26" s="1"/>
  <c r="AH132" i="31"/>
  <c r="F145" i="26" s="1"/>
  <c r="AH121" i="31"/>
  <c r="F134" i="26" s="1"/>
  <c r="AH110" i="31"/>
  <c r="F123" i="26" s="1"/>
  <c r="AH100" i="31"/>
  <c r="F113" i="26" s="1"/>
  <c r="AH89" i="31"/>
  <c r="F102" i="26" s="1"/>
  <c r="AH48" i="31"/>
  <c r="F61" i="26" s="1"/>
  <c r="AI196" i="31"/>
  <c r="G209" i="26" s="1"/>
  <c r="AI53" i="31"/>
  <c r="G66" i="26" s="1"/>
  <c r="AI25" i="31"/>
  <c r="G38" i="26" s="1"/>
  <c r="AJ107" i="31"/>
  <c r="H120" i="26" s="1"/>
  <c r="AJ64" i="31"/>
  <c r="H77" i="26" s="1"/>
  <c r="AK177" i="31"/>
  <c r="I190" i="26" s="1"/>
  <c r="AK17" i="31"/>
  <c r="I30" i="26" s="1"/>
  <c r="AL136" i="31"/>
  <c r="J149" i="26" s="1"/>
  <c r="AL52" i="31"/>
  <c r="J65" i="26" s="1"/>
  <c r="AL189" i="31"/>
  <c r="J202" i="26" s="1"/>
  <c r="AJ189" i="31"/>
  <c r="H202" i="26" s="1"/>
  <c r="AK189" i="31"/>
  <c r="I202" i="26" s="1"/>
  <c r="AH189" i="31"/>
  <c r="F202" i="26" s="1"/>
  <c r="AG189" i="31"/>
  <c r="E202" i="26" s="1"/>
  <c r="AL141" i="31"/>
  <c r="J154" i="26" s="1"/>
  <c r="AJ141" i="31"/>
  <c r="H154" i="26" s="1"/>
  <c r="AK141" i="31"/>
  <c r="I154" i="26" s="1"/>
  <c r="AI141" i="31"/>
  <c r="G154" i="26" s="1"/>
  <c r="AH141" i="31"/>
  <c r="F154" i="26" s="1"/>
  <c r="AG141" i="31"/>
  <c r="E154" i="26" s="1"/>
  <c r="AL69" i="31"/>
  <c r="J82" i="26" s="1"/>
  <c r="AJ69" i="31"/>
  <c r="H82" i="26" s="1"/>
  <c r="AK69" i="31"/>
  <c r="I82" i="26" s="1"/>
  <c r="AI69" i="31"/>
  <c r="G82" i="26" s="1"/>
  <c r="AG201" i="31"/>
  <c r="E214" i="26" s="1"/>
  <c r="AG137" i="31"/>
  <c r="E150" i="26" s="1"/>
  <c r="AG73" i="31"/>
  <c r="E86" i="26" s="1"/>
  <c r="AG41" i="31"/>
  <c r="E54" i="26" s="1"/>
  <c r="AK45" i="31"/>
  <c r="I58" i="26" s="1"/>
  <c r="AL192" i="31"/>
  <c r="J205" i="26" s="1"/>
  <c r="AG192" i="31"/>
  <c r="E205" i="26" s="1"/>
  <c r="AK192" i="31"/>
  <c r="I205" i="26" s="1"/>
  <c r="AI192" i="31"/>
  <c r="G205" i="26" s="1"/>
  <c r="AK168" i="31"/>
  <c r="I181" i="26" s="1"/>
  <c r="AG168" i="31"/>
  <c r="E181" i="26" s="1"/>
  <c r="AJ168" i="31"/>
  <c r="H181" i="26" s="1"/>
  <c r="AL168" i="31"/>
  <c r="J181" i="26" s="1"/>
  <c r="AH168" i="31"/>
  <c r="F181" i="26" s="1"/>
  <c r="AK112" i="31"/>
  <c r="I125" i="26" s="1"/>
  <c r="AG112" i="31"/>
  <c r="E125" i="26" s="1"/>
  <c r="AI112" i="31"/>
  <c r="G125" i="26" s="1"/>
  <c r="AJ112" i="31"/>
  <c r="H125" i="26" s="1"/>
  <c r="AL112" i="31"/>
  <c r="J125" i="26" s="1"/>
  <c r="AI111" i="31"/>
  <c r="G124" i="26" s="1"/>
  <c r="AK111" i="31"/>
  <c r="I124" i="26" s="1"/>
  <c r="AH111" i="31"/>
  <c r="F124" i="26" s="1"/>
  <c r="AL111" i="31"/>
  <c r="J124" i="26" s="1"/>
  <c r="AJ111" i="31"/>
  <c r="H124" i="26" s="1"/>
  <c r="AA202" i="31"/>
  <c r="G214" i="25" s="1"/>
  <c r="AL202" i="31"/>
  <c r="J215" i="26" s="1"/>
  <c r="AK202" i="31"/>
  <c r="I215" i="26" s="1"/>
  <c r="AA198" i="31"/>
  <c r="G210" i="25" s="1"/>
  <c r="AL198" i="31"/>
  <c r="J211" i="26" s="1"/>
  <c r="AI198" i="31"/>
  <c r="G211" i="26" s="1"/>
  <c r="AH198" i="31"/>
  <c r="F211" i="26" s="1"/>
  <c r="AG198" i="31"/>
  <c r="E211" i="26" s="1"/>
  <c r="AJ198" i="31"/>
  <c r="H211" i="26" s="1"/>
  <c r="AL194" i="31"/>
  <c r="J207" i="26" s="1"/>
  <c r="AK194" i="31"/>
  <c r="I207" i="26" s="1"/>
  <c r="AJ194" i="31"/>
  <c r="H207" i="26" s="1"/>
  <c r="AH194" i="31"/>
  <c r="F207" i="26" s="1"/>
  <c r="AG194" i="31"/>
  <c r="E207" i="26" s="1"/>
  <c r="AI194" i="31"/>
  <c r="G207" i="26" s="1"/>
  <c r="AL190" i="31"/>
  <c r="J203" i="26" s="1"/>
  <c r="AK190" i="31"/>
  <c r="I203" i="26" s="1"/>
  <c r="AJ190" i="31"/>
  <c r="H203" i="26" s="1"/>
  <c r="AI190" i="31"/>
  <c r="G203" i="26" s="1"/>
  <c r="AC186" i="31"/>
  <c r="I198" i="25" s="1"/>
  <c r="AL186" i="31"/>
  <c r="J199" i="26" s="1"/>
  <c r="AJ186" i="31"/>
  <c r="H199" i="26" s="1"/>
  <c r="AK186" i="31"/>
  <c r="I199" i="26" s="1"/>
  <c r="AI186" i="31"/>
  <c r="G199" i="26" s="1"/>
  <c r="AL182" i="31"/>
  <c r="J195" i="26" s="1"/>
  <c r="AI182" i="31"/>
  <c r="G195" i="26" s="1"/>
  <c r="AH182" i="31"/>
  <c r="F195" i="26" s="1"/>
  <c r="AG182" i="31"/>
  <c r="E195" i="26" s="1"/>
  <c r="AK182" i="31"/>
  <c r="I195" i="26" s="1"/>
  <c r="AL178" i="31"/>
  <c r="J191" i="26" s="1"/>
  <c r="AK178" i="31"/>
  <c r="I191" i="26" s="1"/>
  <c r="AJ178" i="31"/>
  <c r="H191" i="26" s="1"/>
  <c r="AI178" i="31"/>
  <c r="G191" i="26" s="1"/>
  <c r="AH178" i="31"/>
  <c r="F191" i="26" s="1"/>
  <c r="AG178" i="31"/>
  <c r="E191" i="26" s="1"/>
  <c r="Y174" i="31"/>
  <c r="E186" i="25" s="1"/>
  <c r="AL174" i="31"/>
  <c r="J187" i="26" s="1"/>
  <c r="AK174" i="31"/>
  <c r="I187" i="26" s="1"/>
  <c r="AJ174" i="31"/>
  <c r="H187" i="26" s="1"/>
  <c r="AL170" i="31"/>
  <c r="J183" i="26" s="1"/>
  <c r="AK170" i="31"/>
  <c r="I183" i="26" s="1"/>
  <c r="AI170" i="31"/>
  <c r="G183" i="26" s="1"/>
  <c r="AJ170" i="31"/>
  <c r="H183" i="26" s="1"/>
  <c r="Y166" i="31"/>
  <c r="E178" i="25" s="1"/>
  <c r="AL166" i="31"/>
  <c r="J179" i="26" s="1"/>
  <c r="AI166" i="31"/>
  <c r="G179" i="26" s="1"/>
  <c r="AH166" i="31"/>
  <c r="F179" i="26" s="1"/>
  <c r="AG166" i="31"/>
  <c r="E179" i="26" s="1"/>
  <c r="AJ166" i="31"/>
  <c r="H179" i="26" s="1"/>
  <c r="AA162" i="31"/>
  <c r="G174" i="25" s="1"/>
  <c r="AL162" i="31"/>
  <c r="J175" i="26" s="1"/>
  <c r="AK162" i="31"/>
  <c r="I175" i="26" s="1"/>
  <c r="AJ162" i="31"/>
  <c r="H175" i="26" s="1"/>
  <c r="AI162" i="31"/>
  <c r="G175" i="26" s="1"/>
  <c r="AH162" i="31"/>
  <c r="F175" i="26" s="1"/>
  <c r="AG162" i="31"/>
  <c r="E175" i="26" s="1"/>
  <c r="AL158" i="31"/>
  <c r="J171" i="26" s="1"/>
  <c r="AK158" i="31"/>
  <c r="I171" i="26" s="1"/>
  <c r="AJ158" i="31"/>
  <c r="H171" i="26" s="1"/>
  <c r="AI158" i="31"/>
  <c r="G171" i="26" s="1"/>
  <c r="AL154" i="31"/>
  <c r="J167" i="26" s="1"/>
  <c r="AJ154" i="31"/>
  <c r="H167" i="26" s="1"/>
  <c r="AI154" i="31"/>
  <c r="G167" i="26" s="1"/>
  <c r="AK154" i="31"/>
  <c r="I167" i="26" s="1"/>
  <c r="AL150" i="31"/>
  <c r="J163" i="26" s="1"/>
  <c r="AI150" i="31"/>
  <c r="G163" i="26" s="1"/>
  <c r="AH150" i="31"/>
  <c r="F163" i="26" s="1"/>
  <c r="AG150" i="31"/>
  <c r="E163" i="26" s="1"/>
  <c r="AK150" i="31"/>
  <c r="I163" i="26" s="1"/>
  <c r="AL146" i="31"/>
  <c r="J159" i="26" s="1"/>
  <c r="AK146" i="31"/>
  <c r="I159" i="26" s="1"/>
  <c r="AJ146" i="31"/>
  <c r="H159" i="26" s="1"/>
  <c r="AH146" i="31"/>
  <c r="F159" i="26" s="1"/>
  <c r="AG146" i="31"/>
  <c r="E159" i="26" s="1"/>
  <c r="AL142" i="31"/>
  <c r="J155" i="26" s="1"/>
  <c r="AK142" i="31"/>
  <c r="I155" i="26" s="1"/>
  <c r="AJ142" i="31"/>
  <c r="H155" i="26" s="1"/>
  <c r="AI142" i="31"/>
  <c r="G155" i="26" s="1"/>
  <c r="AL138" i="31"/>
  <c r="J151" i="26" s="1"/>
  <c r="AK138" i="31"/>
  <c r="I151" i="26" s="1"/>
  <c r="AJ138" i="31"/>
  <c r="H151" i="26" s="1"/>
  <c r="AL134" i="31"/>
  <c r="J147" i="26" s="1"/>
  <c r="AI134" i="31"/>
  <c r="G147" i="26" s="1"/>
  <c r="AK134" i="31"/>
  <c r="I147" i="26" s="1"/>
  <c r="AH134" i="31"/>
  <c r="F147" i="26" s="1"/>
  <c r="AG134" i="31"/>
  <c r="E147" i="26" s="1"/>
  <c r="AJ134" i="31"/>
  <c r="H147" i="26" s="1"/>
  <c r="AL130" i="31"/>
  <c r="J143" i="26" s="1"/>
  <c r="AJ130" i="31"/>
  <c r="H143" i="26" s="1"/>
  <c r="AH130" i="31"/>
  <c r="F143" i="26" s="1"/>
  <c r="AG130" i="31"/>
  <c r="E143" i="26" s="1"/>
  <c r="AI130" i="31"/>
  <c r="G143" i="26" s="1"/>
  <c r="AL126" i="31"/>
  <c r="J139" i="26" s="1"/>
  <c r="AK126" i="31"/>
  <c r="I139" i="26" s="1"/>
  <c r="AJ126" i="31"/>
  <c r="H139" i="26" s="1"/>
  <c r="AI126" i="31"/>
  <c r="G139" i="26" s="1"/>
  <c r="AL122" i="31"/>
  <c r="J135" i="26" s="1"/>
  <c r="AK122" i="31"/>
  <c r="I135" i="26" s="1"/>
  <c r="AJ122" i="31"/>
  <c r="H135" i="26" s="1"/>
  <c r="AI122" i="31"/>
  <c r="G135" i="26" s="1"/>
  <c r="AL118" i="31"/>
  <c r="J131" i="26" s="1"/>
  <c r="AK118" i="31"/>
  <c r="I131" i="26" s="1"/>
  <c r="AI118" i="31"/>
  <c r="G131" i="26" s="1"/>
  <c r="AH118" i="31"/>
  <c r="F131" i="26" s="1"/>
  <c r="AG118" i="31"/>
  <c r="E131" i="26" s="1"/>
  <c r="AL114" i="31"/>
  <c r="J127" i="26" s="1"/>
  <c r="AJ114" i="31"/>
  <c r="H127" i="26" s="1"/>
  <c r="AI114" i="31"/>
  <c r="G127" i="26" s="1"/>
  <c r="AH114" i="31"/>
  <c r="F127" i="26" s="1"/>
  <c r="AG114" i="31"/>
  <c r="E127" i="26" s="1"/>
  <c r="AK114" i="31"/>
  <c r="I127" i="26" s="1"/>
  <c r="AL110" i="31"/>
  <c r="J123" i="26" s="1"/>
  <c r="AK110" i="31"/>
  <c r="I123" i="26" s="1"/>
  <c r="AJ110" i="31"/>
  <c r="H123" i="26" s="1"/>
  <c r="AL106" i="31"/>
  <c r="J119" i="26" s="1"/>
  <c r="AK106" i="31"/>
  <c r="I119" i="26" s="1"/>
  <c r="AI106" i="31"/>
  <c r="G119" i="26" s="1"/>
  <c r="AJ106" i="31"/>
  <c r="H119" i="26" s="1"/>
  <c r="AL102" i="31"/>
  <c r="J115" i="26" s="1"/>
  <c r="AI102" i="31"/>
  <c r="G115" i="26" s="1"/>
  <c r="AH102" i="31"/>
  <c r="F115" i="26" s="1"/>
  <c r="AG102" i="31"/>
  <c r="E115" i="26" s="1"/>
  <c r="AJ102" i="31"/>
  <c r="H115" i="26" s="1"/>
  <c r="AL98" i="31"/>
  <c r="J111" i="26" s="1"/>
  <c r="AJ98" i="31"/>
  <c r="H111" i="26" s="1"/>
  <c r="AK98" i="31"/>
  <c r="I111" i="26" s="1"/>
  <c r="AI98" i="31"/>
  <c r="G111" i="26" s="1"/>
  <c r="AH98" i="31"/>
  <c r="F111" i="26" s="1"/>
  <c r="AG98" i="31"/>
  <c r="E111" i="26" s="1"/>
  <c r="AL94" i="31"/>
  <c r="J107" i="26" s="1"/>
  <c r="AK94" i="31"/>
  <c r="I107" i="26" s="1"/>
  <c r="AJ94" i="31"/>
  <c r="H107" i="26" s="1"/>
  <c r="AI94" i="31"/>
  <c r="G107" i="26" s="1"/>
  <c r="AL90" i="31"/>
  <c r="J103" i="26" s="1"/>
  <c r="AK90" i="31"/>
  <c r="I103" i="26" s="1"/>
  <c r="AJ90" i="31"/>
  <c r="H103" i="26" s="1"/>
  <c r="AI90" i="31"/>
  <c r="G103" i="26" s="1"/>
  <c r="AL86" i="31"/>
  <c r="J99" i="26" s="1"/>
  <c r="AI86" i="31"/>
  <c r="G99" i="26" s="1"/>
  <c r="AH86" i="31"/>
  <c r="F99" i="26" s="1"/>
  <c r="AG86" i="31"/>
  <c r="E99" i="26" s="1"/>
  <c r="AK86" i="31"/>
  <c r="I99" i="26" s="1"/>
  <c r="AL82" i="31"/>
  <c r="J95" i="26" s="1"/>
  <c r="AK82" i="31"/>
  <c r="I95" i="26" s="1"/>
  <c r="AJ82" i="31"/>
  <c r="H95" i="26" s="1"/>
  <c r="AH82" i="31"/>
  <c r="F95" i="26" s="1"/>
  <c r="AG82" i="31"/>
  <c r="E95" i="26" s="1"/>
  <c r="AL78" i="31"/>
  <c r="J91" i="26" s="1"/>
  <c r="AK78" i="31"/>
  <c r="I91" i="26" s="1"/>
  <c r="AJ78" i="31"/>
  <c r="H91" i="26" s="1"/>
  <c r="AI78" i="31"/>
  <c r="G91" i="26" s="1"/>
  <c r="AH78" i="31"/>
  <c r="F91" i="26" s="1"/>
  <c r="AL74" i="31"/>
  <c r="J87" i="26" s="1"/>
  <c r="AJ74" i="31"/>
  <c r="H87" i="26" s="1"/>
  <c r="AL70" i="31"/>
  <c r="J83" i="26" s="1"/>
  <c r="AI70" i="31"/>
  <c r="G83" i="26" s="1"/>
  <c r="AK70" i="31"/>
  <c r="I83" i="26" s="1"/>
  <c r="AH70" i="31"/>
  <c r="F83" i="26" s="1"/>
  <c r="AG70" i="31"/>
  <c r="E83" i="26" s="1"/>
  <c r="AJ70" i="31"/>
  <c r="H83" i="26" s="1"/>
  <c r="AL66" i="31"/>
  <c r="J79" i="26" s="1"/>
  <c r="AJ66" i="31"/>
  <c r="H79" i="26" s="1"/>
  <c r="AK66" i="31"/>
  <c r="I79" i="26" s="1"/>
  <c r="AH66" i="31"/>
  <c r="F79" i="26" s="1"/>
  <c r="AG66" i="31"/>
  <c r="E79" i="26" s="1"/>
  <c r="AI66" i="31"/>
  <c r="G79" i="26" s="1"/>
  <c r="AL62" i="31"/>
  <c r="J75" i="26" s="1"/>
  <c r="AK62" i="31"/>
  <c r="I75" i="26" s="1"/>
  <c r="AJ62" i="31"/>
  <c r="H75" i="26" s="1"/>
  <c r="AI62" i="31"/>
  <c r="G75" i="26" s="1"/>
  <c r="AH62" i="31"/>
  <c r="F75" i="26" s="1"/>
  <c r="AL58" i="31"/>
  <c r="J71" i="26" s="1"/>
  <c r="AJ58" i="31"/>
  <c r="H71" i="26" s="1"/>
  <c r="AK58" i="31"/>
  <c r="I71" i="26" s="1"/>
  <c r="AI58" i="31"/>
  <c r="G71" i="26" s="1"/>
  <c r="AL54" i="31"/>
  <c r="J67" i="26" s="1"/>
  <c r="AK54" i="31"/>
  <c r="I67" i="26" s="1"/>
  <c r="AI54" i="31"/>
  <c r="G67" i="26" s="1"/>
  <c r="AH54" i="31"/>
  <c r="F67" i="26" s="1"/>
  <c r="AG54" i="31"/>
  <c r="E67" i="26" s="1"/>
  <c r="AL50" i="31"/>
  <c r="J63" i="26" s="1"/>
  <c r="AJ50" i="31"/>
  <c r="H63" i="26" s="1"/>
  <c r="AK50" i="31"/>
  <c r="I63" i="26" s="1"/>
  <c r="AI50" i="31"/>
  <c r="G63" i="26" s="1"/>
  <c r="AH50" i="31"/>
  <c r="F63" i="26" s="1"/>
  <c r="AG50" i="31"/>
  <c r="E63" i="26" s="1"/>
  <c r="AL46" i="31"/>
  <c r="J59" i="26" s="1"/>
  <c r="AK46" i="31"/>
  <c r="I59" i="26" s="1"/>
  <c r="AJ46" i="31"/>
  <c r="H59" i="26" s="1"/>
  <c r="AH46" i="31"/>
  <c r="F59" i="26" s="1"/>
  <c r="AL42" i="31"/>
  <c r="J55" i="26" s="1"/>
  <c r="AK42" i="31"/>
  <c r="I55" i="26" s="1"/>
  <c r="AI42" i="31"/>
  <c r="G55" i="26" s="1"/>
  <c r="AJ42" i="31"/>
  <c r="H55" i="26" s="1"/>
  <c r="AL38" i="31"/>
  <c r="J51" i="26" s="1"/>
  <c r="AI38" i="31"/>
  <c r="G51" i="26" s="1"/>
  <c r="AH38" i="31"/>
  <c r="F51" i="26" s="1"/>
  <c r="AG38" i="31"/>
  <c r="E51" i="26" s="1"/>
  <c r="AK38" i="31"/>
  <c r="I51" i="26" s="1"/>
  <c r="AJ38" i="31"/>
  <c r="H51" i="26" s="1"/>
  <c r="AL34" i="31"/>
  <c r="J47" i="26" s="1"/>
  <c r="AJ34" i="31"/>
  <c r="H47" i="26" s="1"/>
  <c r="AK34" i="31"/>
  <c r="I47" i="26" s="1"/>
  <c r="AI34" i="31"/>
  <c r="G47" i="26" s="1"/>
  <c r="AH34" i="31"/>
  <c r="F47" i="26" s="1"/>
  <c r="AG34" i="31"/>
  <c r="E47" i="26" s="1"/>
  <c r="AL30" i="31"/>
  <c r="J43" i="26" s="1"/>
  <c r="AK30" i="31"/>
  <c r="I43" i="26" s="1"/>
  <c r="AJ30" i="31"/>
  <c r="H43" i="26" s="1"/>
  <c r="AI30" i="31"/>
  <c r="G43" i="26" s="1"/>
  <c r="AH30" i="31"/>
  <c r="F43" i="26" s="1"/>
  <c r="AL26" i="31"/>
  <c r="J39" i="26" s="1"/>
  <c r="AK26" i="31"/>
  <c r="I39" i="26" s="1"/>
  <c r="AJ26" i="31"/>
  <c r="H39" i="26" s="1"/>
  <c r="AI26" i="31"/>
  <c r="G39" i="26" s="1"/>
  <c r="AL22" i="31"/>
  <c r="J35" i="26" s="1"/>
  <c r="AI22" i="31"/>
  <c r="G35" i="26" s="1"/>
  <c r="AH22" i="31"/>
  <c r="F35" i="26" s="1"/>
  <c r="AK22" i="31"/>
  <c r="I35" i="26" s="1"/>
  <c r="AG22" i="31"/>
  <c r="E35" i="26" s="1"/>
  <c r="AL18" i="31"/>
  <c r="J31" i="26" s="1"/>
  <c r="AK18" i="31"/>
  <c r="I31" i="26" s="1"/>
  <c r="AJ18" i="31"/>
  <c r="H31" i="26" s="1"/>
  <c r="AG18" i="31"/>
  <c r="E31" i="26" s="1"/>
  <c r="AH18" i="31"/>
  <c r="F31" i="26" s="1"/>
  <c r="AL14" i="31"/>
  <c r="J27" i="26" s="1"/>
  <c r="AK14" i="31"/>
  <c r="I27" i="26" s="1"/>
  <c r="AJ14" i="31"/>
  <c r="H27" i="26" s="1"/>
  <c r="AH14" i="31"/>
  <c r="F27" i="26" s="1"/>
  <c r="AI14" i="31"/>
  <c r="G27" i="26" s="1"/>
  <c r="AL10" i="31"/>
  <c r="J23" i="26" s="1"/>
  <c r="AK10" i="31"/>
  <c r="I23" i="26" s="1"/>
  <c r="AJ10" i="31"/>
  <c r="H23" i="26" s="1"/>
  <c r="AH10" i="31"/>
  <c r="F23" i="26" s="1"/>
  <c r="AG202" i="31"/>
  <c r="E215" i="26" s="1"/>
  <c r="AG191" i="31"/>
  <c r="E204" i="26" s="1"/>
  <c r="AG181" i="31"/>
  <c r="E194" i="26" s="1"/>
  <c r="AG170" i="31"/>
  <c r="E183" i="26" s="1"/>
  <c r="AG159" i="31"/>
  <c r="E172" i="26" s="1"/>
  <c r="AG149" i="31"/>
  <c r="E162" i="26" s="1"/>
  <c r="AG138" i="31"/>
  <c r="E151" i="26" s="1"/>
  <c r="AG127" i="31"/>
  <c r="E140" i="26" s="1"/>
  <c r="AG117" i="31"/>
  <c r="E130" i="26" s="1"/>
  <c r="AG106" i="31"/>
  <c r="E119" i="26" s="1"/>
  <c r="AG95" i="31"/>
  <c r="E108" i="26" s="1"/>
  <c r="AG85" i="31"/>
  <c r="E98" i="26" s="1"/>
  <c r="AG74" i="31"/>
  <c r="E87" i="26" s="1"/>
  <c r="AG63" i="31"/>
  <c r="E76" i="26" s="1"/>
  <c r="AG53" i="31"/>
  <c r="E66" i="26" s="1"/>
  <c r="AG42" i="31"/>
  <c r="E55" i="26" s="1"/>
  <c r="AG31" i="31"/>
  <c r="E44" i="26" s="1"/>
  <c r="AG21" i="31"/>
  <c r="E34" i="26" s="1"/>
  <c r="AG10" i="31"/>
  <c r="E23" i="26" s="1"/>
  <c r="AH202" i="31"/>
  <c r="F215" i="26" s="1"/>
  <c r="AH192" i="31"/>
  <c r="F205" i="26" s="1"/>
  <c r="AH181" i="31"/>
  <c r="F194" i="26" s="1"/>
  <c r="AH170" i="31"/>
  <c r="F183" i="26" s="1"/>
  <c r="AH160" i="31"/>
  <c r="F173" i="26" s="1"/>
  <c r="AH149" i="31"/>
  <c r="F162" i="26" s="1"/>
  <c r="AH138" i="31"/>
  <c r="F151" i="26" s="1"/>
  <c r="AH128" i="31"/>
  <c r="F141" i="26" s="1"/>
  <c r="AH117" i="31"/>
  <c r="F130" i="26" s="1"/>
  <c r="AH106" i="31"/>
  <c r="F119" i="26" s="1"/>
  <c r="AH96" i="31"/>
  <c r="F109" i="26" s="1"/>
  <c r="AH85" i="31"/>
  <c r="F98" i="26" s="1"/>
  <c r="AH64" i="31"/>
  <c r="F77" i="26" s="1"/>
  <c r="AH42" i="31"/>
  <c r="F55" i="26" s="1"/>
  <c r="AH19" i="31"/>
  <c r="F32" i="26" s="1"/>
  <c r="AI189" i="31"/>
  <c r="G202" i="26" s="1"/>
  <c r="AI160" i="31"/>
  <c r="G173" i="26" s="1"/>
  <c r="AI132" i="31"/>
  <c r="G145" i="26" s="1"/>
  <c r="AI104" i="31"/>
  <c r="G117" i="26" s="1"/>
  <c r="AI74" i="31"/>
  <c r="G87" i="26" s="1"/>
  <c r="AI46" i="31"/>
  <c r="G59" i="26" s="1"/>
  <c r="AI18" i="31"/>
  <c r="G31" i="26" s="1"/>
  <c r="AJ182" i="31"/>
  <c r="H195" i="26" s="1"/>
  <c r="AJ139" i="31"/>
  <c r="H152" i="26" s="1"/>
  <c r="AJ96" i="31"/>
  <c r="H109" i="26" s="1"/>
  <c r="AJ54" i="31"/>
  <c r="H67" i="26" s="1"/>
  <c r="AJ11" i="31"/>
  <c r="H24" i="26" s="1"/>
  <c r="AK166" i="31"/>
  <c r="I179" i="26" s="1"/>
  <c r="AK117" i="31"/>
  <c r="I130" i="26" s="1"/>
  <c r="AK59" i="31"/>
  <c r="I72" i="26" s="1"/>
  <c r="AL200" i="31"/>
  <c r="J213" i="26" s="1"/>
  <c r="AL116" i="31"/>
  <c r="J129" i="26" s="1"/>
  <c r="AL31" i="31"/>
  <c r="J44" i="26" s="1"/>
  <c r="AB200" i="31"/>
  <c r="H212" i="25" s="1"/>
  <c r="Y200" i="31"/>
  <c r="E212" i="25" s="1"/>
  <c r="AD196" i="31"/>
  <c r="J208" i="25" s="1"/>
  <c r="Y196" i="31"/>
  <c r="E208" i="25" s="1"/>
  <c r="AB192" i="31"/>
  <c r="H204" i="25" s="1"/>
  <c r="AD192" i="31"/>
  <c r="J204" i="25" s="1"/>
  <c r="AD188" i="31"/>
  <c r="J200" i="25" s="1"/>
  <c r="AB188" i="31"/>
  <c r="H200" i="25" s="1"/>
  <c r="AB184" i="31"/>
  <c r="H196" i="25" s="1"/>
  <c r="Y184" i="31"/>
  <c r="E196" i="25" s="1"/>
  <c r="AB176" i="31"/>
  <c r="H188" i="25" s="1"/>
  <c r="AD176" i="31"/>
  <c r="J188" i="25" s="1"/>
  <c r="AB168" i="31"/>
  <c r="H180" i="25" s="1"/>
  <c r="Y168" i="31"/>
  <c r="E180" i="25" s="1"/>
  <c r="AB144" i="31"/>
  <c r="H156" i="25" s="1"/>
  <c r="AB136" i="31"/>
  <c r="H148" i="25" s="1"/>
  <c r="Y136" i="31"/>
  <c r="E148" i="25" s="1"/>
  <c r="Y116" i="31"/>
  <c r="E128" i="25" s="1"/>
  <c r="Y108" i="31"/>
  <c r="E120" i="25" s="1"/>
  <c r="AB108" i="31"/>
  <c r="H120" i="25" s="1"/>
  <c r="Y104" i="31"/>
  <c r="E116" i="25" s="1"/>
  <c r="AB104" i="31"/>
  <c r="H116" i="25" s="1"/>
  <c r="AD100" i="31"/>
  <c r="J112" i="25" s="1"/>
  <c r="Y100" i="31"/>
  <c r="E112" i="25" s="1"/>
  <c r="AD88" i="31"/>
  <c r="J100" i="25" s="1"/>
  <c r="AB88" i="31"/>
  <c r="H100" i="25" s="1"/>
  <c r="Y88" i="31"/>
  <c r="E100" i="25" s="1"/>
  <c r="AB64" i="31"/>
  <c r="H76" i="25" s="1"/>
  <c r="AD44" i="31"/>
  <c r="J56" i="25" s="1"/>
  <c r="AD28" i="31"/>
  <c r="J40" i="25" s="1"/>
  <c r="AD24" i="31"/>
  <c r="J36" i="25" s="1"/>
  <c r="Y153" i="31"/>
  <c r="E165" i="25" s="1"/>
  <c r="AC149" i="31"/>
  <c r="I161" i="25" s="1"/>
  <c r="AB145" i="31"/>
  <c r="H157" i="25" s="1"/>
  <c r="AA141" i="31"/>
  <c r="G153" i="25" s="1"/>
  <c r="AC137" i="31"/>
  <c r="I149" i="25" s="1"/>
  <c r="AD133" i="31"/>
  <c r="J145" i="25" s="1"/>
  <c r="AC129" i="31"/>
  <c r="I141" i="25" s="1"/>
  <c r="AB125" i="31"/>
  <c r="H137" i="25" s="1"/>
  <c r="AC121" i="31"/>
  <c r="I133" i="25" s="1"/>
  <c r="AD113" i="31"/>
  <c r="J125" i="25" s="1"/>
  <c r="AA109" i="31"/>
  <c r="G121" i="25" s="1"/>
  <c r="AD105" i="31"/>
  <c r="J117" i="25" s="1"/>
  <c r="AC101" i="31"/>
  <c r="I113" i="25" s="1"/>
  <c r="AD97" i="31"/>
  <c r="J109" i="25" s="1"/>
  <c r="AB93" i="31"/>
  <c r="H105" i="25" s="1"/>
  <c r="Y89" i="31"/>
  <c r="E101" i="25" s="1"/>
  <c r="AC85" i="31"/>
  <c r="I97" i="25" s="1"/>
  <c r="AB81" i="31"/>
  <c r="H93" i="25" s="1"/>
  <c r="AB77" i="31"/>
  <c r="H89" i="25" s="1"/>
  <c r="Y73" i="31"/>
  <c r="E85" i="25" s="1"/>
  <c r="AC65" i="31"/>
  <c r="I77" i="25" s="1"/>
  <c r="AA61" i="31"/>
  <c r="G73" i="25" s="1"/>
  <c r="Y57" i="31"/>
  <c r="E69" i="25" s="1"/>
  <c r="AC49" i="31"/>
  <c r="I61" i="25" s="1"/>
  <c r="AA45" i="31"/>
  <c r="G57" i="25" s="1"/>
  <c r="Y41" i="31"/>
  <c r="E53" i="25" s="1"/>
  <c r="AC37" i="31"/>
  <c r="I49" i="25" s="1"/>
  <c r="AA33" i="31"/>
  <c r="G45" i="25" s="1"/>
  <c r="AB29" i="31"/>
  <c r="H41" i="25" s="1"/>
  <c r="Y25" i="31"/>
  <c r="E37" i="25" s="1"/>
  <c r="AC21" i="31"/>
  <c r="I33" i="25" s="1"/>
  <c r="AA17" i="31"/>
  <c r="G29" i="25" s="1"/>
  <c r="Y13" i="31"/>
  <c r="E25" i="25" s="1"/>
  <c r="AB151" i="31"/>
  <c r="H163" i="25" s="1"/>
  <c r="Y143" i="31"/>
  <c r="E155" i="25" s="1"/>
  <c r="Y139" i="31"/>
  <c r="E151" i="25" s="1"/>
  <c r="AB131" i="31"/>
  <c r="H143" i="25" s="1"/>
  <c r="Y127" i="31"/>
  <c r="E139" i="25" s="1"/>
  <c r="Y123" i="31"/>
  <c r="E135" i="25" s="1"/>
  <c r="AA119" i="31"/>
  <c r="G131" i="25" s="1"/>
  <c r="Y111" i="31"/>
  <c r="E123" i="25" s="1"/>
  <c r="Y107" i="31"/>
  <c r="E119" i="25" s="1"/>
  <c r="AD103" i="31"/>
  <c r="J115" i="25" s="1"/>
  <c r="Y95" i="31"/>
  <c r="E107" i="25" s="1"/>
  <c r="Y91" i="31"/>
  <c r="E103" i="25" s="1"/>
  <c r="AB87" i="31"/>
  <c r="H99" i="25" s="1"/>
  <c r="Y83" i="31"/>
  <c r="E95" i="25" s="1"/>
  <c r="AA79" i="31"/>
  <c r="G91" i="25" s="1"/>
  <c r="Y75" i="31"/>
  <c r="E87" i="25" s="1"/>
  <c r="AB71" i="31"/>
  <c r="H83" i="25" s="1"/>
  <c r="Y67" i="31"/>
  <c r="E79" i="25" s="1"/>
  <c r="Y59" i="31"/>
  <c r="E71" i="25" s="1"/>
  <c r="Y51" i="31"/>
  <c r="E63" i="25" s="1"/>
  <c r="AC47" i="31"/>
  <c r="I59" i="25" s="1"/>
  <c r="Y43" i="31"/>
  <c r="E55" i="25" s="1"/>
  <c r="Y35" i="31"/>
  <c r="E47" i="25" s="1"/>
  <c r="AA31" i="31"/>
  <c r="G43" i="25" s="1"/>
  <c r="Y27" i="31"/>
  <c r="E39" i="25" s="1"/>
  <c r="AA23" i="31"/>
  <c r="G35" i="25" s="1"/>
  <c r="Y19" i="31"/>
  <c r="E31" i="25" s="1"/>
  <c r="AA15" i="31"/>
  <c r="G27" i="25" s="1"/>
  <c r="Y11" i="31"/>
  <c r="E23" i="25" s="1"/>
  <c r="Y156" i="31"/>
  <c r="E168" i="25" s="1"/>
  <c r="AB156" i="31"/>
  <c r="H168" i="25" s="1"/>
  <c r="AD156" i="31"/>
  <c r="J168" i="25" s="1"/>
  <c r="Y148" i="31"/>
  <c r="E160" i="25" s="1"/>
  <c r="AD148" i="31"/>
  <c r="J160" i="25" s="1"/>
  <c r="Y140" i="31"/>
  <c r="E152" i="25" s="1"/>
  <c r="AD140" i="31"/>
  <c r="J152" i="25" s="1"/>
  <c r="AB140" i="31"/>
  <c r="H152" i="25" s="1"/>
  <c r="AB128" i="31"/>
  <c r="H140" i="25" s="1"/>
  <c r="AD128" i="31"/>
  <c r="J140" i="25" s="1"/>
  <c r="AD124" i="31"/>
  <c r="J136" i="25" s="1"/>
  <c r="AB124" i="31"/>
  <c r="H136" i="25" s="1"/>
  <c r="AB120" i="31"/>
  <c r="H132" i="25" s="1"/>
  <c r="Y120" i="31"/>
  <c r="E132" i="25" s="1"/>
  <c r="AD96" i="31"/>
  <c r="J108" i="25" s="1"/>
  <c r="Y92" i="31"/>
  <c r="E104" i="25" s="1"/>
  <c r="AD92" i="31"/>
  <c r="J104" i="25" s="1"/>
  <c r="AB92" i="31"/>
  <c r="H104" i="25" s="1"/>
  <c r="AB80" i="31"/>
  <c r="H92" i="25" s="1"/>
  <c r="AD80" i="31"/>
  <c r="J92" i="25" s="1"/>
  <c r="AD76" i="31"/>
  <c r="J88" i="25" s="1"/>
  <c r="AB76" i="31"/>
  <c r="H88" i="25" s="1"/>
  <c r="AD68" i="31"/>
  <c r="J80" i="25" s="1"/>
  <c r="Y68" i="31"/>
  <c r="E80" i="25" s="1"/>
  <c r="Y60" i="31"/>
  <c r="E72" i="25" s="1"/>
  <c r="AD60" i="31"/>
  <c r="J72" i="25" s="1"/>
  <c r="AB52" i="31"/>
  <c r="H64" i="25" s="1"/>
  <c r="Y52" i="31"/>
  <c r="E64" i="25" s="1"/>
  <c r="AB48" i="31"/>
  <c r="H60" i="25" s="1"/>
  <c r="AD48" i="31"/>
  <c r="J60" i="25" s="1"/>
  <c r="Y40" i="31"/>
  <c r="E52" i="25" s="1"/>
  <c r="AD40" i="31"/>
  <c r="J52" i="25" s="1"/>
  <c r="AB16" i="31"/>
  <c r="H28" i="25" s="1"/>
  <c r="Y194" i="31"/>
  <c r="E206" i="25" s="1"/>
  <c r="AA194" i="31"/>
  <c r="G206" i="25" s="1"/>
  <c r="AC190" i="31"/>
  <c r="I202" i="25" s="1"/>
  <c r="Y190" i="31"/>
  <c r="E202" i="25" s="1"/>
  <c r="Y178" i="31"/>
  <c r="E190" i="25" s="1"/>
  <c r="AA178" i="31"/>
  <c r="G190" i="25" s="1"/>
  <c r="AC158" i="31"/>
  <c r="I170" i="25" s="1"/>
  <c r="Y158" i="31"/>
  <c r="E170" i="25" s="1"/>
  <c r="Y150" i="31"/>
  <c r="E162" i="25" s="1"/>
  <c r="AC150" i="31"/>
  <c r="I162" i="25" s="1"/>
  <c r="AA146" i="31"/>
  <c r="G158" i="25" s="1"/>
  <c r="AC142" i="31"/>
  <c r="I154" i="25" s="1"/>
  <c r="Y142" i="31"/>
  <c r="E154" i="25" s="1"/>
  <c r="Y134" i="31"/>
  <c r="E146" i="25" s="1"/>
  <c r="Y130" i="31"/>
  <c r="E142" i="25" s="1"/>
  <c r="AA130" i="31"/>
  <c r="G142" i="25" s="1"/>
  <c r="AC126" i="31"/>
  <c r="I138" i="25" s="1"/>
  <c r="Y126" i="31"/>
  <c r="E138" i="25" s="1"/>
  <c r="AC122" i="31"/>
  <c r="I134" i="25" s="1"/>
  <c r="Y114" i="31"/>
  <c r="E126" i="25" s="1"/>
  <c r="AA114" i="31"/>
  <c r="G126" i="25" s="1"/>
  <c r="Y110" i="31"/>
  <c r="E122" i="25" s="1"/>
  <c r="AA106" i="31"/>
  <c r="G118" i="25" s="1"/>
  <c r="AA102" i="31"/>
  <c r="G114" i="25" s="1"/>
  <c r="AA98" i="31"/>
  <c r="G110" i="25" s="1"/>
  <c r="Y94" i="31"/>
  <c r="E106" i="25" s="1"/>
  <c r="AC94" i="31"/>
  <c r="I106" i="25" s="1"/>
  <c r="Y86" i="31"/>
  <c r="E98" i="25" s="1"/>
  <c r="AC86" i="31"/>
  <c r="I98" i="25" s="1"/>
  <c r="AA82" i="31"/>
  <c r="G94" i="25" s="1"/>
  <c r="AC78" i="31"/>
  <c r="I90" i="25" s="1"/>
  <c r="Y78" i="31"/>
  <c r="E90" i="25" s="1"/>
  <c r="Y66" i="31"/>
  <c r="E78" i="25" s="1"/>
  <c r="AA66" i="31"/>
  <c r="G78" i="25" s="1"/>
  <c r="Y62" i="31"/>
  <c r="E74" i="25" s="1"/>
  <c r="AA58" i="31"/>
  <c r="G70" i="25" s="1"/>
  <c r="AC58" i="31"/>
  <c r="I70" i="25" s="1"/>
  <c r="Y50" i="31"/>
  <c r="E62" i="25" s="1"/>
  <c r="AA50" i="31"/>
  <c r="G62" i="25" s="1"/>
  <c r="Y46" i="31"/>
  <c r="E58" i="25" s="1"/>
  <c r="Y38" i="31"/>
  <c r="E50" i="25" s="1"/>
  <c r="AA34" i="31"/>
  <c r="G46" i="25" s="1"/>
  <c r="AC30" i="31"/>
  <c r="I42" i="25" s="1"/>
  <c r="Y30" i="31"/>
  <c r="E42" i="25" s="1"/>
  <c r="AC22" i="31"/>
  <c r="I34" i="25" s="1"/>
  <c r="AA18" i="31"/>
  <c r="G30" i="25" s="1"/>
  <c r="Y14" i="31"/>
  <c r="E26" i="25" s="1"/>
  <c r="Y172" i="31"/>
  <c r="E184" i="25" s="1"/>
  <c r="AB172" i="31"/>
  <c r="H184" i="25" s="1"/>
  <c r="AD164" i="31"/>
  <c r="J176" i="25" s="1"/>
  <c r="Y164" i="31"/>
  <c r="E176" i="25" s="1"/>
  <c r="AB152" i="31"/>
  <c r="H164" i="25" s="1"/>
  <c r="Y152" i="31"/>
  <c r="E164" i="25" s="1"/>
  <c r="AD132" i="31"/>
  <c r="J144" i="25" s="1"/>
  <c r="Y132" i="31"/>
  <c r="E144" i="25" s="1"/>
  <c r="AB112" i="31"/>
  <c r="H124" i="25" s="1"/>
  <c r="AD112" i="31"/>
  <c r="J124" i="25" s="1"/>
  <c r="Y84" i="31"/>
  <c r="E96" i="25" s="1"/>
  <c r="AD72" i="31"/>
  <c r="J84" i="25" s="1"/>
  <c r="AB72" i="31"/>
  <c r="H84" i="25" s="1"/>
  <c r="Y72" i="31"/>
  <c r="E84" i="25" s="1"/>
  <c r="AD56" i="31"/>
  <c r="J68" i="25" s="1"/>
  <c r="Y56" i="31"/>
  <c r="E68" i="25" s="1"/>
  <c r="AD36" i="31"/>
  <c r="J48" i="25" s="1"/>
  <c r="AB36" i="31"/>
  <c r="H48" i="25" s="1"/>
  <c r="Y36" i="31"/>
  <c r="E48" i="25" s="1"/>
  <c r="AD201" i="31"/>
  <c r="J213" i="25" s="1"/>
  <c r="AC201" i="31"/>
  <c r="I213" i="25" s="1"/>
  <c r="Y201" i="31"/>
  <c r="E213" i="25" s="1"/>
  <c r="Y197" i="31"/>
  <c r="E209" i="25" s="1"/>
  <c r="AD197" i="31"/>
  <c r="J209" i="25" s="1"/>
  <c r="AD193" i="31"/>
  <c r="J205" i="25" s="1"/>
  <c r="AA193" i="31"/>
  <c r="G205" i="25" s="1"/>
  <c r="AC193" i="31"/>
  <c r="I205" i="25" s="1"/>
  <c r="AB193" i="31"/>
  <c r="H205" i="25" s="1"/>
  <c r="AA189" i="31"/>
  <c r="G201" i="25" s="1"/>
  <c r="Y189" i="31"/>
  <c r="E201" i="25" s="1"/>
  <c r="AB189" i="31"/>
  <c r="H201" i="25" s="1"/>
  <c r="AB185" i="31"/>
  <c r="H197" i="25" s="1"/>
  <c r="AD185" i="31"/>
  <c r="J197" i="25" s="1"/>
  <c r="AC185" i="31"/>
  <c r="I197" i="25" s="1"/>
  <c r="Y185" i="31"/>
  <c r="E197" i="25" s="1"/>
  <c r="Y177" i="31"/>
  <c r="E189" i="25" s="1"/>
  <c r="AC177" i="31"/>
  <c r="I189" i="25" s="1"/>
  <c r="AA177" i="31"/>
  <c r="G189" i="25" s="1"/>
  <c r="AD177" i="31"/>
  <c r="J189" i="25" s="1"/>
  <c r="AB177" i="31"/>
  <c r="H189" i="25" s="1"/>
  <c r="AA173" i="31"/>
  <c r="G185" i="25" s="1"/>
  <c r="AB173" i="31"/>
  <c r="H185" i="25" s="1"/>
  <c r="Y173" i="31"/>
  <c r="E185" i="25" s="1"/>
  <c r="AB169" i="31"/>
  <c r="H181" i="25" s="1"/>
  <c r="AD169" i="31"/>
  <c r="J181" i="25" s="1"/>
  <c r="Y169" i="31"/>
  <c r="E181" i="25" s="1"/>
  <c r="AD165" i="31"/>
  <c r="J177" i="25" s="1"/>
  <c r="AC165" i="31"/>
  <c r="I177" i="25" s="1"/>
  <c r="AC161" i="31"/>
  <c r="I173" i="25" s="1"/>
  <c r="AD161" i="31"/>
  <c r="J173" i="25" s="1"/>
  <c r="AB161" i="31"/>
  <c r="H173" i="25" s="1"/>
  <c r="AA161" i="31"/>
  <c r="G173" i="25" s="1"/>
  <c r="AB157" i="31"/>
  <c r="H169" i="25" s="1"/>
  <c r="AA157" i="31"/>
  <c r="G169" i="25" s="1"/>
  <c r="Y157" i="31"/>
  <c r="E169" i="25" s="1"/>
  <c r="AC153" i="31"/>
  <c r="I165" i="25" s="1"/>
  <c r="Y149" i="31"/>
  <c r="E161" i="25" s="1"/>
  <c r="AC145" i="31"/>
  <c r="I157" i="25" s="1"/>
  <c r="AD137" i="31"/>
  <c r="J149" i="25" s="1"/>
  <c r="Y133" i="31"/>
  <c r="E145" i="25" s="1"/>
  <c r="AD129" i="31"/>
  <c r="J141" i="25" s="1"/>
  <c r="AB121" i="31"/>
  <c r="H133" i="25" s="1"/>
  <c r="AC117" i="31"/>
  <c r="I129" i="25" s="1"/>
  <c r="Y113" i="31"/>
  <c r="E125" i="25" s="1"/>
  <c r="AB105" i="31"/>
  <c r="H117" i="25" s="1"/>
  <c r="AD101" i="31"/>
  <c r="J113" i="25" s="1"/>
  <c r="AC97" i="31"/>
  <c r="I109" i="25" s="1"/>
  <c r="AB20" i="31"/>
  <c r="H32" i="25" s="1"/>
  <c r="J24" i="25"/>
  <c r="AD16" i="31"/>
  <c r="J28" i="25" s="1"/>
  <c r="AB24" i="31"/>
  <c r="H36" i="25" s="1"/>
  <c r="Y22" i="31"/>
  <c r="E34" i="25" s="1"/>
  <c r="Y24" i="31"/>
  <c r="E36" i="25" s="1"/>
  <c r="Y20" i="31"/>
  <c r="E32" i="25" s="1"/>
  <c r="AD174" i="31"/>
  <c r="J186" i="25" s="1"/>
  <c r="AB174" i="31"/>
  <c r="H186" i="25" s="1"/>
  <c r="AD146" i="31"/>
  <c r="J158" i="25" s="1"/>
  <c r="AC146" i="31"/>
  <c r="I158" i="25" s="1"/>
  <c r="AB146" i="31"/>
  <c r="H158" i="25" s="1"/>
  <c r="AD122" i="31"/>
  <c r="J134" i="25" s="1"/>
  <c r="AB122" i="31"/>
  <c r="H134" i="25" s="1"/>
  <c r="AD98" i="31"/>
  <c r="J110" i="25" s="1"/>
  <c r="AC98" i="31"/>
  <c r="I110" i="25" s="1"/>
  <c r="AB98" i="31"/>
  <c r="H110" i="25" s="1"/>
  <c r="AD70" i="31"/>
  <c r="J82" i="25" s="1"/>
  <c r="AB70" i="31"/>
  <c r="H82" i="25" s="1"/>
  <c r="AD46" i="31"/>
  <c r="J58" i="25" s="1"/>
  <c r="AB46" i="31"/>
  <c r="H58" i="25" s="1"/>
  <c r="AD34" i="31"/>
  <c r="J46" i="25" s="1"/>
  <c r="AB34" i="31"/>
  <c r="H46" i="25" s="1"/>
  <c r="AC34" i="31"/>
  <c r="I46" i="25" s="1"/>
  <c r="AD30" i="31"/>
  <c r="J42" i="25" s="1"/>
  <c r="AB30" i="31"/>
  <c r="H42" i="25" s="1"/>
  <c r="AD18" i="31"/>
  <c r="J30" i="25" s="1"/>
  <c r="AB18" i="31"/>
  <c r="H30" i="25" s="1"/>
  <c r="AC18" i="31"/>
  <c r="I30" i="25" s="1"/>
  <c r="AD14" i="31"/>
  <c r="J26" i="25" s="1"/>
  <c r="AB14" i="31"/>
  <c r="H26" i="25" s="1"/>
  <c r="AD10" i="31"/>
  <c r="J22" i="25" s="1"/>
  <c r="AB10" i="31"/>
  <c r="H22" i="25" s="1"/>
  <c r="Y125" i="31"/>
  <c r="E137" i="25" s="1"/>
  <c r="Y98" i="31"/>
  <c r="E110" i="25" s="1"/>
  <c r="Y93" i="31"/>
  <c r="E105" i="25" s="1"/>
  <c r="Y61" i="31"/>
  <c r="E73" i="25" s="1"/>
  <c r="Y34" i="31"/>
  <c r="E46" i="25" s="1"/>
  <c r="Y29" i="31"/>
  <c r="E41" i="25" s="1"/>
  <c r="Y18" i="31"/>
  <c r="E30" i="25" s="1"/>
  <c r="AA166" i="31"/>
  <c r="G178" i="25" s="1"/>
  <c r="AA145" i="31"/>
  <c r="G157" i="25" s="1"/>
  <c r="AA129" i="31"/>
  <c r="G141" i="25" s="1"/>
  <c r="AA113" i="31"/>
  <c r="G125" i="25" s="1"/>
  <c r="AA91" i="31"/>
  <c r="G103" i="25" s="1"/>
  <c r="AA81" i="31"/>
  <c r="G93" i="25" s="1"/>
  <c r="AA65" i="31"/>
  <c r="G77" i="25" s="1"/>
  <c r="AA49" i="31"/>
  <c r="G61" i="25" s="1"/>
  <c r="AB119" i="31"/>
  <c r="H131" i="25" s="1"/>
  <c r="AB113" i="31"/>
  <c r="H125" i="25" s="1"/>
  <c r="AB97" i="31"/>
  <c r="H109" i="25" s="1"/>
  <c r="AB51" i="31"/>
  <c r="H63" i="25" s="1"/>
  <c r="AC57" i="31"/>
  <c r="I69" i="25" s="1"/>
  <c r="Q203" i="31"/>
  <c r="E214" i="24" s="1"/>
  <c r="Y203" i="31"/>
  <c r="E215" i="25" s="1"/>
  <c r="T199" i="31"/>
  <c r="H210" i="24" s="1"/>
  <c r="AC199" i="31"/>
  <c r="I211" i="25" s="1"/>
  <c r="Y199" i="31"/>
  <c r="E211" i="25" s="1"/>
  <c r="Q195" i="31"/>
  <c r="E206" i="24" s="1"/>
  <c r="AD195" i="31"/>
  <c r="J207" i="25" s="1"/>
  <c r="Y195" i="31"/>
  <c r="E207" i="25" s="1"/>
  <c r="R195" i="31"/>
  <c r="F206" i="24" s="1"/>
  <c r="R191" i="31"/>
  <c r="F202" i="24" s="1"/>
  <c r="Y191" i="31"/>
  <c r="E203" i="25" s="1"/>
  <c r="S187" i="31"/>
  <c r="G198" i="24" s="1"/>
  <c r="Y187" i="31"/>
  <c r="E199" i="25" s="1"/>
  <c r="AC183" i="31"/>
  <c r="I195" i="25" s="1"/>
  <c r="Y183" i="31"/>
  <c r="E195" i="25" s="1"/>
  <c r="R179" i="31"/>
  <c r="F190" i="24" s="1"/>
  <c r="AD179" i="31"/>
  <c r="J191" i="25" s="1"/>
  <c r="Y179" i="31"/>
  <c r="E191" i="25" s="1"/>
  <c r="R175" i="31"/>
  <c r="F186" i="24" s="1"/>
  <c r="Y175" i="31"/>
  <c r="E187" i="25" s="1"/>
  <c r="Q171" i="31"/>
  <c r="E182" i="24" s="1"/>
  <c r="Y171" i="31"/>
  <c r="E183" i="25" s="1"/>
  <c r="T167" i="31"/>
  <c r="H178" i="24" s="1"/>
  <c r="AC167" i="31"/>
  <c r="I179" i="25" s="1"/>
  <c r="Y167" i="31"/>
  <c r="E179" i="25" s="1"/>
  <c r="Q163" i="31"/>
  <c r="E174" i="24" s="1"/>
  <c r="AD163" i="31"/>
  <c r="J175" i="25" s="1"/>
  <c r="Y163" i="31"/>
  <c r="E175" i="25" s="1"/>
  <c r="R159" i="31"/>
  <c r="F170" i="24" s="1"/>
  <c r="Y159" i="31"/>
  <c r="E171" i="25" s="1"/>
  <c r="Q155" i="31"/>
  <c r="E166" i="24" s="1"/>
  <c r="Y155" i="31"/>
  <c r="E167" i="25" s="1"/>
  <c r="AC151" i="31"/>
  <c r="I163" i="25" s="1"/>
  <c r="Y151" i="31"/>
  <c r="E163" i="25" s="1"/>
  <c r="AD147" i="31"/>
  <c r="J159" i="25" s="1"/>
  <c r="Y147" i="31"/>
  <c r="E159" i="25" s="1"/>
  <c r="AC135" i="31"/>
  <c r="I147" i="25" s="1"/>
  <c r="Y135" i="31"/>
  <c r="E147" i="25" s="1"/>
  <c r="AD115" i="31"/>
  <c r="J127" i="25" s="1"/>
  <c r="Y115" i="31"/>
  <c r="E127" i="25" s="1"/>
  <c r="AD99" i="31"/>
  <c r="J111" i="25" s="1"/>
  <c r="Y99" i="31"/>
  <c r="E111" i="25" s="1"/>
  <c r="AD63" i="31"/>
  <c r="J75" i="25" s="1"/>
  <c r="Y63" i="31"/>
  <c r="E75" i="25" s="1"/>
  <c r="AD55" i="31"/>
  <c r="J67" i="25" s="1"/>
  <c r="AC55" i="31"/>
  <c r="I67" i="25" s="1"/>
  <c r="AB55" i="31"/>
  <c r="H67" i="25" s="1"/>
  <c r="Y55" i="31"/>
  <c r="E67" i="25" s="1"/>
  <c r="AD39" i="31"/>
  <c r="J51" i="25" s="1"/>
  <c r="AC39" i="31"/>
  <c r="I51" i="25" s="1"/>
  <c r="AB39" i="31"/>
  <c r="H51" i="25" s="1"/>
  <c r="Y39" i="31"/>
  <c r="E51" i="25" s="1"/>
  <c r="Y121" i="31"/>
  <c r="E133" i="25" s="1"/>
  <c r="Y105" i="31"/>
  <c r="E117" i="25" s="1"/>
  <c r="AA199" i="31"/>
  <c r="G211" i="25" s="1"/>
  <c r="AA167" i="31"/>
  <c r="G179" i="25" s="1"/>
  <c r="AA151" i="31"/>
  <c r="G163" i="25" s="1"/>
  <c r="AA125" i="31"/>
  <c r="G137" i="25" s="1"/>
  <c r="AA93" i="31"/>
  <c r="G105" i="25" s="1"/>
  <c r="AA87" i="31"/>
  <c r="G99" i="25" s="1"/>
  <c r="AA55" i="31"/>
  <c r="G67" i="25" s="1"/>
  <c r="AA29" i="31"/>
  <c r="G41" i="25" s="1"/>
  <c r="AA13" i="31"/>
  <c r="G25" i="25" s="1"/>
  <c r="AB195" i="31"/>
  <c r="H207" i="25" s="1"/>
  <c r="AB163" i="31"/>
  <c r="H175" i="25" s="1"/>
  <c r="AB141" i="31"/>
  <c r="H153" i="25" s="1"/>
  <c r="AB115" i="31"/>
  <c r="H127" i="25" s="1"/>
  <c r="AB109" i="31"/>
  <c r="H121" i="25" s="1"/>
  <c r="AB67" i="31"/>
  <c r="H79" i="25" s="1"/>
  <c r="AB59" i="31"/>
  <c r="H71" i="25" s="1"/>
  <c r="AB45" i="31"/>
  <c r="H57" i="25" s="1"/>
  <c r="AB37" i="31"/>
  <c r="H49" i="25" s="1"/>
  <c r="AC179" i="31"/>
  <c r="I191" i="25" s="1"/>
  <c r="AC171" i="31"/>
  <c r="I183" i="25" s="1"/>
  <c r="AC115" i="31"/>
  <c r="I127" i="25" s="1"/>
  <c r="AC79" i="31"/>
  <c r="I91" i="25" s="1"/>
  <c r="AC73" i="31"/>
  <c r="I85" i="25" s="1"/>
  <c r="AC43" i="31"/>
  <c r="I55" i="25" s="1"/>
  <c r="AD149" i="31"/>
  <c r="J161" i="25" s="1"/>
  <c r="AD143" i="31"/>
  <c r="J155" i="25" s="1"/>
  <c r="AD135" i="31"/>
  <c r="J147" i="25" s="1"/>
  <c r="AD121" i="31"/>
  <c r="J133" i="25" s="1"/>
  <c r="AD107" i="31"/>
  <c r="J119" i="25" s="1"/>
  <c r="AD51" i="31"/>
  <c r="J63" i="25" s="1"/>
  <c r="Q198" i="31"/>
  <c r="E209" i="24" s="1"/>
  <c r="AD198" i="31"/>
  <c r="J210" i="25" s="1"/>
  <c r="AB198" i="31"/>
  <c r="H210" i="25" s="1"/>
  <c r="U186" i="31"/>
  <c r="I197" i="24" s="1"/>
  <c r="AD186" i="31"/>
  <c r="J198" i="25" s="1"/>
  <c r="AB186" i="31"/>
  <c r="H198" i="25" s="1"/>
  <c r="AD182" i="31"/>
  <c r="J194" i="25" s="1"/>
  <c r="AB182" i="31"/>
  <c r="H194" i="25" s="1"/>
  <c r="AD170" i="31"/>
  <c r="J182" i="25" s="1"/>
  <c r="AB170" i="31"/>
  <c r="H182" i="25" s="1"/>
  <c r="AD162" i="31"/>
  <c r="J174" i="25" s="1"/>
  <c r="AC162" i="31"/>
  <c r="I174" i="25" s="1"/>
  <c r="AB162" i="31"/>
  <c r="H174" i="25" s="1"/>
  <c r="AD154" i="31"/>
  <c r="J166" i="25" s="1"/>
  <c r="AB154" i="31"/>
  <c r="H166" i="25" s="1"/>
  <c r="AD138" i="31"/>
  <c r="J150" i="25" s="1"/>
  <c r="AB138" i="31"/>
  <c r="H150" i="25" s="1"/>
  <c r="AD130" i="31"/>
  <c r="J142" i="25" s="1"/>
  <c r="AC130" i="31"/>
  <c r="I142" i="25" s="1"/>
  <c r="AB130" i="31"/>
  <c r="H142" i="25" s="1"/>
  <c r="AD118" i="31"/>
  <c r="J130" i="25" s="1"/>
  <c r="AB118" i="31"/>
  <c r="H130" i="25" s="1"/>
  <c r="AD110" i="31"/>
  <c r="J122" i="25" s="1"/>
  <c r="AB110" i="31"/>
  <c r="H122" i="25" s="1"/>
  <c r="AD102" i="31"/>
  <c r="J114" i="25" s="1"/>
  <c r="AB102" i="31"/>
  <c r="H114" i="25" s="1"/>
  <c r="AD90" i="31"/>
  <c r="J102" i="25" s="1"/>
  <c r="AB90" i="31"/>
  <c r="H102" i="25" s="1"/>
  <c r="AD82" i="31"/>
  <c r="J94" i="25" s="1"/>
  <c r="AC82" i="31"/>
  <c r="I94" i="25" s="1"/>
  <c r="AB82" i="31"/>
  <c r="H94" i="25" s="1"/>
  <c r="AD74" i="31"/>
  <c r="J86" i="25" s="1"/>
  <c r="AB74" i="31"/>
  <c r="H86" i="25" s="1"/>
  <c r="AD62" i="31"/>
  <c r="J74" i="25" s="1"/>
  <c r="AB62" i="31"/>
  <c r="H74" i="25" s="1"/>
  <c r="AD54" i="31"/>
  <c r="J66" i="25" s="1"/>
  <c r="AB54" i="31"/>
  <c r="H66" i="25" s="1"/>
  <c r="AD42" i="31"/>
  <c r="J54" i="25" s="1"/>
  <c r="AB42" i="31"/>
  <c r="H54" i="25" s="1"/>
  <c r="AD26" i="31"/>
  <c r="J38" i="25" s="1"/>
  <c r="AB26" i="31"/>
  <c r="H38" i="25" s="1"/>
  <c r="Y162" i="31"/>
  <c r="E174" i="25" s="1"/>
  <c r="Y146" i="31"/>
  <c r="E158" i="25" s="1"/>
  <c r="Y141" i="31"/>
  <c r="E153" i="25" s="1"/>
  <c r="Y109" i="31"/>
  <c r="E121" i="25" s="1"/>
  <c r="Y82" i="31"/>
  <c r="E94" i="25" s="1"/>
  <c r="Y77" i="31"/>
  <c r="E89" i="25" s="1"/>
  <c r="Y45" i="31"/>
  <c r="E57" i="25" s="1"/>
  <c r="AA203" i="31"/>
  <c r="G215" i="25" s="1"/>
  <c r="AA187" i="31"/>
  <c r="G199" i="25" s="1"/>
  <c r="AA182" i="31"/>
  <c r="G194" i="25" s="1"/>
  <c r="AA150" i="31"/>
  <c r="G162" i="25" s="1"/>
  <c r="AA139" i="31"/>
  <c r="G151" i="25" s="1"/>
  <c r="AA134" i="31"/>
  <c r="G146" i="25" s="1"/>
  <c r="AA123" i="31"/>
  <c r="G135" i="25" s="1"/>
  <c r="AA118" i="31"/>
  <c r="G130" i="25" s="1"/>
  <c r="AA107" i="31"/>
  <c r="G119" i="25" s="1"/>
  <c r="AA97" i="31"/>
  <c r="G109" i="25" s="1"/>
  <c r="AA86" i="31"/>
  <c r="G98" i="25" s="1"/>
  <c r="AA75" i="31"/>
  <c r="G87" i="25" s="1"/>
  <c r="AA70" i="31"/>
  <c r="G82" i="25" s="1"/>
  <c r="AA59" i="31"/>
  <c r="G71" i="25" s="1"/>
  <c r="AA54" i="31"/>
  <c r="G66" i="25" s="1"/>
  <c r="AA43" i="31"/>
  <c r="G55" i="25" s="1"/>
  <c r="AA38" i="31"/>
  <c r="G50" i="25" s="1"/>
  <c r="AA27" i="31"/>
  <c r="G39" i="25" s="1"/>
  <c r="AA22" i="31"/>
  <c r="G34" i="25" s="1"/>
  <c r="AA11" i="31"/>
  <c r="G23" i="25" s="1"/>
  <c r="AB167" i="31"/>
  <c r="H179" i="25" s="1"/>
  <c r="AB135" i="31"/>
  <c r="H147" i="25" s="1"/>
  <c r="AB129" i="31"/>
  <c r="H141" i="25" s="1"/>
  <c r="AB103" i="31"/>
  <c r="H115" i="25" s="1"/>
  <c r="AB57" i="31"/>
  <c r="H69" i="25" s="1"/>
  <c r="AB43" i="31"/>
  <c r="H55" i="25" s="1"/>
  <c r="AB21" i="31"/>
  <c r="H33" i="25" s="1"/>
  <c r="AB15" i="31"/>
  <c r="H27" i="25" s="1"/>
  <c r="AC198" i="31"/>
  <c r="I210" i="25" s="1"/>
  <c r="AC191" i="31"/>
  <c r="I203" i="25" s="1"/>
  <c r="AC170" i="31"/>
  <c r="I182" i="25" s="1"/>
  <c r="AC163" i="31"/>
  <c r="I175" i="25" s="1"/>
  <c r="AC155" i="31"/>
  <c r="I167" i="25" s="1"/>
  <c r="AC134" i="31"/>
  <c r="I146" i="25" s="1"/>
  <c r="AC127" i="31"/>
  <c r="I139" i="25" s="1"/>
  <c r="AC113" i="31"/>
  <c r="I125" i="25" s="1"/>
  <c r="AC106" i="31"/>
  <c r="I118" i="25" s="1"/>
  <c r="AC99" i="31"/>
  <c r="I111" i="25" s="1"/>
  <c r="AC91" i="31"/>
  <c r="I103" i="25" s="1"/>
  <c r="AC70" i="31"/>
  <c r="I82" i="25" s="1"/>
  <c r="AC63" i="31"/>
  <c r="I75" i="25" s="1"/>
  <c r="AC42" i="31"/>
  <c r="I54" i="25" s="1"/>
  <c r="AC35" i="31"/>
  <c r="I47" i="25" s="1"/>
  <c r="AC27" i="31"/>
  <c r="I39" i="25" s="1"/>
  <c r="AC14" i="31"/>
  <c r="I26" i="25" s="1"/>
  <c r="AD191" i="31"/>
  <c r="J203" i="25" s="1"/>
  <c r="AD183" i="31"/>
  <c r="J195" i="25" s="1"/>
  <c r="AD91" i="31"/>
  <c r="J103" i="25" s="1"/>
  <c r="AD59" i="31"/>
  <c r="J71" i="25" s="1"/>
  <c r="AD27" i="31"/>
  <c r="J39" i="25" s="1"/>
  <c r="U154" i="31"/>
  <c r="I165" i="24" s="1"/>
  <c r="S150" i="31"/>
  <c r="G161" i="24" s="1"/>
  <c r="T146" i="31"/>
  <c r="H157" i="24" s="1"/>
  <c r="O142" i="31"/>
  <c r="C153" i="24" s="1"/>
  <c r="S138" i="31"/>
  <c r="G149" i="24" s="1"/>
  <c r="O130" i="31"/>
  <c r="C141" i="24" s="1"/>
  <c r="U126" i="31"/>
  <c r="I137" i="24" s="1"/>
  <c r="V118" i="31"/>
  <c r="J129" i="24" s="1"/>
  <c r="T114" i="31"/>
  <c r="H125" i="24" s="1"/>
  <c r="O110" i="31"/>
  <c r="C121" i="24" s="1"/>
  <c r="O98" i="31"/>
  <c r="C109" i="24" s="1"/>
  <c r="U94" i="31"/>
  <c r="I105" i="24" s="1"/>
  <c r="R86" i="31"/>
  <c r="F97" i="24" s="1"/>
  <c r="T82" i="31"/>
  <c r="H93" i="24" s="1"/>
  <c r="O78" i="31"/>
  <c r="C89" i="24" s="1"/>
  <c r="R70" i="31"/>
  <c r="F81" i="24" s="1"/>
  <c r="O66" i="31"/>
  <c r="C77" i="24" s="1"/>
  <c r="U62" i="31"/>
  <c r="I73" i="24" s="1"/>
  <c r="V58" i="31"/>
  <c r="J69" i="24" s="1"/>
  <c r="R54" i="31"/>
  <c r="F65" i="24" s="1"/>
  <c r="U46" i="31"/>
  <c r="I57" i="24" s="1"/>
  <c r="R38" i="31"/>
  <c r="F49" i="24" s="1"/>
  <c r="O34" i="31"/>
  <c r="C45" i="24" s="1"/>
  <c r="U30" i="31"/>
  <c r="I41" i="24" s="1"/>
  <c r="R22" i="31"/>
  <c r="F33" i="24" s="1"/>
  <c r="T18" i="31"/>
  <c r="H29" i="24" s="1"/>
  <c r="U14" i="31"/>
  <c r="I25" i="24" s="1"/>
  <c r="AD189" i="31"/>
  <c r="J201" i="25" s="1"/>
  <c r="AC189" i="31"/>
  <c r="I201" i="25" s="1"/>
  <c r="AD173" i="31"/>
  <c r="J185" i="25" s="1"/>
  <c r="AC173" i="31"/>
  <c r="I185" i="25" s="1"/>
  <c r="AD157" i="31"/>
  <c r="J169" i="25" s="1"/>
  <c r="AC157" i="31"/>
  <c r="I169" i="25" s="1"/>
  <c r="AD141" i="31"/>
  <c r="J153" i="25" s="1"/>
  <c r="AC141" i="31"/>
  <c r="I153" i="25" s="1"/>
  <c r="AD125" i="31"/>
  <c r="J137" i="25" s="1"/>
  <c r="AC125" i="31"/>
  <c r="I137" i="25" s="1"/>
  <c r="AD109" i="31"/>
  <c r="J121" i="25" s="1"/>
  <c r="AC109" i="31"/>
  <c r="I121" i="25" s="1"/>
  <c r="AD93" i="31"/>
  <c r="J105" i="25" s="1"/>
  <c r="AC93" i="31"/>
  <c r="I105" i="25" s="1"/>
  <c r="AD89" i="31"/>
  <c r="J101" i="25" s="1"/>
  <c r="AD85" i="31"/>
  <c r="J97" i="25" s="1"/>
  <c r="AD81" i="31"/>
  <c r="J93" i="25" s="1"/>
  <c r="AD77" i="31"/>
  <c r="J89" i="25" s="1"/>
  <c r="AC77" i="31"/>
  <c r="I89" i="25" s="1"/>
  <c r="AD73" i="31"/>
  <c r="J85" i="25" s="1"/>
  <c r="AD69" i="31"/>
  <c r="J81" i="25" s="1"/>
  <c r="AD65" i="31"/>
  <c r="J77" i="25" s="1"/>
  <c r="AB65" i="31"/>
  <c r="H77" i="25" s="1"/>
  <c r="AD61" i="31"/>
  <c r="J73" i="25" s="1"/>
  <c r="AC61" i="31"/>
  <c r="I73" i="25" s="1"/>
  <c r="AD57" i="31"/>
  <c r="J69" i="25" s="1"/>
  <c r="AD53" i="31"/>
  <c r="J65" i="25" s="1"/>
  <c r="AD49" i="31"/>
  <c r="J61" i="25" s="1"/>
  <c r="AB49" i="31"/>
  <c r="H61" i="25" s="1"/>
  <c r="AD45" i="31"/>
  <c r="J57" i="25" s="1"/>
  <c r="AC45" i="31"/>
  <c r="I57" i="25" s="1"/>
  <c r="AD41" i="31"/>
  <c r="J53" i="25" s="1"/>
  <c r="AD37" i="31"/>
  <c r="J49" i="25" s="1"/>
  <c r="AD33" i="31"/>
  <c r="J45" i="25" s="1"/>
  <c r="AB33" i="31"/>
  <c r="H45" i="25" s="1"/>
  <c r="AD29" i="31"/>
  <c r="J41" i="25" s="1"/>
  <c r="AC29" i="31"/>
  <c r="I41" i="25" s="1"/>
  <c r="AD25" i="31"/>
  <c r="J37" i="25" s="1"/>
  <c r="AD21" i="31"/>
  <c r="J33" i="25" s="1"/>
  <c r="AD17" i="31"/>
  <c r="J29" i="25" s="1"/>
  <c r="AB17" i="31"/>
  <c r="H29" i="25" s="1"/>
  <c r="AD13" i="31"/>
  <c r="J25" i="25" s="1"/>
  <c r="AC13" i="31"/>
  <c r="I25" i="25" s="1"/>
  <c r="Y198" i="31"/>
  <c r="E210" i="25" s="1"/>
  <c r="Y193" i="31"/>
  <c r="E205" i="25" s="1"/>
  <c r="Y188" i="31"/>
  <c r="E200" i="25" s="1"/>
  <c r="Y182" i="31"/>
  <c r="E194" i="25" s="1"/>
  <c r="Y161" i="31"/>
  <c r="E173" i="25" s="1"/>
  <c r="Y145" i="31"/>
  <c r="E157" i="25" s="1"/>
  <c r="Y129" i="31"/>
  <c r="E141" i="25" s="1"/>
  <c r="Y124" i="31"/>
  <c r="E136" i="25" s="1"/>
  <c r="Y118" i="31"/>
  <c r="E130" i="25" s="1"/>
  <c r="Y102" i="31"/>
  <c r="E114" i="25" s="1"/>
  <c r="Y97" i="31"/>
  <c r="E109" i="25" s="1"/>
  <c r="Y81" i="31"/>
  <c r="E93" i="25" s="1"/>
  <c r="Y76" i="31"/>
  <c r="E88" i="25" s="1"/>
  <c r="Y70" i="31"/>
  <c r="E82" i="25" s="1"/>
  <c r="Y65" i="31"/>
  <c r="E77" i="25" s="1"/>
  <c r="Y54" i="31"/>
  <c r="E66" i="25" s="1"/>
  <c r="Y49" i="31"/>
  <c r="E61" i="25" s="1"/>
  <c r="Y44" i="31"/>
  <c r="E56" i="25" s="1"/>
  <c r="Y33" i="31"/>
  <c r="E45" i="25" s="1"/>
  <c r="Y17" i="31"/>
  <c r="E29" i="25" s="1"/>
  <c r="E24" i="25"/>
  <c r="AA197" i="31"/>
  <c r="G209" i="25" s="1"/>
  <c r="AA191" i="31"/>
  <c r="G203" i="25" s="1"/>
  <c r="AA186" i="31"/>
  <c r="G198" i="25" s="1"/>
  <c r="AA181" i="31"/>
  <c r="G193" i="25" s="1"/>
  <c r="AA175" i="31"/>
  <c r="G187" i="25" s="1"/>
  <c r="AA170" i="31"/>
  <c r="G182" i="25" s="1"/>
  <c r="AA165" i="31"/>
  <c r="G177" i="25" s="1"/>
  <c r="AA159" i="31"/>
  <c r="G171" i="25" s="1"/>
  <c r="AA154" i="31"/>
  <c r="G166" i="25" s="1"/>
  <c r="AA149" i="31"/>
  <c r="G161" i="25" s="1"/>
  <c r="AA143" i="31"/>
  <c r="G155" i="25" s="1"/>
  <c r="AA138" i="31"/>
  <c r="G150" i="25" s="1"/>
  <c r="AA133" i="31"/>
  <c r="G145" i="25" s="1"/>
  <c r="AA127" i="31"/>
  <c r="G139" i="25" s="1"/>
  <c r="AA122" i="31"/>
  <c r="G134" i="25" s="1"/>
  <c r="AA117" i="31"/>
  <c r="G129" i="25" s="1"/>
  <c r="AA111" i="31"/>
  <c r="G123" i="25" s="1"/>
  <c r="AA101" i="31"/>
  <c r="G113" i="25" s="1"/>
  <c r="AA95" i="31"/>
  <c r="G107" i="25" s="1"/>
  <c r="AA90" i="31"/>
  <c r="G102" i="25" s="1"/>
  <c r="AA85" i="31"/>
  <c r="G97" i="25" s="1"/>
  <c r="AA74" i="31"/>
  <c r="G86" i="25" s="1"/>
  <c r="AA69" i="31"/>
  <c r="G81" i="25" s="1"/>
  <c r="AA63" i="31"/>
  <c r="G75" i="25" s="1"/>
  <c r="AA53" i="31"/>
  <c r="G65" i="25" s="1"/>
  <c r="AA47" i="31"/>
  <c r="G59" i="25" s="1"/>
  <c r="AA42" i="31"/>
  <c r="G54" i="25" s="1"/>
  <c r="AA37" i="31"/>
  <c r="G49" i="25" s="1"/>
  <c r="AA26" i="31"/>
  <c r="G38" i="25" s="1"/>
  <c r="AA21" i="31"/>
  <c r="G33" i="25" s="1"/>
  <c r="AA10" i="31"/>
  <c r="G22" i="25" s="1"/>
  <c r="AB203" i="31"/>
  <c r="H215" i="25" s="1"/>
  <c r="AB197" i="31"/>
  <c r="H209" i="25" s="1"/>
  <c r="AB187" i="31"/>
  <c r="H199" i="25" s="1"/>
  <c r="AB181" i="31"/>
  <c r="H193" i="25" s="1"/>
  <c r="AB171" i="31"/>
  <c r="H183" i="25" s="1"/>
  <c r="AB165" i="31"/>
  <c r="H177" i="25" s="1"/>
  <c r="AB160" i="31"/>
  <c r="H172" i="25" s="1"/>
  <c r="AB155" i="31"/>
  <c r="H167" i="25" s="1"/>
  <c r="AB149" i="31"/>
  <c r="H161" i="25" s="1"/>
  <c r="AB139" i="31"/>
  <c r="H151" i="25" s="1"/>
  <c r="AB133" i="31"/>
  <c r="H145" i="25" s="1"/>
  <c r="AB123" i="31"/>
  <c r="H135" i="25" s="1"/>
  <c r="AB117" i="31"/>
  <c r="H129" i="25" s="1"/>
  <c r="AB107" i="31"/>
  <c r="H119" i="25" s="1"/>
  <c r="AB101" i="31"/>
  <c r="H113" i="25" s="1"/>
  <c r="AB96" i="31"/>
  <c r="H108" i="25" s="1"/>
  <c r="AB91" i="31"/>
  <c r="H103" i="25" s="1"/>
  <c r="AB85" i="31"/>
  <c r="H97" i="25" s="1"/>
  <c r="AB75" i="31"/>
  <c r="H87" i="25" s="1"/>
  <c r="AB69" i="31"/>
  <c r="H81" i="25" s="1"/>
  <c r="AB63" i="31"/>
  <c r="H75" i="25" s="1"/>
  <c r="AB56" i="31"/>
  <c r="H68" i="25" s="1"/>
  <c r="AB41" i="31"/>
  <c r="H53" i="25" s="1"/>
  <c r="AB35" i="31"/>
  <c r="H47" i="25" s="1"/>
  <c r="AB27" i="31"/>
  <c r="H39" i="25" s="1"/>
  <c r="AB13" i="31"/>
  <c r="H25" i="25" s="1"/>
  <c r="AC203" i="31"/>
  <c r="I215" i="25" s="1"/>
  <c r="AC197" i="31"/>
  <c r="I209" i="25" s="1"/>
  <c r="AC182" i="31"/>
  <c r="I194" i="25" s="1"/>
  <c r="AC175" i="31"/>
  <c r="I187" i="25" s="1"/>
  <c r="AC169" i="31"/>
  <c r="I181" i="25" s="1"/>
  <c r="AC154" i="31"/>
  <c r="I166" i="25" s="1"/>
  <c r="AC147" i="31"/>
  <c r="I159" i="25" s="1"/>
  <c r="AC139" i="31"/>
  <c r="I151" i="25" s="1"/>
  <c r="AC133" i="31"/>
  <c r="I145" i="25" s="1"/>
  <c r="AC118" i="31"/>
  <c r="I130" i="25" s="1"/>
  <c r="AC111" i="31"/>
  <c r="I123" i="25" s="1"/>
  <c r="AC105" i="31"/>
  <c r="I117" i="25" s="1"/>
  <c r="AC90" i="31"/>
  <c r="I102" i="25" s="1"/>
  <c r="AC83" i="31"/>
  <c r="I95" i="25" s="1"/>
  <c r="AC75" i="31"/>
  <c r="I87" i="25" s="1"/>
  <c r="AC69" i="31"/>
  <c r="I81" i="25" s="1"/>
  <c r="AC62" i="31"/>
  <c r="I74" i="25" s="1"/>
  <c r="AC54" i="31"/>
  <c r="I66" i="25" s="1"/>
  <c r="AC41" i="31"/>
  <c r="I53" i="25" s="1"/>
  <c r="AC33" i="31"/>
  <c r="I45" i="25" s="1"/>
  <c r="AC26" i="31"/>
  <c r="I38" i="25" s="1"/>
  <c r="AC19" i="31"/>
  <c r="I31" i="25" s="1"/>
  <c r="AC11" i="31"/>
  <c r="I23" i="25" s="1"/>
  <c r="AD203" i="31"/>
  <c r="J215" i="25" s="1"/>
  <c r="AD181" i="31"/>
  <c r="J193" i="25" s="1"/>
  <c r="AD175" i="31"/>
  <c r="J187" i="25" s="1"/>
  <c r="AD167" i="31"/>
  <c r="J179" i="25" s="1"/>
  <c r="AD153" i="31"/>
  <c r="J165" i="25" s="1"/>
  <c r="AD145" i="31"/>
  <c r="J157" i="25" s="1"/>
  <c r="AD139" i="31"/>
  <c r="J151" i="25" s="1"/>
  <c r="AD117" i="31"/>
  <c r="J129" i="25" s="1"/>
  <c r="AD111" i="31"/>
  <c r="J123" i="25" s="1"/>
  <c r="AD67" i="31"/>
  <c r="J79" i="25" s="1"/>
  <c r="AD35" i="31"/>
  <c r="J47" i="25" s="1"/>
  <c r="AD131" i="31"/>
  <c r="J143" i="25" s="1"/>
  <c r="Y131" i="31"/>
  <c r="E143" i="25" s="1"/>
  <c r="AC119" i="31"/>
  <c r="I131" i="25" s="1"/>
  <c r="Y119" i="31"/>
  <c r="E131" i="25" s="1"/>
  <c r="AC103" i="31"/>
  <c r="I115" i="25" s="1"/>
  <c r="Y103" i="31"/>
  <c r="E115" i="25" s="1"/>
  <c r="AD87" i="31"/>
  <c r="J99" i="25" s="1"/>
  <c r="AC87" i="31"/>
  <c r="I99" i="25" s="1"/>
  <c r="Y87" i="31"/>
  <c r="E99" i="25" s="1"/>
  <c r="AD79" i="31"/>
  <c r="J91" i="25" s="1"/>
  <c r="Y79" i="31"/>
  <c r="E91" i="25" s="1"/>
  <c r="AD71" i="31"/>
  <c r="J83" i="25" s="1"/>
  <c r="AC71" i="31"/>
  <c r="I83" i="25" s="1"/>
  <c r="Y71" i="31"/>
  <c r="E83" i="25" s="1"/>
  <c r="AD47" i="31"/>
  <c r="J59" i="25" s="1"/>
  <c r="Y47" i="31"/>
  <c r="E59" i="25" s="1"/>
  <c r="AD31" i="31"/>
  <c r="J43" i="25" s="1"/>
  <c r="Y31" i="31"/>
  <c r="E43" i="25" s="1"/>
  <c r="AD23" i="31"/>
  <c r="J35" i="25" s="1"/>
  <c r="AC23" i="31"/>
  <c r="I35" i="25" s="1"/>
  <c r="AB23" i="31"/>
  <c r="H35" i="25" s="1"/>
  <c r="Y23" i="31"/>
  <c r="E35" i="25" s="1"/>
  <c r="AD15" i="31"/>
  <c r="J27" i="25" s="1"/>
  <c r="Y15" i="31"/>
  <c r="E27" i="25" s="1"/>
  <c r="Y137" i="31"/>
  <c r="E149" i="25" s="1"/>
  <c r="AA183" i="31"/>
  <c r="G195" i="25" s="1"/>
  <c r="AA135" i="31"/>
  <c r="G147" i="25" s="1"/>
  <c r="AA103" i="31"/>
  <c r="G115" i="25" s="1"/>
  <c r="AA77" i="31"/>
  <c r="G89" i="25" s="1"/>
  <c r="AA71" i="31"/>
  <c r="G83" i="25" s="1"/>
  <c r="AA39" i="31"/>
  <c r="G51" i="25" s="1"/>
  <c r="AB179" i="31"/>
  <c r="H191" i="25" s="1"/>
  <c r="AB147" i="31"/>
  <c r="H159" i="25" s="1"/>
  <c r="AB99" i="31"/>
  <c r="H111" i="25" s="1"/>
  <c r="AB83" i="31"/>
  <c r="H95" i="25" s="1"/>
  <c r="AB31" i="31"/>
  <c r="H43" i="25" s="1"/>
  <c r="AC143" i="31"/>
  <c r="I155" i="25" s="1"/>
  <c r="AC107" i="31"/>
  <c r="I119" i="25" s="1"/>
  <c r="AC51" i="31"/>
  <c r="I63" i="25" s="1"/>
  <c r="AC15" i="31"/>
  <c r="I27" i="25" s="1"/>
  <c r="AD199" i="31"/>
  <c r="J211" i="25" s="1"/>
  <c r="AD171" i="31"/>
  <c r="J183" i="25" s="1"/>
  <c r="AD83" i="31"/>
  <c r="J95" i="25" s="1"/>
  <c r="AD19" i="31"/>
  <c r="J31" i="25" s="1"/>
  <c r="AD202" i="31"/>
  <c r="J214" i="25" s="1"/>
  <c r="AB202" i="31"/>
  <c r="H214" i="25" s="1"/>
  <c r="AD194" i="31"/>
  <c r="J206" i="25" s="1"/>
  <c r="AC194" i="31"/>
  <c r="I206" i="25" s="1"/>
  <c r="AB194" i="31"/>
  <c r="H206" i="25" s="1"/>
  <c r="AD190" i="31"/>
  <c r="J202" i="25" s="1"/>
  <c r="AB190" i="31"/>
  <c r="H202" i="25" s="1"/>
  <c r="AD178" i="31"/>
  <c r="J190" i="25" s="1"/>
  <c r="AC178" i="31"/>
  <c r="I190" i="25" s="1"/>
  <c r="AB178" i="31"/>
  <c r="H190" i="25" s="1"/>
  <c r="AD166" i="31"/>
  <c r="J178" i="25" s="1"/>
  <c r="AB166" i="31"/>
  <c r="H178" i="25" s="1"/>
  <c r="AD158" i="31"/>
  <c r="J170" i="25" s="1"/>
  <c r="AB158" i="31"/>
  <c r="H170" i="25" s="1"/>
  <c r="AD150" i="31"/>
  <c r="J162" i="25" s="1"/>
  <c r="AB150" i="31"/>
  <c r="H162" i="25" s="1"/>
  <c r="AD142" i="31"/>
  <c r="J154" i="25" s="1"/>
  <c r="AB142" i="31"/>
  <c r="H154" i="25" s="1"/>
  <c r="AD134" i="31"/>
  <c r="J146" i="25" s="1"/>
  <c r="AB134" i="31"/>
  <c r="H146" i="25" s="1"/>
  <c r="AD126" i="31"/>
  <c r="J138" i="25" s="1"/>
  <c r="AB126" i="31"/>
  <c r="H138" i="25" s="1"/>
  <c r="AD114" i="31"/>
  <c r="J126" i="25" s="1"/>
  <c r="AC114" i="31"/>
  <c r="I126" i="25" s="1"/>
  <c r="AB114" i="31"/>
  <c r="H126" i="25" s="1"/>
  <c r="AD106" i="31"/>
  <c r="J118" i="25" s="1"/>
  <c r="AB106" i="31"/>
  <c r="H118" i="25" s="1"/>
  <c r="AD94" i="31"/>
  <c r="J106" i="25" s="1"/>
  <c r="AB94" i="31"/>
  <c r="H106" i="25" s="1"/>
  <c r="AD86" i="31"/>
  <c r="J98" i="25" s="1"/>
  <c r="AB86" i="31"/>
  <c r="H98" i="25" s="1"/>
  <c r="AD78" i="31"/>
  <c r="J90" i="25" s="1"/>
  <c r="AB78" i="31"/>
  <c r="H90" i="25" s="1"/>
  <c r="AD66" i="31"/>
  <c r="J78" i="25" s="1"/>
  <c r="AB66" i="31"/>
  <c r="H78" i="25" s="1"/>
  <c r="AC66" i="31"/>
  <c r="I78" i="25" s="1"/>
  <c r="AD58" i="31"/>
  <c r="J70" i="25" s="1"/>
  <c r="AB58" i="31"/>
  <c r="H70" i="25" s="1"/>
  <c r="AD50" i="31"/>
  <c r="J62" i="25" s="1"/>
  <c r="AB50" i="31"/>
  <c r="H62" i="25" s="1"/>
  <c r="AC50" i="31"/>
  <c r="I62" i="25" s="1"/>
  <c r="AD38" i="31"/>
  <c r="J50" i="25" s="1"/>
  <c r="AB38" i="31"/>
  <c r="H50" i="25" s="1"/>
  <c r="AD22" i="31"/>
  <c r="J34" i="25" s="1"/>
  <c r="AB22" i="31"/>
  <c r="H34" i="25" s="1"/>
  <c r="AD155" i="31"/>
  <c r="J167" i="25" s="1"/>
  <c r="AD127" i="31"/>
  <c r="J139" i="25" s="1"/>
  <c r="AD119" i="31"/>
  <c r="J131" i="25" s="1"/>
  <c r="O151" i="31"/>
  <c r="C162" i="24" s="1"/>
  <c r="T147" i="31"/>
  <c r="H158" i="24" s="1"/>
  <c r="S143" i="31"/>
  <c r="G154" i="24" s="1"/>
  <c r="S139" i="31"/>
  <c r="G150" i="24" s="1"/>
  <c r="T135" i="31"/>
  <c r="H146" i="24" s="1"/>
  <c r="O131" i="31"/>
  <c r="C142" i="24" s="1"/>
  <c r="U127" i="31"/>
  <c r="I138" i="24" s="1"/>
  <c r="O119" i="31"/>
  <c r="C130" i="24" s="1"/>
  <c r="O115" i="31"/>
  <c r="C126" i="24" s="1"/>
  <c r="U111" i="31"/>
  <c r="I122" i="24" s="1"/>
  <c r="T103" i="31"/>
  <c r="H114" i="24" s="1"/>
  <c r="O99" i="31"/>
  <c r="C110" i="24" s="1"/>
  <c r="U95" i="31"/>
  <c r="I106" i="24" s="1"/>
  <c r="S91" i="31"/>
  <c r="G102" i="24" s="1"/>
  <c r="O87" i="31"/>
  <c r="C98" i="24" s="1"/>
  <c r="O83" i="31"/>
  <c r="C94" i="24" s="1"/>
  <c r="U79" i="31"/>
  <c r="I90" i="24" s="1"/>
  <c r="S75" i="31"/>
  <c r="G86" i="24" s="1"/>
  <c r="T71" i="31"/>
  <c r="H82" i="24" s="1"/>
  <c r="S67" i="31"/>
  <c r="G78" i="24" s="1"/>
  <c r="U63" i="31"/>
  <c r="I74" i="24" s="1"/>
  <c r="O55" i="31"/>
  <c r="C66" i="24" s="1"/>
  <c r="T51" i="31"/>
  <c r="H62" i="24" s="1"/>
  <c r="U47" i="31"/>
  <c r="I58" i="24" s="1"/>
  <c r="T39" i="31"/>
  <c r="H50" i="24" s="1"/>
  <c r="O35" i="31"/>
  <c r="C46" i="24" s="1"/>
  <c r="U31" i="31"/>
  <c r="I42" i="24" s="1"/>
  <c r="S27" i="31"/>
  <c r="G38" i="24" s="1"/>
  <c r="O23" i="31"/>
  <c r="C34" i="24" s="1"/>
  <c r="T19" i="31"/>
  <c r="H30" i="24" s="1"/>
  <c r="U15" i="31"/>
  <c r="I26" i="24" s="1"/>
  <c r="S11" i="31"/>
  <c r="G22" i="24" s="1"/>
  <c r="AC200" i="31"/>
  <c r="I212" i="25" s="1"/>
  <c r="AD200" i="31"/>
  <c r="J212" i="25" s="1"/>
  <c r="AA200" i="31"/>
  <c r="G212" i="25" s="1"/>
  <c r="AC196" i="31"/>
  <c r="I208" i="25" s="1"/>
  <c r="AA196" i="31"/>
  <c r="G208" i="25" s="1"/>
  <c r="AC192" i="31"/>
  <c r="I204" i="25" s="1"/>
  <c r="AA192" i="31"/>
  <c r="G204" i="25" s="1"/>
  <c r="AC188" i="31"/>
  <c r="I200" i="25" s="1"/>
  <c r="AA188" i="31"/>
  <c r="G200" i="25" s="1"/>
  <c r="AC184" i="31"/>
  <c r="I196" i="25" s="1"/>
  <c r="AD184" i="31"/>
  <c r="J196" i="25" s="1"/>
  <c r="AA184" i="31"/>
  <c r="G196" i="25" s="1"/>
  <c r="AC180" i="31"/>
  <c r="I192" i="25" s="1"/>
  <c r="AA180" i="31"/>
  <c r="G192" i="25" s="1"/>
  <c r="AC176" i="31"/>
  <c r="I188" i="25" s="1"/>
  <c r="AA176" i="31"/>
  <c r="G188" i="25" s="1"/>
  <c r="AC172" i="31"/>
  <c r="I184" i="25" s="1"/>
  <c r="AA172" i="31"/>
  <c r="G184" i="25" s="1"/>
  <c r="AC168" i="31"/>
  <c r="I180" i="25" s="1"/>
  <c r="AD168" i="31"/>
  <c r="J180" i="25" s="1"/>
  <c r="AA168" i="31"/>
  <c r="G180" i="25" s="1"/>
  <c r="AC164" i="31"/>
  <c r="I176" i="25" s="1"/>
  <c r="AA164" i="31"/>
  <c r="G176" i="25" s="1"/>
  <c r="AC160" i="31"/>
  <c r="I172" i="25" s="1"/>
  <c r="AA160" i="31"/>
  <c r="G172" i="25" s="1"/>
  <c r="AC156" i="31"/>
  <c r="I168" i="25" s="1"/>
  <c r="AA156" i="31"/>
  <c r="G168" i="25" s="1"/>
  <c r="AC152" i="31"/>
  <c r="I164" i="25" s="1"/>
  <c r="AD152" i="31"/>
  <c r="J164" i="25" s="1"/>
  <c r="AA152" i="31"/>
  <c r="G164" i="25" s="1"/>
  <c r="AC148" i="31"/>
  <c r="I160" i="25" s="1"/>
  <c r="AA148" i="31"/>
  <c r="G160" i="25" s="1"/>
  <c r="AC144" i="31"/>
  <c r="I156" i="25" s="1"/>
  <c r="AA144" i="31"/>
  <c r="G156" i="25" s="1"/>
  <c r="AC140" i="31"/>
  <c r="I152" i="25" s="1"/>
  <c r="AA140" i="31"/>
  <c r="G152" i="25" s="1"/>
  <c r="AC136" i="31"/>
  <c r="I148" i="25" s="1"/>
  <c r="AD136" i="31"/>
  <c r="J148" i="25" s="1"/>
  <c r="AA136" i="31"/>
  <c r="G148" i="25" s="1"/>
  <c r="AC132" i="31"/>
  <c r="I144" i="25" s="1"/>
  <c r="AA132" i="31"/>
  <c r="G144" i="25" s="1"/>
  <c r="AC128" i="31"/>
  <c r="I140" i="25" s="1"/>
  <c r="AA128" i="31"/>
  <c r="G140" i="25" s="1"/>
  <c r="AC124" i="31"/>
  <c r="I136" i="25" s="1"/>
  <c r="AA124" i="31"/>
  <c r="G136" i="25" s="1"/>
  <c r="AC120" i="31"/>
  <c r="I132" i="25" s="1"/>
  <c r="AD120" i="31"/>
  <c r="J132" i="25" s="1"/>
  <c r="AA120" i="31"/>
  <c r="G132" i="25" s="1"/>
  <c r="AC116" i="31"/>
  <c r="I128" i="25" s="1"/>
  <c r="AA116" i="31"/>
  <c r="G128" i="25" s="1"/>
  <c r="AC112" i="31"/>
  <c r="I124" i="25" s="1"/>
  <c r="AA112" i="31"/>
  <c r="G124" i="25" s="1"/>
  <c r="AC108" i="31"/>
  <c r="I120" i="25" s="1"/>
  <c r="AA108" i="31"/>
  <c r="G120" i="25" s="1"/>
  <c r="AC104" i="31"/>
  <c r="I116" i="25" s="1"/>
  <c r="AD104" i="31"/>
  <c r="J116" i="25" s="1"/>
  <c r="AA104" i="31"/>
  <c r="G116" i="25" s="1"/>
  <c r="AC100" i="31"/>
  <c r="I112" i="25" s="1"/>
  <c r="AA100" i="31"/>
  <c r="G112" i="25" s="1"/>
  <c r="AC96" i="31"/>
  <c r="I108" i="25" s="1"/>
  <c r="AA96" i="31"/>
  <c r="G108" i="25" s="1"/>
  <c r="AC92" i="31"/>
  <c r="I104" i="25" s="1"/>
  <c r="AA92" i="31"/>
  <c r="G104" i="25" s="1"/>
  <c r="AC88" i="31"/>
  <c r="I100" i="25" s="1"/>
  <c r="AA88" i="31"/>
  <c r="G100" i="25" s="1"/>
  <c r="AC84" i="31"/>
  <c r="I96" i="25" s="1"/>
  <c r="AA84" i="31"/>
  <c r="G96" i="25" s="1"/>
  <c r="AC80" i="31"/>
  <c r="I92" i="25" s="1"/>
  <c r="AA80" i="31"/>
  <c r="G92" i="25" s="1"/>
  <c r="AC76" i="31"/>
  <c r="I88" i="25" s="1"/>
  <c r="AA76" i="31"/>
  <c r="G88" i="25" s="1"/>
  <c r="AC72" i="31"/>
  <c r="I84" i="25" s="1"/>
  <c r="AA72" i="31"/>
  <c r="G84" i="25" s="1"/>
  <c r="AC68" i="31"/>
  <c r="I80" i="25" s="1"/>
  <c r="AA68" i="31"/>
  <c r="G80" i="25" s="1"/>
  <c r="AC64" i="31"/>
  <c r="I76" i="25" s="1"/>
  <c r="AA64" i="31"/>
  <c r="G76" i="25" s="1"/>
  <c r="AC60" i="31"/>
  <c r="I72" i="25" s="1"/>
  <c r="AB60" i="31"/>
  <c r="H72" i="25" s="1"/>
  <c r="AA60" i="31"/>
  <c r="G72" i="25" s="1"/>
  <c r="AC56" i="31"/>
  <c r="I68" i="25" s="1"/>
  <c r="AA56" i="31"/>
  <c r="G68" i="25" s="1"/>
  <c r="AC52" i="31"/>
  <c r="I64" i="25" s="1"/>
  <c r="AA52" i="31"/>
  <c r="G64" i="25" s="1"/>
  <c r="AC48" i="31"/>
  <c r="I60" i="25" s="1"/>
  <c r="AA48" i="31"/>
  <c r="G60" i="25" s="1"/>
  <c r="AC44" i="31"/>
  <c r="I56" i="25" s="1"/>
  <c r="AB44" i="31"/>
  <c r="H56" i="25" s="1"/>
  <c r="AA44" i="31"/>
  <c r="G56" i="25" s="1"/>
  <c r="AC40" i="31"/>
  <c r="I52" i="25" s="1"/>
  <c r="AA40" i="31"/>
  <c r="G52" i="25" s="1"/>
  <c r="AC36" i="31"/>
  <c r="I48" i="25" s="1"/>
  <c r="AA36" i="31"/>
  <c r="G48" i="25" s="1"/>
  <c r="AC32" i="31"/>
  <c r="I44" i="25" s="1"/>
  <c r="AA32" i="31"/>
  <c r="G44" i="25" s="1"/>
  <c r="AC28" i="31"/>
  <c r="I40" i="25" s="1"/>
  <c r="AB28" i="31"/>
  <c r="H40" i="25" s="1"/>
  <c r="AA28" i="31"/>
  <c r="G40" i="25" s="1"/>
  <c r="AC24" i="31"/>
  <c r="I36" i="25" s="1"/>
  <c r="AA24" i="31"/>
  <c r="G36" i="25" s="1"/>
  <c r="AC20" i="31"/>
  <c r="I32" i="25" s="1"/>
  <c r="AA20" i="31"/>
  <c r="G32" i="25" s="1"/>
  <c r="AC16" i="31"/>
  <c r="I28" i="25" s="1"/>
  <c r="AA16" i="31"/>
  <c r="G28" i="25" s="1"/>
  <c r="Y202" i="31"/>
  <c r="E214" i="25" s="1"/>
  <c r="Y192" i="31"/>
  <c r="E204" i="25" s="1"/>
  <c r="Y186" i="31"/>
  <c r="E198" i="25" s="1"/>
  <c r="Y181" i="31"/>
  <c r="E193" i="25" s="1"/>
  <c r="Y176" i="31"/>
  <c r="E188" i="25" s="1"/>
  <c r="Y170" i="31"/>
  <c r="E182" i="25" s="1"/>
  <c r="Y165" i="31"/>
  <c r="E177" i="25" s="1"/>
  <c r="Y160" i="31"/>
  <c r="E172" i="25" s="1"/>
  <c r="Y154" i="31"/>
  <c r="E166" i="25" s="1"/>
  <c r="Y144" i="31"/>
  <c r="E156" i="25" s="1"/>
  <c r="Y138" i="31"/>
  <c r="E150" i="25" s="1"/>
  <c r="Y128" i="31"/>
  <c r="E140" i="25" s="1"/>
  <c r="Y122" i="31"/>
  <c r="E134" i="25" s="1"/>
  <c r="Y117" i="31"/>
  <c r="E129" i="25" s="1"/>
  <c r="Y112" i="31"/>
  <c r="E124" i="25" s="1"/>
  <c r="Y106" i="31"/>
  <c r="E118" i="25" s="1"/>
  <c r="Y101" i="31"/>
  <c r="E113" i="25" s="1"/>
  <c r="Y96" i="31"/>
  <c r="E108" i="25" s="1"/>
  <c r="Y90" i="31"/>
  <c r="E102" i="25" s="1"/>
  <c r="Y85" i="31"/>
  <c r="E97" i="25" s="1"/>
  <c r="Y80" i="31"/>
  <c r="E92" i="25" s="1"/>
  <c r="Y74" i="31"/>
  <c r="E86" i="25" s="1"/>
  <c r="Y69" i="31"/>
  <c r="E81" i="25" s="1"/>
  <c r="Y64" i="31"/>
  <c r="E76" i="25" s="1"/>
  <c r="Y58" i="31"/>
  <c r="E70" i="25" s="1"/>
  <c r="Y53" i="31"/>
  <c r="E65" i="25" s="1"/>
  <c r="Y48" i="31"/>
  <c r="E60" i="25" s="1"/>
  <c r="Y42" i="31"/>
  <c r="E54" i="25" s="1"/>
  <c r="Y37" i="31"/>
  <c r="E49" i="25" s="1"/>
  <c r="Y32" i="31"/>
  <c r="E44" i="25" s="1"/>
  <c r="Y26" i="31"/>
  <c r="E38" i="25" s="1"/>
  <c r="Y21" i="31"/>
  <c r="E33" i="25" s="1"/>
  <c r="Y16" i="31"/>
  <c r="E28" i="25" s="1"/>
  <c r="Y10" i="31"/>
  <c r="E22" i="25" s="1"/>
  <c r="AA201" i="31"/>
  <c r="G213" i="25" s="1"/>
  <c r="AA195" i="31"/>
  <c r="G207" i="25" s="1"/>
  <c r="AA190" i="31"/>
  <c r="G202" i="25" s="1"/>
  <c r="AA185" i="31"/>
  <c r="G197" i="25" s="1"/>
  <c r="AA179" i="31"/>
  <c r="G191" i="25" s="1"/>
  <c r="AA174" i="31"/>
  <c r="G186" i="25" s="1"/>
  <c r="AA169" i="31"/>
  <c r="G181" i="25" s="1"/>
  <c r="AA163" i="31"/>
  <c r="G175" i="25" s="1"/>
  <c r="AA158" i="31"/>
  <c r="G170" i="25" s="1"/>
  <c r="AA153" i="31"/>
  <c r="G165" i="25" s="1"/>
  <c r="AA147" i="31"/>
  <c r="G159" i="25" s="1"/>
  <c r="AA142" i="31"/>
  <c r="G154" i="25" s="1"/>
  <c r="AA137" i="31"/>
  <c r="G149" i="25" s="1"/>
  <c r="AA131" i="31"/>
  <c r="G143" i="25" s="1"/>
  <c r="AA126" i="31"/>
  <c r="G138" i="25" s="1"/>
  <c r="AA121" i="31"/>
  <c r="G133" i="25" s="1"/>
  <c r="AA115" i="31"/>
  <c r="G127" i="25" s="1"/>
  <c r="AA110" i="31"/>
  <c r="G122" i="25" s="1"/>
  <c r="AA105" i="31"/>
  <c r="G117" i="25" s="1"/>
  <c r="AA99" i="31"/>
  <c r="G111" i="25" s="1"/>
  <c r="AA94" i="31"/>
  <c r="G106" i="25" s="1"/>
  <c r="AA89" i="31"/>
  <c r="G101" i="25" s="1"/>
  <c r="AA83" i="31"/>
  <c r="G95" i="25" s="1"/>
  <c r="AA78" i="31"/>
  <c r="G90" i="25" s="1"/>
  <c r="AA73" i="31"/>
  <c r="G85" i="25" s="1"/>
  <c r="AA67" i="31"/>
  <c r="G79" i="25" s="1"/>
  <c r="AA62" i="31"/>
  <c r="G74" i="25" s="1"/>
  <c r="AA57" i="31"/>
  <c r="G69" i="25" s="1"/>
  <c r="AA51" i="31"/>
  <c r="G63" i="25" s="1"/>
  <c r="AA46" i="31"/>
  <c r="G58" i="25" s="1"/>
  <c r="AA41" i="31"/>
  <c r="G53" i="25" s="1"/>
  <c r="AA35" i="31"/>
  <c r="G47" i="25" s="1"/>
  <c r="AA30" i="31"/>
  <c r="G42" i="25" s="1"/>
  <c r="AA25" i="31"/>
  <c r="G37" i="25" s="1"/>
  <c r="AA19" i="31"/>
  <c r="G31" i="25" s="1"/>
  <c r="AA14" i="31"/>
  <c r="G26" i="25" s="1"/>
  <c r="AB201" i="31"/>
  <c r="H213" i="25" s="1"/>
  <c r="AB196" i="31"/>
  <c r="H208" i="25" s="1"/>
  <c r="AB191" i="31"/>
  <c r="H203" i="25" s="1"/>
  <c r="AB180" i="31"/>
  <c r="H192" i="25" s="1"/>
  <c r="AB175" i="31"/>
  <c r="H187" i="25" s="1"/>
  <c r="AB164" i="31"/>
  <c r="H176" i="25" s="1"/>
  <c r="AB159" i="31"/>
  <c r="H171" i="25" s="1"/>
  <c r="AB153" i="31"/>
  <c r="H165" i="25" s="1"/>
  <c r="AB148" i="31"/>
  <c r="H160" i="25" s="1"/>
  <c r="AB143" i="31"/>
  <c r="H155" i="25" s="1"/>
  <c r="AB137" i="31"/>
  <c r="H149" i="25" s="1"/>
  <c r="AB132" i="31"/>
  <c r="H144" i="25" s="1"/>
  <c r="AB127" i="31"/>
  <c r="H139" i="25" s="1"/>
  <c r="AB116" i="31"/>
  <c r="H128" i="25" s="1"/>
  <c r="AB111" i="31"/>
  <c r="H123" i="25" s="1"/>
  <c r="AB100" i="31"/>
  <c r="H112" i="25" s="1"/>
  <c r="AB95" i="31"/>
  <c r="H107" i="25" s="1"/>
  <c r="AB89" i="31"/>
  <c r="H101" i="25" s="1"/>
  <c r="AB84" i="31"/>
  <c r="H96" i="25" s="1"/>
  <c r="AB79" i="31"/>
  <c r="H91" i="25" s="1"/>
  <c r="AB73" i="31"/>
  <c r="H85" i="25" s="1"/>
  <c r="AB68" i="31"/>
  <c r="H80" i="25" s="1"/>
  <c r="AB61" i="31"/>
  <c r="H73" i="25" s="1"/>
  <c r="AB53" i="31"/>
  <c r="H65" i="25" s="1"/>
  <c r="AB47" i="31"/>
  <c r="H59" i="25" s="1"/>
  <c r="AB40" i="31"/>
  <c r="H52" i="25" s="1"/>
  <c r="AB32" i="31"/>
  <c r="H44" i="25" s="1"/>
  <c r="AB25" i="31"/>
  <c r="H37" i="25" s="1"/>
  <c r="AB19" i="31"/>
  <c r="H31" i="25" s="1"/>
  <c r="AB11" i="31"/>
  <c r="H23" i="25" s="1"/>
  <c r="AC202" i="31"/>
  <c r="I214" i="25" s="1"/>
  <c r="AC195" i="31"/>
  <c r="I207" i="25" s="1"/>
  <c r="AC187" i="31"/>
  <c r="I199" i="25" s="1"/>
  <c r="AC174" i="31"/>
  <c r="I186" i="25" s="1"/>
  <c r="AC166" i="31"/>
  <c r="I178" i="25" s="1"/>
  <c r="AC159" i="31"/>
  <c r="I171" i="25" s="1"/>
  <c r="AC138" i="31"/>
  <c r="I150" i="25" s="1"/>
  <c r="AC131" i="31"/>
  <c r="I143" i="25" s="1"/>
  <c r="AC123" i="31"/>
  <c r="I135" i="25" s="1"/>
  <c r="AC110" i="31"/>
  <c r="I122" i="25" s="1"/>
  <c r="AC102" i="31"/>
  <c r="I114" i="25" s="1"/>
  <c r="AC95" i="31"/>
  <c r="I107" i="25" s="1"/>
  <c r="AC89" i="31"/>
  <c r="I101" i="25" s="1"/>
  <c r="AC81" i="31"/>
  <c r="I93" i="25" s="1"/>
  <c r="AC74" i="31"/>
  <c r="I86" i="25" s="1"/>
  <c r="AC67" i="31"/>
  <c r="I79" i="25" s="1"/>
  <c r="AC59" i="31"/>
  <c r="I71" i="25" s="1"/>
  <c r="AC53" i="31"/>
  <c r="I65" i="25" s="1"/>
  <c r="AC46" i="31"/>
  <c r="I58" i="25" s="1"/>
  <c r="AC38" i="31"/>
  <c r="I50" i="25" s="1"/>
  <c r="AC31" i="31"/>
  <c r="I43" i="25" s="1"/>
  <c r="AC25" i="31"/>
  <c r="I37" i="25" s="1"/>
  <c r="AC17" i="31"/>
  <c r="I29" i="25" s="1"/>
  <c r="AC10" i="31"/>
  <c r="I22" i="25" s="1"/>
  <c r="AD187" i="31"/>
  <c r="J199" i="25" s="1"/>
  <c r="AD180" i="31"/>
  <c r="J192" i="25" s="1"/>
  <c r="AD172" i="31"/>
  <c r="J184" i="25" s="1"/>
  <c r="AD159" i="31"/>
  <c r="J171" i="25" s="1"/>
  <c r="AD151" i="31"/>
  <c r="J163" i="25" s="1"/>
  <c r="AD144" i="31"/>
  <c r="J156" i="25" s="1"/>
  <c r="AD123" i="31"/>
  <c r="J135" i="25" s="1"/>
  <c r="AD116" i="31"/>
  <c r="J128" i="25" s="1"/>
  <c r="AD108" i="31"/>
  <c r="J120" i="25" s="1"/>
  <c r="AD95" i="31"/>
  <c r="J107" i="25" s="1"/>
  <c r="AD84" i="31"/>
  <c r="J96" i="25" s="1"/>
  <c r="AD75" i="31"/>
  <c r="J87" i="25" s="1"/>
  <c r="AD64" i="31"/>
  <c r="J76" i="25" s="1"/>
  <c r="AD52" i="31"/>
  <c r="J64" i="25" s="1"/>
  <c r="AD43" i="31"/>
  <c r="J55" i="25" s="1"/>
  <c r="AD32" i="31"/>
  <c r="J44" i="25" s="1"/>
  <c r="AD20" i="31"/>
  <c r="J32" i="25" s="1"/>
  <c r="AD11" i="31"/>
  <c r="J23" i="25" s="1"/>
  <c r="R147" i="31"/>
  <c r="F158" i="24" s="1"/>
  <c r="O163" i="31"/>
  <c r="C174" i="24" s="1"/>
  <c r="R99" i="31"/>
  <c r="F110" i="24" s="1"/>
  <c r="R142" i="31"/>
  <c r="F153" i="24" s="1"/>
  <c r="O126" i="31"/>
  <c r="C137" i="24" s="1"/>
  <c r="R163" i="31"/>
  <c r="F174" i="24" s="1"/>
  <c r="R105" i="31"/>
  <c r="F116" i="24" s="1"/>
  <c r="Q201" i="31"/>
  <c r="E212" i="24" s="1"/>
  <c r="T201" i="31"/>
  <c r="H212" i="24" s="1"/>
  <c r="R201" i="31"/>
  <c r="F212" i="24" s="1"/>
  <c r="Q193" i="31"/>
  <c r="E204" i="24" s="1"/>
  <c r="R193" i="31"/>
  <c r="F204" i="24" s="1"/>
  <c r="Q185" i="31"/>
  <c r="E196" i="24" s="1"/>
  <c r="R185" i="31"/>
  <c r="F196" i="24" s="1"/>
  <c r="U177" i="31"/>
  <c r="I188" i="24" s="1"/>
  <c r="Q177" i="31"/>
  <c r="E188" i="24" s="1"/>
  <c r="R177" i="31"/>
  <c r="F188" i="24" s="1"/>
  <c r="T169" i="31"/>
  <c r="H180" i="24" s="1"/>
  <c r="Q169" i="31"/>
  <c r="E180" i="24" s="1"/>
  <c r="R169" i="31"/>
  <c r="F180" i="24" s="1"/>
  <c r="Q161" i="31"/>
  <c r="E172" i="24" s="1"/>
  <c r="R161" i="31"/>
  <c r="F172" i="24" s="1"/>
  <c r="Q153" i="31"/>
  <c r="E164" i="24" s="1"/>
  <c r="R153" i="31"/>
  <c r="F164" i="24" s="1"/>
  <c r="Q141" i="31"/>
  <c r="E152" i="24" s="1"/>
  <c r="R141" i="31"/>
  <c r="F152" i="24" s="1"/>
  <c r="Q121" i="31"/>
  <c r="E132" i="24" s="1"/>
  <c r="Q113" i="31"/>
  <c r="E124" i="24" s="1"/>
  <c r="R113" i="31"/>
  <c r="F124" i="24" s="1"/>
  <c r="Q109" i="31"/>
  <c r="E120" i="24" s="1"/>
  <c r="R109" i="31"/>
  <c r="F120" i="24" s="1"/>
  <c r="Q101" i="31"/>
  <c r="E112" i="24" s="1"/>
  <c r="R101" i="31"/>
  <c r="F112" i="24" s="1"/>
  <c r="Q93" i="31"/>
  <c r="E104" i="24" s="1"/>
  <c r="R93" i="31"/>
  <c r="F104" i="24" s="1"/>
  <c r="T93" i="31"/>
  <c r="H104" i="24" s="1"/>
  <c r="Q85" i="31"/>
  <c r="E96" i="24" s="1"/>
  <c r="R85" i="31"/>
  <c r="F96" i="24" s="1"/>
  <c r="Q77" i="31"/>
  <c r="E88" i="24" s="1"/>
  <c r="R77" i="31"/>
  <c r="F88" i="24" s="1"/>
  <c r="Q65" i="31"/>
  <c r="E76" i="24" s="1"/>
  <c r="R65" i="31"/>
  <c r="F76" i="24" s="1"/>
  <c r="Q61" i="31"/>
  <c r="E72" i="24" s="1"/>
  <c r="R61" i="31"/>
  <c r="F72" i="24" s="1"/>
  <c r="S61" i="31"/>
  <c r="G72" i="24" s="1"/>
  <c r="Q53" i="31"/>
  <c r="E64" i="24" s="1"/>
  <c r="R53" i="31"/>
  <c r="F64" i="24" s="1"/>
  <c r="Q45" i="31"/>
  <c r="E56" i="24" s="1"/>
  <c r="R45" i="31"/>
  <c r="F56" i="24" s="1"/>
  <c r="Q37" i="31"/>
  <c r="E48" i="24" s="1"/>
  <c r="R37" i="31"/>
  <c r="F48" i="24" s="1"/>
  <c r="Q33" i="31"/>
  <c r="E44" i="24" s="1"/>
  <c r="R33" i="31"/>
  <c r="F44" i="24" s="1"/>
  <c r="S33" i="31"/>
  <c r="G44" i="24" s="1"/>
  <c r="Q25" i="31"/>
  <c r="E36" i="24" s="1"/>
  <c r="R25" i="31"/>
  <c r="F36" i="24" s="1"/>
  <c r="Q21" i="31"/>
  <c r="E32" i="24" s="1"/>
  <c r="R21" i="31"/>
  <c r="F32" i="24" s="1"/>
  <c r="Q17" i="31"/>
  <c r="E28" i="24" s="1"/>
  <c r="R17" i="31"/>
  <c r="F28" i="24" s="1"/>
  <c r="S17" i="31"/>
  <c r="G28" i="24" s="1"/>
  <c r="Q13" i="31"/>
  <c r="E24" i="24" s="1"/>
  <c r="R13" i="31"/>
  <c r="F24" i="24" s="1"/>
  <c r="R46" i="31"/>
  <c r="F57" i="24" s="1"/>
  <c r="Q200" i="31"/>
  <c r="E211" i="24" s="1"/>
  <c r="R200" i="31"/>
  <c r="F211" i="24" s="1"/>
  <c r="S196" i="31"/>
  <c r="G207" i="24" s="1"/>
  <c r="Q196" i="31"/>
  <c r="E207" i="24" s="1"/>
  <c r="R196" i="31"/>
  <c r="F207" i="24" s="1"/>
  <c r="Q192" i="31"/>
  <c r="E203" i="24" s="1"/>
  <c r="R192" i="31"/>
  <c r="F203" i="24" s="1"/>
  <c r="O188" i="31"/>
  <c r="C199" i="24" s="1"/>
  <c r="Q188" i="31"/>
  <c r="E199" i="24" s="1"/>
  <c r="R188" i="31"/>
  <c r="F199" i="24" s="1"/>
  <c r="Q184" i="31"/>
  <c r="E195" i="24" s="1"/>
  <c r="R184" i="31"/>
  <c r="F195" i="24" s="1"/>
  <c r="Q180" i="31"/>
  <c r="E191" i="24" s="1"/>
  <c r="R180" i="31"/>
  <c r="F191" i="24" s="1"/>
  <c r="Q176" i="31"/>
  <c r="E187" i="24" s="1"/>
  <c r="R176" i="31"/>
  <c r="F187" i="24" s="1"/>
  <c r="Q172" i="31"/>
  <c r="E183" i="24" s="1"/>
  <c r="R172" i="31"/>
  <c r="F183" i="24" s="1"/>
  <c r="Q168" i="31"/>
  <c r="E179" i="24" s="1"/>
  <c r="R168" i="31"/>
  <c r="F179" i="24" s="1"/>
  <c r="S164" i="31"/>
  <c r="G175" i="24" s="1"/>
  <c r="Q164" i="31"/>
  <c r="E175" i="24" s="1"/>
  <c r="R164" i="31"/>
  <c r="F175" i="24" s="1"/>
  <c r="Q160" i="31"/>
  <c r="E171" i="24" s="1"/>
  <c r="R160" i="31"/>
  <c r="F171" i="24" s="1"/>
  <c r="O156" i="31"/>
  <c r="C167" i="24" s="1"/>
  <c r="Q156" i="31"/>
  <c r="E167" i="24" s="1"/>
  <c r="R156" i="31"/>
  <c r="F167" i="24" s="1"/>
  <c r="Q152" i="31"/>
  <c r="E163" i="24" s="1"/>
  <c r="R152" i="31"/>
  <c r="F163" i="24" s="1"/>
  <c r="Q148" i="31"/>
  <c r="E159" i="24" s="1"/>
  <c r="R148" i="31"/>
  <c r="F159" i="24" s="1"/>
  <c r="Q144" i="31"/>
  <c r="E155" i="24" s="1"/>
  <c r="R144" i="31"/>
  <c r="F155" i="24" s="1"/>
  <c r="Q140" i="31"/>
  <c r="E151" i="24" s="1"/>
  <c r="R140" i="31"/>
  <c r="F151" i="24" s="1"/>
  <c r="Q136" i="31"/>
  <c r="E147" i="24" s="1"/>
  <c r="R136" i="31"/>
  <c r="F147" i="24" s="1"/>
  <c r="Q132" i="31"/>
  <c r="E143" i="24" s="1"/>
  <c r="R132" i="31"/>
  <c r="F143" i="24" s="1"/>
  <c r="Q128" i="31"/>
  <c r="E139" i="24" s="1"/>
  <c r="R128" i="31"/>
  <c r="F139" i="24" s="1"/>
  <c r="O124" i="31"/>
  <c r="C135" i="24" s="1"/>
  <c r="Q124" i="31"/>
  <c r="E135" i="24" s="1"/>
  <c r="R124" i="31"/>
  <c r="F135" i="24" s="1"/>
  <c r="Q120" i="31"/>
  <c r="E131" i="24" s="1"/>
  <c r="R120" i="31"/>
  <c r="F131" i="24" s="1"/>
  <c r="Q116" i="31"/>
  <c r="E127" i="24" s="1"/>
  <c r="R116" i="31"/>
  <c r="F127" i="24" s="1"/>
  <c r="Q112" i="31"/>
  <c r="E123" i="24" s="1"/>
  <c r="R112" i="31"/>
  <c r="F123" i="24" s="1"/>
  <c r="Q108" i="31"/>
  <c r="E119" i="24" s="1"/>
  <c r="R108" i="31"/>
  <c r="F119" i="24" s="1"/>
  <c r="Q104" i="31"/>
  <c r="E115" i="24" s="1"/>
  <c r="R104" i="31"/>
  <c r="F115" i="24" s="1"/>
  <c r="Q100" i="31"/>
  <c r="E111" i="24" s="1"/>
  <c r="R100" i="31"/>
  <c r="F111" i="24" s="1"/>
  <c r="Q96" i="31"/>
  <c r="E107" i="24" s="1"/>
  <c r="R96" i="31"/>
  <c r="F107" i="24" s="1"/>
  <c r="O92" i="31"/>
  <c r="C103" i="24" s="1"/>
  <c r="Q92" i="31"/>
  <c r="E103" i="24" s="1"/>
  <c r="R92" i="31"/>
  <c r="F103" i="24" s="1"/>
  <c r="Q88" i="31"/>
  <c r="E99" i="24" s="1"/>
  <c r="R88" i="31"/>
  <c r="F99" i="24" s="1"/>
  <c r="Q84" i="31"/>
  <c r="E95" i="24" s="1"/>
  <c r="R84" i="31"/>
  <c r="F95" i="24" s="1"/>
  <c r="Q80" i="31"/>
  <c r="E91" i="24" s="1"/>
  <c r="R80" i="31"/>
  <c r="F91" i="24" s="1"/>
  <c r="Q76" i="31"/>
  <c r="E87" i="24" s="1"/>
  <c r="R76" i="31"/>
  <c r="F87" i="24" s="1"/>
  <c r="Q72" i="31"/>
  <c r="E83" i="24" s="1"/>
  <c r="R72" i="31"/>
  <c r="F83" i="24" s="1"/>
  <c r="Q68" i="31"/>
  <c r="E79" i="24" s="1"/>
  <c r="R68" i="31"/>
  <c r="F79" i="24" s="1"/>
  <c r="Q64" i="31"/>
  <c r="E75" i="24" s="1"/>
  <c r="R64" i="31"/>
  <c r="F75" i="24" s="1"/>
  <c r="S60" i="31"/>
  <c r="G71" i="24" s="1"/>
  <c r="Q60" i="31"/>
  <c r="E71" i="24" s="1"/>
  <c r="R60" i="31"/>
  <c r="F71" i="24" s="1"/>
  <c r="Q56" i="31"/>
  <c r="E67" i="24" s="1"/>
  <c r="R56" i="31"/>
  <c r="F67" i="24" s="1"/>
  <c r="Q52" i="31"/>
  <c r="E63" i="24" s="1"/>
  <c r="R52" i="31"/>
  <c r="F63" i="24" s="1"/>
  <c r="Q48" i="31"/>
  <c r="E59" i="24" s="1"/>
  <c r="R48" i="31"/>
  <c r="F59" i="24" s="1"/>
  <c r="Q44" i="31"/>
  <c r="E55" i="24" s="1"/>
  <c r="R44" i="31"/>
  <c r="F55" i="24" s="1"/>
  <c r="Q40" i="31"/>
  <c r="E51" i="24" s="1"/>
  <c r="R40" i="31"/>
  <c r="F51" i="24" s="1"/>
  <c r="Q36" i="31"/>
  <c r="E47" i="24" s="1"/>
  <c r="R36" i="31"/>
  <c r="F47" i="24" s="1"/>
  <c r="Q32" i="31"/>
  <c r="E43" i="24" s="1"/>
  <c r="R32" i="31"/>
  <c r="F43" i="24" s="1"/>
  <c r="Q28" i="31"/>
  <c r="E39" i="24" s="1"/>
  <c r="R28" i="31"/>
  <c r="F39" i="24" s="1"/>
  <c r="O24" i="31"/>
  <c r="C35" i="24" s="1"/>
  <c r="Q24" i="31"/>
  <c r="E35" i="24" s="1"/>
  <c r="R24" i="31"/>
  <c r="F35" i="24" s="1"/>
  <c r="Q20" i="31"/>
  <c r="E31" i="24" s="1"/>
  <c r="R20" i="31"/>
  <c r="F31" i="24" s="1"/>
  <c r="Q16" i="31"/>
  <c r="E27" i="24" s="1"/>
  <c r="R16" i="31"/>
  <c r="F27" i="24" s="1"/>
  <c r="E23" i="24"/>
  <c r="S171" i="31"/>
  <c r="G182" i="24" s="1"/>
  <c r="U155" i="31"/>
  <c r="I166" i="24" s="1"/>
  <c r="R121" i="31"/>
  <c r="F132" i="24" s="1"/>
  <c r="Q197" i="31"/>
  <c r="E208" i="24" s="1"/>
  <c r="R197" i="31"/>
  <c r="F208" i="24" s="1"/>
  <c r="Q189" i="31"/>
  <c r="E200" i="24" s="1"/>
  <c r="R189" i="31"/>
  <c r="F200" i="24" s="1"/>
  <c r="Q181" i="31"/>
  <c r="E192" i="24" s="1"/>
  <c r="R181" i="31"/>
  <c r="F192" i="24" s="1"/>
  <c r="V181" i="31"/>
  <c r="J192" i="24" s="1"/>
  <c r="Q173" i="31"/>
  <c r="E184" i="24" s="1"/>
  <c r="R173" i="31"/>
  <c r="F184" i="24" s="1"/>
  <c r="Q165" i="31"/>
  <c r="E176" i="24" s="1"/>
  <c r="U165" i="31"/>
  <c r="I176" i="24" s="1"/>
  <c r="R165" i="31"/>
  <c r="F176" i="24" s="1"/>
  <c r="V165" i="31"/>
  <c r="J176" i="24" s="1"/>
  <c r="Q157" i="31"/>
  <c r="E168" i="24" s="1"/>
  <c r="R157" i="31"/>
  <c r="F168" i="24" s="1"/>
  <c r="T157" i="31"/>
  <c r="H168" i="24" s="1"/>
  <c r="V149" i="31"/>
  <c r="J160" i="24" s="1"/>
  <c r="Q149" i="31"/>
  <c r="E160" i="24" s="1"/>
  <c r="R149" i="31"/>
  <c r="F160" i="24" s="1"/>
  <c r="Q145" i="31"/>
  <c r="E156" i="24" s="1"/>
  <c r="R145" i="31"/>
  <c r="F156" i="24" s="1"/>
  <c r="Q137" i="31"/>
  <c r="E148" i="24" s="1"/>
  <c r="T137" i="31"/>
  <c r="H148" i="24" s="1"/>
  <c r="Q133" i="31"/>
  <c r="E144" i="24" s="1"/>
  <c r="R133" i="31"/>
  <c r="F144" i="24" s="1"/>
  <c r="S133" i="31"/>
  <c r="G144" i="24" s="1"/>
  <c r="Q129" i="31"/>
  <c r="E140" i="24" s="1"/>
  <c r="R129" i="31"/>
  <c r="F140" i="24" s="1"/>
  <c r="S125" i="31"/>
  <c r="G136" i="24" s="1"/>
  <c r="Q125" i="31"/>
  <c r="E136" i="24" s="1"/>
  <c r="R125" i="31"/>
  <c r="F136" i="24" s="1"/>
  <c r="Q117" i="31"/>
  <c r="E128" i="24" s="1"/>
  <c r="R117" i="31"/>
  <c r="F128" i="24" s="1"/>
  <c r="S117" i="31"/>
  <c r="G128" i="24" s="1"/>
  <c r="T105" i="31"/>
  <c r="H116" i="24" s="1"/>
  <c r="Q105" i="31"/>
  <c r="E116" i="24" s="1"/>
  <c r="S97" i="31"/>
  <c r="G108" i="24" s="1"/>
  <c r="Q97" i="31"/>
  <c r="E108" i="24" s="1"/>
  <c r="R97" i="31"/>
  <c r="F108" i="24" s="1"/>
  <c r="Q89" i="31"/>
  <c r="E100" i="24" s="1"/>
  <c r="R89" i="31"/>
  <c r="F100" i="24" s="1"/>
  <c r="Q81" i="31"/>
  <c r="E92" i="24" s="1"/>
  <c r="R81" i="31"/>
  <c r="F92" i="24" s="1"/>
  <c r="Q73" i="31"/>
  <c r="E84" i="24" s="1"/>
  <c r="R73" i="31"/>
  <c r="F84" i="24" s="1"/>
  <c r="T73" i="31"/>
  <c r="H84" i="24" s="1"/>
  <c r="S69" i="31"/>
  <c r="G80" i="24" s="1"/>
  <c r="Q69" i="31"/>
  <c r="E80" i="24" s="1"/>
  <c r="R69" i="31"/>
  <c r="F80" i="24" s="1"/>
  <c r="Q57" i="31"/>
  <c r="E68" i="24" s="1"/>
  <c r="R57" i="31"/>
  <c r="F68" i="24" s="1"/>
  <c r="Q49" i="31"/>
  <c r="E60" i="24" s="1"/>
  <c r="R49" i="31"/>
  <c r="F60" i="24" s="1"/>
  <c r="T41" i="31"/>
  <c r="H52" i="24" s="1"/>
  <c r="Q41" i="31"/>
  <c r="E52" i="24" s="1"/>
  <c r="R41" i="31"/>
  <c r="F52" i="24" s="1"/>
  <c r="Q29" i="31"/>
  <c r="E40" i="24" s="1"/>
  <c r="R29" i="31"/>
  <c r="F40" i="24" s="1"/>
  <c r="T29" i="31"/>
  <c r="H40" i="24" s="1"/>
  <c r="R126" i="31"/>
  <c r="F137" i="24" s="1"/>
  <c r="R78" i="31"/>
  <c r="F89" i="24" s="1"/>
  <c r="R14" i="31"/>
  <c r="F25" i="24" s="1"/>
  <c r="Q199" i="31"/>
  <c r="E210" i="24" s="1"/>
  <c r="O199" i="31"/>
  <c r="C210" i="24" s="1"/>
  <c r="Q191" i="31"/>
  <c r="E202" i="24" s="1"/>
  <c r="S191" i="31"/>
  <c r="G202" i="24" s="1"/>
  <c r="U187" i="31"/>
  <c r="I198" i="24" s="1"/>
  <c r="Q187" i="31"/>
  <c r="E198" i="24" s="1"/>
  <c r="Q183" i="31"/>
  <c r="E194" i="24" s="1"/>
  <c r="O183" i="31"/>
  <c r="C194" i="24" s="1"/>
  <c r="Q179" i="31"/>
  <c r="E190" i="24" s="1"/>
  <c r="T179" i="31"/>
  <c r="H190" i="24" s="1"/>
  <c r="Q175" i="31"/>
  <c r="E186" i="24" s="1"/>
  <c r="S175" i="31"/>
  <c r="G186" i="24" s="1"/>
  <c r="U175" i="31"/>
  <c r="I186" i="24" s="1"/>
  <c r="Q167" i="31"/>
  <c r="E178" i="24" s="1"/>
  <c r="O167" i="31"/>
  <c r="C178" i="24" s="1"/>
  <c r="Q159" i="31"/>
  <c r="E170" i="24" s="1"/>
  <c r="S159" i="31"/>
  <c r="G170" i="24" s="1"/>
  <c r="Q151" i="31"/>
  <c r="E162" i="24" s="1"/>
  <c r="Q147" i="31"/>
  <c r="E158" i="24" s="1"/>
  <c r="Q143" i="31"/>
  <c r="E154" i="24" s="1"/>
  <c r="R143" i="31"/>
  <c r="F154" i="24" s="1"/>
  <c r="Q139" i="31"/>
  <c r="E150" i="24" s="1"/>
  <c r="R139" i="31"/>
  <c r="F150" i="24" s="1"/>
  <c r="Q135" i="31"/>
  <c r="E146" i="24" s="1"/>
  <c r="R135" i="31"/>
  <c r="F146" i="24" s="1"/>
  <c r="Q131" i="31"/>
  <c r="E142" i="24" s="1"/>
  <c r="Q127" i="31"/>
  <c r="E138" i="24" s="1"/>
  <c r="R127" i="31"/>
  <c r="F138" i="24" s="1"/>
  <c r="Q123" i="31"/>
  <c r="E134" i="24" s="1"/>
  <c r="R123" i="31"/>
  <c r="F134" i="24" s="1"/>
  <c r="Q119" i="31"/>
  <c r="E130" i="24" s="1"/>
  <c r="R119" i="31"/>
  <c r="F130" i="24" s="1"/>
  <c r="Q115" i="31"/>
  <c r="E126" i="24" s="1"/>
  <c r="Q111" i="31"/>
  <c r="E122" i="24" s="1"/>
  <c r="R111" i="31"/>
  <c r="F122" i="24" s="1"/>
  <c r="Q107" i="31"/>
  <c r="E118" i="24" s="1"/>
  <c r="R107" i="31"/>
  <c r="F118" i="24" s="1"/>
  <c r="Q103" i="31"/>
  <c r="E114" i="24" s="1"/>
  <c r="R103" i="31"/>
  <c r="F114" i="24" s="1"/>
  <c r="Q99" i="31"/>
  <c r="E110" i="24" s="1"/>
  <c r="O195" i="31"/>
  <c r="C206" i="24" s="1"/>
  <c r="O62" i="31"/>
  <c r="C73" i="24" s="1"/>
  <c r="S155" i="31"/>
  <c r="G166" i="24" s="1"/>
  <c r="T94" i="31"/>
  <c r="H105" i="24" s="1"/>
  <c r="R203" i="31"/>
  <c r="F214" i="24" s="1"/>
  <c r="R187" i="31"/>
  <c r="F198" i="24" s="1"/>
  <c r="R171" i="31"/>
  <c r="F182" i="24" s="1"/>
  <c r="R155" i="31"/>
  <c r="F166" i="24" s="1"/>
  <c r="R137" i="31"/>
  <c r="F148" i="24" s="1"/>
  <c r="R115" i="31"/>
  <c r="F126" i="24" s="1"/>
  <c r="R94" i="31"/>
  <c r="F105" i="24" s="1"/>
  <c r="R62" i="31"/>
  <c r="F73" i="24" s="1"/>
  <c r="R30" i="31"/>
  <c r="F41" i="24" s="1"/>
  <c r="Q202" i="31"/>
  <c r="E213" i="24" s="1"/>
  <c r="R202" i="31"/>
  <c r="F213" i="24" s="1"/>
  <c r="S202" i="31"/>
  <c r="G213" i="24" s="1"/>
  <c r="O198" i="31"/>
  <c r="C209" i="24" s="1"/>
  <c r="U198" i="31"/>
  <c r="I209" i="24" s="1"/>
  <c r="S198" i="31"/>
  <c r="G209" i="24" s="1"/>
  <c r="R198" i="31"/>
  <c r="F209" i="24" s="1"/>
  <c r="Q194" i="31"/>
  <c r="E205" i="24" s="1"/>
  <c r="R194" i="31"/>
  <c r="F205" i="24" s="1"/>
  <c r="O194" i="31"/>
  <c r="C205" i="24" s="1"/>
  <c r="S190" i="31"/>
  <c r="G201" i="24" s="1"/>
  <c r="O190" i="31"/>
  <c r="C201" i="24" s="1"/>
  <c r="R190" i="31"/>
  <c r="F201" i="24" s="1"/>
  <c r="T190" i="31"/>
  <c r="H201" i="24" s="1"/>
  <c r="Q186" i="31"/>
  <c r="E197" i="24" s="1"/>
  <c r="R186" i="31"/>
  <c r="F197" i="24" s="1"/>
  <c r="S186" i="31"/>
  <c r="G197" i="24" s="1"/>
  <c r="U182" i="31"/>
  <c r="I193" i="24" s="1"/>
  <c r="Q182" i="31"/>
  <c r="E193" i="24" s="1"/>
  <c r="S182" i="31"/>
  <c r="G193" i="24" s="1"/>
  <c r="R182" i="31"/>
  <c r="F193" i="24" s="1"/>
  <c r="Q178" i="31"/>
  <c r="E189" i="24" s="1"/>
  <c r="T178" i="31"/>
  <c r="H189" i="24" s="1"/>
  <c r="R178" i="31"/>
  <c r="F189" i="24" s="1"/>
  <c r="O178" i="31"/>
  <c r="C189" i="24" s="1"/>
  <c r="T174" i="31"/>
  <c r="H185" i="24" s="1"/>
  <c r="Q174" i="31"/>
  <c r="E185" i="24" s="1"/>
  <c r="O174" i="31"/>
  <c r="C185" i="24" s="1"/>
  <c r="R174" i="31"/>
  <c r="F185" i="24" s="1"/>
  <c r="Q170" i="31"/>
  <c r="E181" i="24" s="1"/>
  <c r="R170" i="31"/>
  <c r="F181" i="24" s="1"/>
  <c r="S170" i="31"/>
  <c r="G181" i="24" s="1"/>
  <c r="O166" i="31"/>
  <c r="C177" i="24" s="1"/>
  <c r="Q166" i="31"/>
  <c r="E177" i="24" s="1"/>
  <c r="U166" i="31"/>
  <c r="I177" i="24" s="1"/>
  <c r="S166" i="31"/>
  <c r="G177" i="24" s="1"/>
  <c r="R166" i="31"/>
  <c r="F177" i="24" s="1"/>
  <c r="Q162" i="31"/>
  <c r="E173" i="24" s="1"/>
  <c r="R162" i="31"/>
  <c r="F173" i="24" s="1"/>
  <c r="O162" i="31"/>
  <c r="C173" i="24" s="1"/>
  <c r="S158" i="31"/>
  <c r="G169" i="24" s="1"/>
  <c r="Q158" i="31"/>
  <c r="E169" i="24" s="1"/>
  <c r="O158" i="31"/>
  <c r="C169" i="24" s="1"/>
  <c r="R158" i="31"/>
  <c r="F169" i="24" s="1"/>
  <c r="T158" i="31"/>
  <c r="H169" i="24" s="1"/>
  <c r="Q154" i="31"/>
  <c r="E165" i="24" s="1"/>
  <c r="R154" i="31"/>
  <c r="F165" i="24" s="1"/>
  <c r="Q150" i="31"/>
  <c r="E161" i="24" s="1"/>
  <c r="R150" i="31"/>
  <c r="F161" i="24" s="1"/>
  <c r="Q146" i="31"/>
  <c r="E157" i="24" s="1"/>
  <c r="O146" i="31"/>
  <c r="C157" i="24" s="1"/>
  <c r="R146" i="31"/>
  <c r="F157" i="24" s="1"/>
  <c r="Q142" i="31"/>
  <c r="E153" i="24" s="1"/>
  <c r="Q138" i="31"/>
  <c r="E149" i="24" s="1"/>
  <c r="R138" i="31"/>
  <c r="F149" i="24" s="1"/>
  <c r="Q134" i="31"/>
  <c r="E145" i="24" s="1"/>
  <c r="R134" i="31"/>
  <c r="F145" i="24" s="1"/>
  <c r="Q130" i="31"/>
  <c r="E141" i="24" s="1"/>
  <c r="R130" i="31"/>
  <c r="F141" i="24" s="1"/>
  <c r="Q126" i="31"/>
  <c r="E137" i="24" s="1"/>
  <c r="Q122" i="31"/>
  <c r="E133" i="24" s="1"/>
  <c r="R122" i="31"/>
  <c r="F133" i="24" s="1"/>
  <c r="Q118" i="31"/>
  <c r="E129" i="24" s="1"/>
  <c r="R118" i="31"/>
  <c r="F129" i="24" s="1"/>
  <c r="Q114" i="31"/>
  <c r="E125" i="24" s="1"/>
  <c r="R114" i="31"/>
  <c r="F125" i="24" s="1"/>
  <c r="O114" i="31"/>
  <c r="C125" i="24" s="1"/>
  <c r="Q110" i="31"/>
  <c r="E121" i="24" s="1"/>
  <c r="Q106" i="31"/>
  <c r="E117" i="24" s="1"/>
  <c r="R106" i="31"/>
  <c r="F117" i="24" s="1"/>
  <c r="Q102" i="31"/>
  <c r="E113" i="24" s="1"/>
  <c r="R102" i="31"/>
  <c r="F113" i="24" s="1"/>
  <c r="Q98" i="31"/>
  <c r="E109" i="24" s="1"/>
  <c r="R98" i="31"/>
  <c r="F109" i="24" s="1"/>
  <c r="O50" i="31"/>
  <c r="C61" i="24" s="1"/>
  <c r="O179" i="31"/>
  <c r="C190" i="24" s="1"/>
  <c r="S203" i="31"/>
  <c r="G214" i="24" s="1"/>
  <c r="S45" i="31"/>
  <c r="G56" i="24" s="1"/>
  <c r="T30" i="31"/>
  <c r="H41" i="24" s="1"/>
  <c r="R199" i="31"/>
  <c r="F210" i="24" s="1"/>
  <c r="R183" i="31"/>
  <c r="F194" i="24" s="1"/>
  <c r="R167" i="31"/>
  <c r="F178" i="24" s="1"/>
  <c r="R151" i="31"/>
  <c r="F162" i="24" s="1"/>
  <c r="R131" i="31"/>
  <c r="F142" i="24" s="1"/>
  <c r="R110" i="31"/>
  <c r="F121" i="24" s="1"/>
  <c r="Q190" i="31"/>
  <c r="E201" i="24" s="1"/>
  <c r="Q95" i="31"/>
  <c r="E106" i="24" s="1"/>
  <c r="Q91" i="31"/>
  <c r="E102" i="24" s="1"/>
  <c r="Q87" i="31"/>
  <c r="E98" i="24" s="1"/>
  <c r="Q83" i="31"/>
  <c r="E94" i="24" s="1"/>
  <c r="Q79" i="31"/>
  <c r="E90" i="24" s="1"/>
  <c r="Q75" i="31"/>
  <c r="E86" i="24" s="1"/>
  <c r="Q71" i="31"/>
  <c r="E82" i="24" s="1"/>
  <c r="Q67" i="31"/>
  <c r="E78" i="24" s="1"/>
  <c r="Q63" i="31"/>
  <c r="E74" i="24" s="1"/>
  <c r="Q59" i="31"/>
  <c r="E70" i="24" s="1"/>
  <c r="Q55" i="31"/>
  <c r="E66" i="24" s="1"/>
  <c r="Q51" i="31"/>
  <c r="E62" i="24" s="1"/>
  <c r="Q47" i="31"/>
  <c r="E58" i="24" s="1"/>
  <c r="Q43" i="31"/>
  <c r="E54" i="24" s="1"/>
  <c r="Q39" i="31"/>
  <c r="E50" i="24" s="1"/>
  <c r="Q35" i="31"/>
  <c r="E46" i="24" s="1"/>
  <c r="Q31" i="31"/>
  <c r="E42" i="24" s="1"/>
  <c r="Q27" i="31"/>
  <c r="E38" i="24" s="1"/>
  <c r="Q23" i="31"/>
  <c r="E34" i="24" s="1"/>
  <c r="Q19" i="31"/>
  <c r="E30" i="24" s="1"/>
  <c r="Q15" i="31"/>
  <c r="E26" i="24" s="1"/>
  <c r="Q11" i="31"/>
  <c r="E22" i="24" s="1"/>
  <c r="R91" i="31"/>
  <c r="F102" i="24" s="1"/>
  <c r="R83" i="31"/>
  <c r="F94" i="24" s="1"/>
  <c r="R75" i="31"/>
  <c r="F86" i="24" s="1"/>
  <c r="R67" i="31"/>
  <c r="F78" i="24" s="1"/>
  <c r="R59" i="31"/>
  <c r="F70" i="24" s="1"/>
  <c r="R51" i="31"/>
  <c r="F62" i="24" s="1"/>
  <c r="R43" i="31"/>
  <c r="F54" i="24" s="1"/>
  <c r="R35" i="31"/>
  <c r="F46" i="24" s="1"/>
  <c r="R27" i="31"/>
  <c r="F38" i="24" s="1"/>
  <c r="R19" i="31"/>
  <c r="F30" i="24" s="1"/>
  <c r="R11" i="31"/>
  <c r="F22" i="24" s="1"/>
  <c r="Q94" i="31"/>
  <c r="E105" i="24" s="1"/>
  <c r="Q90" i="31"/>
  <c r="E101" i="24" s="1"/>
  <c r="Q86" i="31"/>
  <c r="E97" i="24" s="1"/>
  <c r="Q82" i="31"/>
  <c r="E93" i="24" s="1"/>
  <c r="Q78" i="31"/>
  <c r="E89" i="24" s="1"/>
  <c r="Q74" i="31"/>
  <c r="E85" i="24" s="1"/>
  <c r="Q70" i="31"/>
  <c r="E81" i="24" s="1"/>
  <c r="Q66" i="31"/>
  <c r="E77" i="24" s="1"/>
  <c r="Q62" i="31"/>
  <c r="E73" i="24" s="1"/>
  <c r="Q58" i="31"/>
  <c r="E69" i="24" s="1"/>
  <c r="Q54" i="31"/>
  <c r="E65" i="24" s="1"/>
  <c r="Q50" i="31"/>
  <c r="E61" i="24" s="1"/>
  <c r="Q46" i="31"/>
  <c r="E57" i="24" s="1"/>
  <c r="Q42" i="31"/>
  <c r="E53" i="24" s="1"/>
  <c r="Q38" i="31"/>
  <c r="E49" i="24" s="1"/>
  <c r="Q34" i="31"/>
  <c r="E45" i="24" s="1"/>
  <c r="Q30" i="31"/>
  <c r="E41" i="24" s="1"/>
  <c r="Q26" i="31"/>
  <c r="E37" i="24" s="1"/>
  <c r="Q22" i="31"/>
  <c r="E33" i="24" s="1"/>
  <c r="Q18" i="31"/>
  <c r="E29" i="24" s="1"/>
  <c r="Q14" i="31"/>
  <c r="E25" i="24" s="1"/>
  <c r="Q10" i="31"/>
  <c r="E21" i="24" s="1"/>
  <c r="O94" i="31"/>
  <c r="C105" i="24" s="1"/>
  <c r="O30" i="31"/>
  <c r="C41" i="24" s="1"/>
  <c r="R90" i="31"/>
  <c r="F101" i="24" s="1"/>
  <c r="R82" i="31"/>
  <c r="F93" i="24" s="1"/>
  <c r="R74" i="31"/>
  <c r="F85" i="24" s="1"/>
  <c r="R66" i="31"/>
  <c r="F77" i="24" s="1"/>
  <c r="R58" i="31"/>
  <c r="F69" i="24" s="1"/>
  <c r="R50" i="31"/>
  <c r="F61" i="24" s="1"/>
  <c r="R42" i="31"/>
  <c r="F53" i="24" s="1"/>
  <c r="R34" i="31"/>
  <c r="F45" i="24" s="1"/>
  <c r="R26" i="31"/>
  <c r="F37" i="24" s="1"/>
  <c r="R18" i="31"/>
  <c r="F29" i="24" s="1"/>
  <c r="R10" i="31"/>
  <c r="F21" i="24" s="1"/>
  <c r="O82" i="31"/>
  <c r="C93" i="24" s="1"/>
  <c r="O18" i="31"/>
  <c r="C29" i="24" s="1"/>
  <c r="T50" i="31"/>
  <c r="H61" i="24" s="1"/>
  <c r="V62" i="31"/>
  <c r="J73" i="24" s="1"/>
  <c r="R95" i="31"/>
  <c r="F106" i="24" s="1"/>
  <c r="R87" i="31"/>
  <c r="F98" i="24" s="1"/>
  <c r="R79" i="31"/>
  <c r="F90" i="24" s="1"/>
  <c r="R71" i="31"/>
  <c r="F82" i="24" s="1"/>
  <c r="R63" i="31"/>
  <c r="F74" i="24" s="1"/>
  <c r="R55" i="31"/>
  <c r="F66" i="24" s="1"/>
  <c r="R47" i="31"/>
  <c r="F58" i="24" s="1"/>
  <c r="R39" i="31"/>
  <c r="F50" i="24" s="1"/>
  <c r="R31" i="31"/>
  <c r="F42" i="24" s="1"/>
  <c r="R23" i="31"/>
  <c r="F34" i="24" s="1"/>
  <c r="R15" i="31"/>
  <c r="F26" i="24" s="1"/>
  <c r="U200" i="31"/>
  <c r="I211" i="24" s="1"/>
  <c r="T200" i="31"/>
  <c r="H211" i="24" s="1"/>
  <c r="V200" i="31"/>
  <c r="J211" i="24" s="1"/>
  <c r="S200" i="31"/>
  <c r="G211" i="24" s="1"/>
  <c r="U192" i="31"/>
  <c r="I203" i="24" s="1"/>
  <c r="T192" i="31"/>
  <c r="H203" i="24" s="1"/>
  <c r="V192" i="31"/>
  <c r="J203" i="24" s="1"/>
  <c r="O192" i="31"/>
  <c r="C203" i="24" s="1"/>
  <c r="U184" i="31"/>
  <c r="I195" i="24" s="1"/>
  <c r="T184" i="31"/>
  <c r="H195" i="24" s="1"/>
  <c r="V184" i="31"/>
  <c r="J195" i="24" s="1"/>
  <c r="S184" i="31"/>
  <c r="G195" i="24" s="1"/>
  <c r="U176" i="31"/>
  <c r="I187" i="24" s="1"/>
  <c r="T176" i="31"/>
  <c r="H187" i="24" s="1"/>
  <c r="V176" i="31"/>
  <c r="J187" i="24" s="1"/>
  <c r="O176" i="31"/>
  <c r="C187" i="24" s="1"/>
  <c r="U168" i="31"/>
  <c r="I179" i="24" s="1"/>
  <c r="T168" i="31"/>
  <c r="H179" i="24" s="1"/>
  <c r="V168" i="31"/>
  <c r="J179" i="24" s="1"/>
  <c r="S168" i="31"/>
  <c r="G179" i="24" s="1"/>
  <c r="U160" i="31"/>
  <c r="I171" i="24" s="1"/>
  <c r="T160" i="31"/>
  <c r="H171" i="24" s="1"/>
  <c r="V160" i="31"/>
  <c r="J171" i="24" s="1"/>
  <c r="O160" i="31"/>
  <c r="C171" i="24" s="1"/>
  <c r="U152" i="31"/>
  <c r="I163" i="24" s="1"/>
  <c r="T152" i="31"/>
  <c r="H163" i="24" s="1"/>
  <c r="V152" i="31"/>
  <c r="J163" i="24" s="1"/>
  <c r="S152" i="31"/>
  <c r="G163" i="24" s="1"/>
  <c r="U144" i="31"/>
  <c r="I155" i="24" s="1"/>
  <c r="T144" i="31"/>
  <c r="H155" i="24" s="1"/>
  <c r="V144" i="31"/>
  <c r="J155" i="24" s="1"/>
  <c r="O144" i="31"/>
  <c r="C155" i="24" s="1"/>
  <c r="U136" i="31"/>
  <c r="I147" i="24" s="1"/>
  <c r="T136" i="31"/>
  <c r="H147" i="24" s="1"/>
  <c r="V136" i="31"/>
  <c r="J147" i="24" s="1"/>
  <c r="S136" i="31"/>
  <c r="G147" i="24" s="1"/>
  <c r="U128" i="31"/>
  <c r="I139" i="24" s="1"/>
  <c r="T128" i="31"/>
  <c r="H139" i="24" s="1"/>
  <c r="V128" i="31"/>
  <c r="J139" i="24" s="1"/>
  <c r="S128" i="31"/>
  <c r="G139" i="24" s="1"/>
  <c r="O128" i="31"/>
  <c r="C139" i="24" s="1"/>
  <c r="U120" i="31"/>
  <c r="I131" i="24" s="1"/>
  <c r="T120" i="31"/>
  <c r="H131" i="24" s="1"/>
  <c r="S120" i="31"/>
  <c r="G131" i="24" s="1"/>
  <c r="V112" i="31"/>
  <c r="J123" i="24" s="1"/>
  <c r="U112" i="31"/>
  <c r="I123" i="24" s="1"/>
  <c r="T112" i="31"/>
  <c r="H123" i="24" s="1"/>
  <c r="O112" i="31"/>
  <c r="C123" i="24" s="1"/>
  <c r="V104" i="31"/>
  <c r="J115" i="24" s="1"/>
  <c r="U104" i="31"/>
  <c r="I115" i="24" s="1"/>
  <c r="T104" i="31"/>
  <c r="H115" i="24" s="1"/>
  <c r="V96" i="31"/>
  <c r="J107" i="24" s="1"/>
  <c r="U96" i="31"/>
  <c r="I107" i="24" s="1"/>
  <c r="T96" i="31"/>
  <c r="H107" i="24" s="1"/>
  <c r="O96" i="31"/>
  <c r="C107" i="24" s="1"/>
  <c r="V88" i="31"/>
  <c r="J99" i="24" s="1"/>
  <c r="U88" i="31"/>
  <c r="I99" i="24" s="1"/>
  <c r="T88" i="31"/>
  <c r="H99" i="24" s="1"/>
  <c r="V80" i="31"/>
  <c r="J91" i="24" s="1"/>
  <c r="U80" i="31"/>
  <c r="I91" i="24" s="1"/>
  <c r="T80" i="31"/>
  <c r="H91" i="24" s="1"/>
  <c r="S80" i="31"/>
  <c r="G91" i="24" s="1"/>
  <c r="O80" i="31"/>
  <c r="C91" i="24" s="1"/>
  <c r="V72" i="31"/>
  <c r="J83" i="24" s="1"/>
  <c r="U72" i="31"/>
  <c r="I83" i="24" s="1"/>
  <c r="T72" i="31"/>
  <c r="H83" i="24" s="1"/>
  <c r="S72" i="31"/>
  <c r="G83" i="24" s="1"/>
  <c r="V64" i="31"/>
  <c r="J75" i="24" s="1"/>
  <c r="U64" i="31"/>
  <c r="I75" i="24" s="1"/>
  <c r="T64" i="31"/>
  <c r="H75" i="24" s="1"/>
  <c r="S64" i="31"/>
  <c r="G75" i="24" s="1"/>
  <c r="O64" i="31"/>
  <c r="C75" i="24" s="1"/>
  <c r="V56" i="31"/>
  <c r="J67" i="24" s="1"/>
  <c r="U56" i="31"/>
  <c r="I67" i="24" s="1"/>
  <c r="T56" i="31"/>
  <c r="H67" i="24" s="1"/>
  <c r="S56" i="31"/>
  <c r="G67" i="24" s="1"/>
  <c r="V48" i="31"/>
  <c r="J59" i="24" s="1"/>
  <c r="U48" i="31"/>
  <c r="I59" i="24" s="1"/>
  <c r="T48" i="31"/>
  <c r="H59" i="24" s="1"/>
  <c r="O48" i="31"/>
  <c r="C59" i="24" s="1"/>
  <c r="V40" i="31"/>
  <c r="J51" i="24" s="1"/>
  <c r="U40" i="31"/>
  <c r="I51" i="24" s="1"/>
  <c r="T40" i="31"/>
  <c r="H51" i="24" s="1"/>
  <c r="V32" i="31"/>
  <c r="J43" i="24" s="1"/>
  <c r="U32" i="31"/>
  <c r="I43" i="24" s="1"/>
  <c r="T32" i="31"/>
  <c r="H43" i="24" s="1"/>
  <c r="O32" i="31"/>
  <c r="C43" i="24" s="1"/>
  <c r="V28" i="31"/>
  <c r="J39" i="24" s="1"/>
  <c r="U28" i="31"/>
  <c r="I39" i="24" s="1"/>
  <c r="T28" i="31"/>
  <c r="H39" i="24" s="1"/>
  <c r="S28" i="31"/>
  <c r="G39" i="24" s="1"/>
  <c r="V20" i="31"/>
  <c r="J31" i="24" s="1"/>
  <c r="U20" i="31"/>
  <c r="I31" i="24" s="1"/>
  <c r="T20" i="31"/>
  <c r="H31" i="24" s="1"/>
  <c r="S20" i="31"/>
  <c r="G31" i="24" s="1"/>
  <c r="O20" i="31"/>
  <c r="C31" i="24" s="1"/>
  <c r="D23" i="24"/>
  <c r="O200" i="31"/>
  <c r="C211" i="24" s="1"/>
  <c r="O168" i="31"/>
  <c r="C179" i="24" s="1"/>
  <c r="O147" i="31"/>
  <c r="C158" i="24" s="1"/>
  <c r="O136" i="31"/>
  <c r="C147" i="24" s="1"/>
  <c r="O19" i="31"/>
  <c r="C30" i="24" s="1"/>
  <c r="S104" i="31"/>
  <c r="G115" i="24" s="1"/>
  <c r="S48" i="31"/>
  <c r="G59" i="24" s="1"/>
  <c r="S19" i="31"/>
  <c r="G30" i="24" s="1"/>
  <c r="T115" i="31"/>
  <c r="H126" i="24" s="1"/>
  <c r="U143" i="31"/>
  <c r="I154" i="24" s="1"/>
  <c r="O135" i="31"/>
  <c r="C146" i="24" s="1"/>
  <c r="O103" i="31"/>
  <c r="C114" i="24" s="1"/>
  <c r="O71" i="31"/>
  <c r="C82" i="24" s="1"/>
  <c r="O60" i="31"/>
  <c r="C71" i="24" s="1"/>
  <c r="O39" i="31"/>
  <c r="C50" i="24" s="1"/>
  <c r="O28" i="31"/>
  <c r="C39" i="24" s="1"/>
  <c r="S154" i="31"/>
  <c r="G165" i="24" s="1"/>
  <c r="S131" i="31"/>
  <c r="G142" i="24" s="1"/>
  <c r="S103" i="31"/>
  <c r="G114" i="24" s="1"/>
  <c r="S88" i="31"/>
  <c r="G99" i="24" s="1"/>
  <c r="S32" i="31"/>
  <c r="G43" i="24" s="1"/>
  <c r="U142" i="31"/>
  <c r="I153" i="24" s="1"/>
  <c r="U110" i="31"/>
  <c r="I121" i="24" s="1"/>
  <c r="U78" i="31"/>
  <c r="I89" i="24" s="1"/>
  <c r="U150" i="31"/>
  <c r="I161" i="24" s="1"/>
  <c r="T142" i="31"/>
  <c r="H153" i="24" s="1"/>
  <c r="O134" i="31"/>
  <c r="C145" i="24" s="1"/>
  <c r="O118" i="31"/>
  <c r="C129" i="24" s="1"/>
  <c r="T110" i="31"/>
  <c r="H121" i="24" s="1"/>
  <c r="O102" i="31"/>
  <c r="C113" i="24" s="1"/>
  <c r="V94" i="31"/>
  <c r="J105" i="24" s="1"/>
  <c r="O86" i="31"/>
  <c r="C97" i="24" s="1"/>
  <c r="T78" i="31"/>
  <c r="H89" i="24" s="1"/>
  <c r="O70" i="31"/>
  <c r="C81" i="24" s="1"/>
  <c r="O54" i="31"/>
  <c r="C65" i="24" s="1"/>
  <c r="T46" i="31"/>
  <c r="H57" i="24" s="1"/>
  <c r="O38" i="31"/>
  <c r="C49" i="24" s="1"/>
  <c r="V30" i="31"/>
  <c r="J41" i="24" s="1"/>
  <c r="O22" i="31"/>
  <c r="C33" i="24" s="1"/>
  <c r="T14" i="31"/>
  <c r="H25" i="24" s="1"/>
  <c r="O184" i="31"/>
  <c r="C195" i="24" s="1"/>
  <c r="O152" i="31"/>
  <c r="C163" i="24" s="1"/>
  <c r="O120" i="31"/>
  <c r="C131" i="24" s="1"/>
  <c r="O88" i="31"/>
  <c r="C99" i="24" s="1"/>
  <c r="O67" i="31"/>
  <c r="C78" i="24" s="1"/>
  <c r="O56" i="31"/>
  <c r="C67" i="24" s="1"/>
  <c r="O46" i="31"/>
  <c r="C57" i="24" s="1"/>
  <c r="O14" i="31"/>
  <c r="C25" i="24" s="1"/>
  <c r="S192" i="31"/>
  <c r="G203" i="24" s="1"/>
  <c r="S160" i="31"/>
  <c r="G171" i="24" s="1"/>
  <c r="S112" i="31"/>
  <c r="G123" i="24" s="1"/>
  <c r="S83" i="31"/>
  <c r="G94" i="24" s="1"/>
  <c r="S55" i="31"/>
  <c r="G66" i="24" s="1"/>
  <c r="S40" i="31"/>
  <c r="G51" i="24" s="1"/>
  <c r="T126" i="31"/>
  <c r="H137" i="24" s="1"/>
  <c r="T83" i="31"/>
  <c r="H94" i="24" s="1"/>
  <c r="T62" i="31"/>
  <c r="H73" i="24" s="1"/>
  <c r="U196" i="31"/>
  <c r="I207" i="24" s="1"/>
  <c r="T196" i="31"/>
  <c r="H207" i="24" s="1"/>
  <c r="O196" i="31"/>
  <c r="C207" i="24" s="1"/>
  <c r="V196" i="31"/>
  <c r="J207" i="24" s="1"/>
  <c r="U188" i="31"/>
  <c r="I199" i="24" s="1"/>
  <c r="T188" i="31"/>
  <c r="H199" i="24" s="1"/>
  <c r="V188" i="31"/>
  <c r="J199" i="24" s="1"/>
  <c r="S188" i="31"/>
  <c r="G199" i="24" s="1"/>
  <c r="U180" i="31"/>
  <c r="I191" i="24" s="1"/>
  <c r="T180" i="31"/>
  <c r="H191" i="24" s="1"/>
  <c r="O180" i="31"/>
  <c r="C191" i="24" s="1"/>
  <c r="V180" i="31"/>
  <c r="J191" i="24" s="1"/>
  <c r="U172" i="31"/>
  <c r="I183" i="24" s="1"/>
  <c r="T172" i="31"/>
  <c r="H183" i="24" s="1"/>
  <c r="V172" i="31"/>
  <c r="J183" i="24" s="1"/>
  <c r="S172" i="31"/>
  <c r="G183" i="24" s="1"/>
  <c r="U164" i="31"/>
  <c r="I175" i="24" s="1"/>
  <c r="T164" i="31"/>
  <c r="H175" i="24" s="1"/>
  <c r="O164" i="31"/>
  <c r="C175" i="24" s="1"/>
  <c r="V164" i="31"/>
  <c r="J175" i="24" s="1"/>
  <c r="U156" i="31"/>
  <c r="I167" i="24" s="1"/>
  <c r="T156" i="31"/>
  <c r="H167" i="24" s="1"/>
  <c r="V156" i="31"/>
  <c r="J167" i="24" s="1"/>
  <c r="S156" i="31"/>
  <c r="G167" i="24" s="1"/>
  <c r="U148" i="31"/>
  <c r="I159" i="24" s="1"/>
  <c r="T148" i="31"/>
  <c r="H159" i="24" s="1"/>
  <c r="O148" i="31"/>
  <c r="C159" i="24" s="1"/>
  <c r="V148" i="31"/>
  <c r="J159" i="24" s="1"/>
  <c r="U140" i="31"/>
  <c r="I151" i="24" s="1"/>
  <c r="T140" i="31"/>
  <c r="H151" i="24" s="1"/>
  <c r="V140" i="31"/>
  <c r="J151" i="24" s="1"/>
  <c r="S140" i="31"/>
  <c r="G151" i="24" s="1"/>
  <c r="U132" i="31"/>
  <c r="I143" i="24" s="1"/>
  <c r="T132" i="31"/>
  <c r="H143" i="24" s="1"/>
  <c r="V132" i="31"/>
  <c r="J143" i="24" s="1"/>
  <c r="S132" i="31"/>
  <c r="G143" i="24" s="1"/>
  <c r="O132" i="31"/>
  <c r="C143" i="24" s="1"/>
  <c r="U124" i="31"/>
  <c r="I135" i="24" s="1"/>
  <c r="T124" i="31"/>
  <c r="H135" i="24" s="1"/>
  <c r="V124" i="31"/>
  <c r="J135" i="24" s="1"/>
  <c r="U116" i="31"/>
  <c r="I127" i="24" s="1"/>
  <c r="T116" i="31"/>
  <c r="H127" i="24" s="1"/>
  <c r="V116" i="31"/>
  <c r="J127" i="24" s="1"/>
  <c r="S116" i="31"/>
  <c r="G127" i="24" s="1"/>
  <c r="O116" i="31"/>
  <c r="C127" i="24" s="1"/>
  <c r="V108" i="31"/>
  <c r="J119" i="24" s="1"/>
  <c r="U108" i="31"/>
  <c r="I119" i="24" s="1"/>
  <c r="T108" i="31"/>
  <c r="H119" i="24" s="1"/>
  <c r="S108" i="31"/>
  <c r="G119" i="24" s="1"/>
  <c r="V100" i="31"/>
  <c r="J111" i="24" s="1"/>
  <c r="U100" i="31"/>
  <c r="I111" i="24" s="1"/>
  <c r="T100" i="31"/>
  <c r="H111" i="24" s="1"/>
  <c r="S100" i="31"/>
  <c r="G111" i="24" s="1"/>
  <c r="O100" i="31"/>
  <c r="C111" i="24" s="1"/>
  <c r="V92" i="31"/>
  <c r="J103" i="24" s="1"/>
  <c r="U92" i="31"/>
  <c r="I103" i="24" s="1"/>
  <c r="T92" i="31"/>
  <c r="H103" i="24" s="1"/>
  <c r="S92" i="31"/>
  <c r="G103" i="24" s="1"/>
  <c r="V84" i="31"/>
  <c r="J95" i="24" s="1"/>
  <c r="U84" i="31"/>
  <c r="I95" i="24" s="1"/>
  <c r="T84" i="31"/>
  <c r="H95" i="24" s="1"/>
  <c r="S84" i="31"/>
  <c r="G95" i="24" s="1"/>
  <c r="O84" i="31"/>
  <c r="C95" i="24" s="1"/>
  <c r="V76" i="31"/>
  <c r="J87" i="24" s="1"/>
  <c r="U76" i="31"/>
  <c r="I87" i="24" s="1"/>
  <c r="T76" i="31"/>
  <c r="H87" i="24" s="1"/>
  <c r="V68" i="31"/>
  <c r="J79" i="24" s="1"/>
  <c r="U68" i="31"/>
  <c r="I79" i="24" s="1"/>
  <c r="T68" i="31"/>
  <c r="H79" i="24" s="1"/>
  <c r="S68" i="31"/>
  <c r="G79" i="24" s="1"/>
  <c r="O68" i="31"/>
  <c r="C79" i="24" s="1"/>
  <c r="V60" i="31"/>
  <c r="J71" i="24" s="1"/>
  <c r="U60" i="31"/>
  <c r="I71" i="24" s="1"/>
  <c r="T60" i="31"/>
  <c r="H71" i="24" s="1"/>
  <c r="V52" i="31"/>
  <c r="J63" i="24" s="1"/>
  <c r="U52" i="31"/>
  <c r="I63" i="24" s="1"/>
  <c r="T52" i="31"/>
  <c r="H63" i="24" s="1"/>
  <c r="S52" i="31"/>
  <c r="G63" i="24" s="1"/>
  <c r="O52" i="31"/>
  <c r="C63" i="24" s="1"/>
  <c r="V44" i="31"/>
  <c r="J55" i="24" s="1"/>
  <c r="U44" i="31"/>
  <c r="I55" i="24" s="1"/>
  <c r="T44" i="31"/>
  <c r="H55" i="24" s="1"/>
  <c r="S44" i="31"/>
  <c r="G55" i="24" s="1"/>
  <c r="V36" i="31"/>
  <c r="J47" i="24" s="1"/>
  <c r="U36" i="31"/>
  <c r="I47" i="24" s="1"/>
  <c r="T36" i="31"/>
  <c r="H47" i="24" s="1"/>
  <c r="S36" i="31"/>
  <c r="G47" i="24" s="1"/>
  <c r="O36" i="31"/>
  <c r="C47" i="24" s="1"/>
  <c r="V24" i="31"/>
  <c r="J35" i="24" s="1"/>
  <c r="U24" i="31"/>
  <c r="I35" i="24" s="1"/>
  <c r="T24" i="31"/>
  <c r="H35" i="24" s="1"/>
  <c r="V16" i="31"/>
  <c r="J27" i="24" s="1"/>
  <c r="U16" i="31"/>
  <c r="I27" i="24" s="1"/>
  <c r="T16" i="31"/>
  <c r="H27" i="24" s="1"/>
  <c r="S16" i="31"/>
  <c r="G27" i="24" s="1"/>
  <c r="O16" i="31"/>
  <c r="C27" i="24" s="1"/>
  <c r="O104" i="31"/>
  <c r="C115" i="24" s="1"/>
  <c r="O72" i="31"/>
  <c r="C83" i="24" s="1"/>
  <c r="O51" i="31"/>
  <c r="C62" i="24" s="1"/>
  <c r="O40" i="31"/>
  <c r="C51" i="24" s="1"/>
  <c r="S176" i="31"/>
  <c r="G187" i="24" s="1"/>
  <c r="S144" i="31"/>
  <c r="G155" i="24" s="1"/>
  <c r="S119" i="31"/>
  <c r="G130" i="24" s="1"/>
  <c r="S76" i="31"/>
  <c r="G87" i="24" s="1"/>
  <c r="BD201" i="31"/>
  <c r="D212" i="30" s="1"/>
  <c r="S201" i="31"/>
  <c r="G212" i="24" s="1"/>
  <c r="O201" i="31"/>
  <c r="C212" i="24" s="1"/>
  <c r="V201" i="31"/>
  <c r="J212" i="24" s="1"/>
  <c r="U201" i="31"/>
  <c r="I212" i="24" s="1"/>
  <c r="BC197" i="31"/>
  <c r="C208" i="30" s="1"/>
  <c r="T197" i="31"/>
  <c r="H208" i="24" s="1"/>
  <c r="S197" i="31"/>
  <c r="G208" i="24" s="1"/>
  <c r="O197" i="31"/>
  <c r="C208" i="24" s="1"/>
  <c r="S193" i="31"/>
  <c r="G204" i="24" s="1"/>
  <c r="O193" i="31"/>
  <c r="C204" i="24" s="1"/>
  <c r="V193" i="31"/>
  <c r="J204" i="24" s="1"/>
  <c r="T193" i="31"/>
  <c r="H204" i="24" s="1"/>
  <c r="U193" i="31"/>
  <c r="I204" i="24" s="1"/>
  <c r="U189" i="31"/>
  <c r="I200" i="24" s="1"/>
  <c r="S189" i="31"/>
  <c r="G200" i="24" s="1"/>
  <c r="O189" i="31"/>
  <c r="C200" i="24" s="1"/>
  <c r="V189" i="31"/>
  <c r="J200" i="24" s="1"/>
  <c r="BD185" i="31"/>
  <c r="D196" i="30" s="1"/>
  <c r="S185" i="31"/>
  <c r="G196" i="24" s="1"/>
  <c r="O185" i="31"/>
  <c r="C196" i="24" s="1"/>
  <c r="V185" i="31"/>
  <c r="J196" i="24" s="1"/>
  <c r="U185" i="31"/>
  <c r="I196" i="24" s="1"/>
  <c r="T185" i="31"/>
  <c r="H196" i="24" s="1"/>
  <c r="BC181" i="31"/>
  <c r="C192" i="30" s="1"/>
  <c r="T181" i="31"/>
  <c r="H192" i="24" s="1"/>
  <c r="S181" i="31"/>
  <c r="G192" i="24" s="1"/>
  <c r="O181" i="31"/>
  <c r="C192" i="24" s="1"/>
  <c r="U181" i="31"/>
  <c r="I192" i="24" s="1"/>
  <c r="S177" i="31"/>
  <c r="G188" i="24" s="1"/>
  <c r="O177" i="31"/>
  <c r="C188" i="24" s="1"/>
  <c r="V177" i="31"/>
  <c r="J188" i="24" s="1"/>
  <c r="T177" i="31"/>
  <c r="H188" i="24" s="1"/>
  <c r="U173" i="31"/>
  <c r="I184" i="24" s="1"/>
  <c r="S173" i="31"/>
  <c r="G184" i="24" s="1"/>
  <c r="O173" i="31"/>
  <c r="C184" i="24" s="1"/>
  <c r="T173" i="31"/>
  <c r="H184" i="24" s="1"/>
  <c r="V173" i="31"/>
  <c r="J184" i="24" s="1"/>
  <c r="BD169" i="31"/>
  <c r="D180" i="30" s="1"/>
  <c r="S169" i="31"/>
  <c r="G180" i="24" s="1"/>
  <c r="O169" i="31"/>
  <c r="C180" i="24" s="1"/>
  <c r="V169" i="31"/>
  <c r="J180" i="24" s="1"/>
  <c r="U169" i="31"/>
  <c r="I180" i="24" s="1"/>
  <c r="T165" i="31"/>
  <c r="H176" i="24" s="1"/>
  <c r="S165" i="31"/>
  <c r="G176" i="24" s="1"/>
  <c r="O165" i="31"/>
  <c r="C176" i="24" s="1"/>
  <c r="S161" i="31"/>
  <c r="G172" i="24" s="1"/>
  <c r="O161" i="31"/>
  <c r="C172" i="24" s="1"/>
  <c r="V161" i="31"/>
  <c r="J172" i="24" s="1"/>
  <c r="T161" i="31"/>
  <c r="H172" i="24" s="1"/>
  <c r="U161" i="31"/>
  <c r="I172" i="24" s="1"/>
  <c r="U157" i="31"/>
  <c r="I168" i="24" s="1"/>
  <c r="S157" i="31"/>
  <c r="G168" i="24" s="1"/>
  <c r="O157" i="31"/>
  <c r="C168" i="24" s="1"/>
  <c r="V157" i="31"/>
  <c r="J168" i="24" s="1"/>
  <c r="P153" i="31"/>
  <c r="D164" i="24" s="1"/>
  <c r="S153" i="31"/>
  <c r="G164" i="24" s="1"/>
  <c r="O153" i="31"/>
  <c r="C164" i="24" s="1"/>
  <c r="V153" i="31"/>
  <c r="J164" i="24" s="1"/>
  <c r="U153" i="31"/>
  <c r="I164" i="24" s="1"/>
  <c r="T153" i="31"/>
  <c r="H164" i="24" s="1"/>
  <c r="P149" i="31"/>
  <c r="D160" i="24" s="1"/>
  <c r="T149" i="31"/>
  <c r="H160" i="24" s="1"/>
  <c r="S149" i="31"/>
  <c r="G160" i="24" s="1"/>
  <c r="O149" i="31"/>
  <c r="C160" i="24" s="1"/>
  <c r="U149" i="31"/>
  <c r="I160" i="24" s="1"/>
  <c r="V145" i="31"/>
  <c r="J156" i="24" s="1"/>
  <c r="U145" i="31"/>
  <c r="I156" i="24" s="1"/>
  <c r="S145" i="31"/>
  <c r="G156" i="24" s="1"/>
  <c r="O145" i="31"/>
  <c r="C156" i="24" s="1"/>
  <c r="T145" i="31"/>
  <c r="H156" i="24" s="1"/>
  <c r="P141" i="31"/>
  <c r="D152" i="24" s="1"/>
  <c r="V141" i="31"/>
  <c r="J152" i="24" s="1"/>
  <c r="U141" i="31"/>
  <c r="I152" i="24" s="1"/>
  <c r="S141" i="31"/>
  <c r="G152" i="24" s="1"/>
  <c r="O141" i="31"/>
  <c r="C152" i="24" s="1"/>
  <c r="T141" i="31"/>
  <c r="H152" i="24" s="1"/>
  <c r="P137" i="31"/>
  <c r="D148" i="24" s="1"/>
  <c r="V137" i="31"/>
  <c r="J148" i="24" s="1"/>
  <c r="U137" i="31"/>
  <c r="I148" i="24" s="1"/>
  <c r="S137" i="31"/>
  <c r="G148" i="24" s="1"/>
  <c r="O137" i="31"/>
  <c r="C148" i="24" s="1"/>
  <c r="P133" i="31"/>
  <c r="D144" i="24" s="1"/>
  <c r="V133" i="31"/>
  <c r="J144" i="24" s="1"/>
  <c r="U133" i="31"/>
  <c r="I144" i="24" s="1"/>
  <c r="T133" i="31"/>
  <c r="H144" i="24" s="1"/>
  <c r="O133" i="31"/>
  <c r="C144" i="24" s="1"/>
  <c r="V129" i="31"/>
  <c r="J140" i="24" s="1"/>
  <c r="U129" i="31"/>
  <c r="I140" i="24" s="1"/>
  <c r="O129" i="31"/>
  <c r="C140" i="24" s="1"/>
  <c r="T129" i="31"/>
  <c r="H140" i="24" s="1"/>
  <c r="S129" i="31"/>
  <c r="G140" i="24" s="1"/>
  <c r="P125" i="31"/>
  <c r="D136" i="24" s="1"/>
  <c r="V125" i="31"/>
  <c r="J136" i="24" s="1"/>
  <c r="U125" i="31"/>
  <c r="I136" i="24" s="1"/>
  <c r="O125" i="31"/>
  <c r="C136" i="24" s="1"/>
  <c r="P121" i="31"/>
  <c r="D132" i="24" s="1"/>
  <c r="V121" i="31"/>
  <c r="J132" i="24" s="1"/>
  <c r="U121" i="31"/>
  <c r="I132" i="24" s="1"/>
  <c r="S121" i="31"/>
  <c r="G132" i="24" s="1"/>
  <c r="O121" i="31"/>
  <c r="C132" i="24" s="1"/>
  <c r="T121" i="31"/>
  <c r="H132" i="24" s="1"/>
  <c r="P117" i="31"/>
  <c r="D128" i="24" s="1"/>
  <c r="V117" i="31"/>
  <c r="J128" i="24" s="1"/>
  <c r="U117" i="31"/>
  <c r="I128" i="24" s="1"/>
  <c r="T117" i="31"/>
  <c r="H128" i="24" s="1"/>
  <c r="O117" i="31"/>
  <c r="C128" i="24" s="1"/>
  <c r="V113" i="31"/>
  <c r="J124" i="24" s="1"/>
  <c r="U113" i="31"/>
  <c r="I124" i="24" s="1"/>
  <c r="O113" i="31"/>
  <c r="C124" i="24" s="1"/>
  <c r="T113" i="31"/>
  <c r="H124" i="24" s="1"/>
  <c r="S113" i="31"/>
  <c r="G124" i="24" s="1"/>
  <c r="P109" i="31"/>
  <c r="D120" i="24" s="1"/>
  <c r="V109" i="31"/>
  <c r="J120" i="24" s="1"/>
  <c r="U109" i="31"/>
  <c r="I120" i="24" s="1"/>
  <c r="O109" i="31"/>
  <c r="C120" i="24" s="1"/>
  <c r="T109" i="31"/>
  <c r="H120" i="24" s="1"/>
  <c r="P105" i="31"/>
  <c r="D116" i="24" s="1"/>
  <c r="V105" i="31"/>
  <c r="J116" i="24" s="1"/>
  <c r="U105" i="31"/>
  <c r="I116" i="24" s="1"/>
  <c r="S105" i="31"/>
  <c r="G116" i="24" s="1"/>
  <c r="O105" i="31"/>
  <c r="C116" i="24" s="1"/>
  <c r="P101" i="31"/>
  <c r="D112" i="24" s="1"/>
  <c r="V101" i="31"/>
  <c r="J112" i="24" s="1"/>
  <c r="U101" i="31"/>
  <c r="I112" i="24" s="1"/>
  <c r="T101" i="31"/>
  <c r="H112" i="24" s="1"/>
  <c r="O101" i="31"/>
  <c r="C112" i="24" s="1"/>
  <c r="S101" i="31"/>
  <c r="G112" i="24" s="1"/>
  <c r="V97" i="31"/>
  <c r="J108" i="24" s="1"/>
  <c r="U97" i="31"/>
  <c r="I108" i="24" s="1"/>
  <c r="O97" i="31"/>
  <c r="C108" i="24" s="1"/>
  <c r="T97" i="31"/>
  <c r="H108" i="24" s="1"/>
  <c r="V93" i="31"/>
  <c r="J104" i="24" s="1"/>
  <c r="U93" i="31"/>
  <c r="I104" i="24" s="1"/>
  <c r="O93" i="31"/>
  <c r="C104" i="24" s="1"/>
  <c r="S93" i="31"/>
  <c r="G104" i="24" s="1"/>
  <c r="P89" i="31"/>
  <c r="D100" i="24" s="1"/>
  <c r="V89" i="31"/>
  <c r="J100" i="24" s="1"/>
  <c r="U89" i="31"/>
  <c r="I100" i="24" s="1"/>
  <c r="S89" i="31"/>
  <c r="G100" i="24" s="1"/>
  <c r="O89" i="31"/>
  <c r="C100" i="24" s="1"/>
  <c r="T89" i="31"/>
  <c r="H100" i="24" s="1"/>
  <c r="V85" i="31"/>
  <c r="J96" i="24" s="1"/>
  <c r="U85" i="31"/>
  <c r="I96" i="24" s="1"/>
  <c r="T85" i="31"/>
  <c r="H96" i="24" s="1"/>
  <c r="O85" i="31"/>
  <c r="C96" i="24" s="1"/>
  <c r="S85" i="31"/>
  <c r="G96" i="24" s="1"/>
  <c r="V81" i="31"/>
  <c r="J92" i="24" s="1"/>
  <c r="U81" i="31"/>
  <c r="I92" i="24" s="1"/>
  <c r="O81" i="31"/>
  <c r="C92" i="24" s="1"/>
  <c r="T81" i="31"/>
  <c r="H92" i="24" s="1"/>
  <c r="V77" i="31"/>
  <c r="J88" i="24" s="1"/>
  <c r="U77" i="31"/>
  <c r="I88" i="24" s="1"/>
  <c r="O77" i="31"/>
  <c r="C88" i="24" s="1"/>
  <c r="T77" i="31"/>
  <c r="H88" i="24" s="1"/>
  <c r="S77" i="31"/>
  <c r="G88" i="24" s="1"/>
  <c r="P73" i="31"/>
  <c r="D84" i="24" s="1"/>
  <c r="V73" i="31"/>
  <c r="J84" i="24" s="1"/>
  <c r="U73" i="31"/>
  <c r="I84" i="24" s="1"/>
  <c r="S73" i="31"/>
  <c r="G84" i="24" s="1"/>
  <c r="O73" i="31"/>
  <c r="C84" i="24" s="1"/>
  <c r="V69" i="31"/>
  <c r="J80" i="24" s="1"/>
  <c r="U69" i="31"/>
  <c r="I80" i="24" s="1"/>
  <c r="T69" i="31"/>
  <c r="H80" i="24" s="1"/>
  <c r="O69" i="31"/>
  <c r="C80" i="24" s="1"/>
  <c r="V65" i="31"/>
  <c r="J76" i="24" s="1"/>
  <c r="U65" i="31"/>
  <c r="I76" i="24" s="1"/>
  <c r="O65" i="31"/>
  <c r="C76" i="24" s="1"/>
  <c r="T65" i="31"/>
  <c r="H76" i="24" s="1"/>
  <c r="S65" i="31"/>
  <c r="G76" i="24" s="1"/>
  <c r="V61" i="31"/>
  <c r="J72" i="24" s="1"/>
  <c r="U61" i="31"/>
  <c r="I72" i="24" s="1"/>
  <c r="O61" i="31"/>
  <c r="C72" i="24" s="1"/>
  <c r="P57" i="31"/>
  <c r="D68" i="24" s="1"/>
  <c r="V57" i="31"/>
  <c r="J68" i="24" s="1"/>
  <c r="U57" i="31"/>
  <c r="I68" i="24" s="1"/>
  <c r="S57" i="31"/>
  <c r="G68" i="24" s="1"/>
  <c r="O57" i="31"/>
  <c r="C68" i="24" s="1"/>
  <c r="T57" i="31"/>
  <c r="H68" i="24" s="1"/>
  <c r="V53" i="31"/>
  <c r="J64" i="24" s="1"/>
  <c r="U53" i="31"/>
  <c r="I64" i="24" s="1"/>
  <c r="T53" i="31"/>
  <c r="H64" i="24" s="1"/>
  <c r="O53" i="31"/>
  <c r="C64" i="24" s="1"/>
  <c r="V49" i="31"/>
  <c r="J60" i="24" s="1"/>
  <c r="U49" i="31"/>
  <c r="I60" i="24" s="1"/>
  <c r="O49" i="31"/>
  <c r="C60" i="24" s="1"/>
  <c r="T49" i="31"/>
  <c r="H60" i="24" s="1"/>
  <c r="S49" i="31"/>
  <c r="G60" i="24" s="1"/>
  <c r="V45" i="31"/>
  <c r="J56" i="24" s="1"/>
  <c r="U45" i="31"/>
  <c r="I56" i="24" s="1"/>
  <c r="O45" i="31"/>
  <c r="C56" i="24" s="1"/>
  <c r="T45" i="31"/>
  <c r="H56" i="24" s="1"/>
  <c r="P41" i="31"/>
  <c r="D52" i="24" s="1"/>
  <c r="V41" i="31"/>
  <c r="J52" i="24" s="1"/>
  <c r="U41" i="31"/>
  <c r="I52" i="24" s="1"/>
  <c r="S41" i="31"/>
  <c r="G52" i="24" s="1"/>
  <c r="O41" i="31"/>
  <c r="C52" i="24" s="1"/>
  <c r="V37" i="31"/>
  <c r="J48" i="24" s="1"/>
  <c r="U37" i="31"/>
  <c r="I48" i="24" s="1"/>
  <c r="T37" i="31"/>
  <c r="H48" i="24" s="1"/>
  <c r="O37" i="31"/>
  <c r="C48" i="24" s="1"/>
  <c r="S37" i="31"/>
  <c r="G48" i="24" s="1"/>
  <c r="V33" i="31"/>
  <c r="J44" i="24" s="1"/>
  <c r="U33" i="31"/>
  <c r="I44" i="24" s="1"/>
  <c r="O33" i="31"/>
  <c r="C44" i="24" s="1"/>
  <c r="T33" i="31"/>
  <c r="H44" i="24" s="1"/>
  <c r="V29" i="31"/>
  <c r="J40" i="24" s="1"/>
  <c r="U29" i="31"/>
  <c r="I40" i="24" s="1"/>
  <c r="O29" i="31"/>
  <c r="C40" i="24" s="1"/>
  <c r="S29" i="31"/>
  <c r="G40" i="24" s="1"/>
  <c r="P25" i="31"/>
  <c r="D36" i="24" s="1"/>
  <c r="V25" i="31"/>
  <c r="J36" i="24" s="1"/>
  <c r="U25" i="31"/>
  <c r="I36" i="24" s="1"/>
  <c r="S25" i="31"/>
  <c r="G36" i="24" s="1"/>
  <c r="O25" i="31"/>
  <c r="C36" i="24" s="1"/>
  <c r="T25" i="31"/>
  <c r="H36" i="24" s="1"/>
  <c r="V21" i="31"/>
  <c r="J32" i="24" s="1"/>
  <c r="U21" i="31"/>
  <c r="I32" i="24" s="1"/>
  <c r="T21" i="31"/>
  <c r="H32" i="24" s="1"/>
  <c r="O21" i="31"/>
  <c r="C32" i="24" s="1"/>
  <c r="S21" i="31"/>
  <c r="G32" i="24" s="1"/>
  <c r="V17" i="31"/>
  <c r="J28" i="24" s="1"/>
  <c r="U17" i="31"/>
  <c r="I28" i="24" s="1"/>
  <c r="O17" i="31"/>
  <c r="C28" i="24" s="1"/>
  <c r="T17" i="31"/>
  <c r="H28" i="24" s="1"/>
  <c r="P13" i="31"/>
  <c r="D24" i="24" s="1"/>
  <c r="V13" i="31"/>
  <c r="J24" i="24" s="1"/>
  <c r="U13" i="31"/>
  <c r="I24" i="24" s="1"/>
  <c r="O13" i="31"/>
  <c r="C24" i="24" s="1"/>
  <c r="T13" i="31"/>
  <c r="H24" i="24" s="1"/>
  <c r="S13" i="31"/>
  <c r="G24" i="24" s="1"/>
  <c r="O172" i="31"/>
  <c r="C183" i="24" s="1"/>
  <c r="O140" i="31"/>
  <c r="C151" i="24" s="1"/>
  <c r="O108" i="31"/>
  <c r="C119" i="24" s="1"/>
  <c r="O76" i="31"/>
  <c r="C87" i="24" s="1"/>
  <c r="O44" i="31"/>
  <c r="C55" i="24" s="1"/>
  <c r="C23" i="24"/>
  <c r="S180" i="31"/>
  <c r="G191" i="24" s="1"/>
  <c r="S148" i="31"/>
  <c r="G159" i="24" s="1"/>
  <c r="S124" i="31"/>
  <c r="G135" i="24" s="1"/>
  <c r="S109" i="31"/>
  <c r="G120" i="24" s="1"/>
  <c r="S96" i="31"/>
  <c r="G107" i="24" s="1"/>
  <c r="S81" i="31"/>
  <c r="G92" i="24" s="1"/>
  <c r="S53" i="31"/>
  <c r="G64" i="24" s="1"/>
  <c r="S39" i="31"/>
  <c r="G50" i="24" s="1"/>
  <c r="S24" i="31"/>
  <c r="G35" i="24" s="1"/>
  <c r="T189" i="31"/>
  <c r="H200" i="24" s="1"/>
  <c r="T125" i="31"/>
  <c r="H136" i="24" s="1"/>
  <c r="T61" i="31"/>
  <c r="H72" i="24" s="1"/>
  <c r="U197" i="31"/>
  <c r="I208" i="24" s="1"/>
  <c r="V197" i="31"/>
  <c r="J208" i="24" s="1"/>
  <c r="V120" i="31"/>
  <c r="J131" i="24" s="1"/>
  <c r="P203" i="31"/>
  <c r="D214" i="24" s="1"/>
  <c r="V203" i="31"/>
  <c r="J214" i="24" s="1"/>
  <c r="T203" i="31"/>
  <c r="H214" i="24" s="1"/>
  <c r="V199" i="31"/>
  <c r="J210" i="24" s="1"/>
  <c r="U199" i="31"/>
  <c r="I210" i="24" s="1"/>
  <c r="P195" i="31"/>
  <c r="D206" i="24" s="1"/>
  <c r="V195" i="31"/>
  <c r="J206" i="24" s="1"/>
  <c r="U195" i="31"/>
  <c r="I206" i="24" s="1"/>
  <c r="V191" i="31"/>
  <c r="J202" i="24" s="1"/>
  <c r="T191" i="31"/>
  <c r="H202" i="24" s="1"/>
  <c r="V187" i="31"/>
  <c r="J198" i="24" s="1"/>
  <c r="T187" i="31"/>
  <c r="H198" i="24" s="1"/>
  <c r="V183" i="31"/>
  <c r="J194" i="24" s="1"/>
  <c r="U183" i="31"/>
  <c r="I194" i="24" s="1"/>
  <c r="V179" i="31"/>
  <c r="J190" i="24" s="1"/>
  <c r="U179" i="31"/>
  <c r="I190" i="24" s="1"/>
  <c r="V175" i="31"/>
  <c r="J186" i="24" s="1"/>
  <c r="T175" i="31"/>
  <c r="H186" i="24" s="1"/>
  <c r="P171" i="31"/>
  <c r="D182" i="24" s="1"/>
  <c r="V171" i="31"/>
  <c r="J182" i="24" s="1"/>
  <c r="T171" i="31"/>
  <c r="H182" i="24" s="1"/>
  <c r="V167" i="31"/>
  <c r="J178" i="24" s="1"/>
  <c r="U167" i="31"/>
  <c r="I178" i="24" s="1"/>
  <c r="V163" i="31"/>
  <c r="J174" i="24" s="1"/>
  <c r="U163" i="31"/>
  <c r="I174" i="24" s="1"/>
  <c r="V159" i="31"/>
  <c r="J170" i="24" s="1"/>
  <c r="T159" i="31"/>
  <c r="H170" i="24" s="1"/>
  <c r="V155" i="31"/>
  <c r="J166" i="24" s="1"/>
  <c r="T155" i="31"/>
  <c r="H166" i="24" s="1"/>
  <c r="V151" i="31"/>
  <c r="J162" i="24" s="1"/>
  <c r="U151" i="31"/>
  <c r="I162" i="24" s="1"/>
  <c r="V147" i="31"/>
  <c r="J158" i="24" s="1"/>
  <c r="U147" i="31"/>
  <c r="I158" i="24" s="1"/>
  <c r="V143" i="31"/>
  <c r="J154" i="24" s="1"/>
  <c r="T143" i="31"/>
  <c r="H154" i="24" s="1"/>
  <c r="V139" i="31"/>
  <c r="J150" i="24" s="1"/>
  <c r="U139" i="31"/>
  <c r="I150" i="24" s="1"/>
  <c r="T139" i="31"/>
  <c r="H150" i="24" s="1"/>
  <c r="V135" i="31"/>
  <c r="J146" i="24" s="1"/>
  <c r="V131" i="31"/>
  <c r="J142" i="24" s="1"/>
  <c r="U131" i="31"/>
  <c r="I142" i="24" s="1"/>
  <c r="V127" i="31"/>
  <c r="J138" i="24" s="1"/>
  <c r="T127" i="31"/>
  <c r="H138" i="24" s="1"/>
  <c r="S127" i="31"/>
  <c r="G138" i="24" s="1"/>
  <c r="V123" i="31"/>
  <c r="J134" i="24" s="1"/>
  <c r="U123" i="31"/>
  <c r="I134" i="24" s="1"/>
  <c r="T123" i="31"/>
  <c r="H134" i="24" s="1"/>
  <c r="V119" i="31"/>
  <c r="J130" i="24" s="1"/>
  <c r="V115" i="31"/>
  <c r="J126" i="24" s="1"/>
  <c r="U115" i="31"/>
  <c r="I126" i="24" s="1"/>
  <c r="V111" i="31"/>
  <c r="J122" i="24" s="1"/>
  <c r="T111" i="31"/>
  <c r="H122" i="24" s="1"/>
  <c r="S111" i="31"/>
  <c r="G122" i="24" s="1"/>
  <c r="V107" i="31"/>
  <c r="J118" i="24" s="1"/>
  <c r="U107" i="31"/>
  <c r="I118" i="24" s="1"/>
  <c r="T107" i="31"/>
  <c r="H118" i="24" s="1"/>
  <c r="V103" i="31"/>
  <c r="J114" i="24" s="1"/>
  <c r="V99" i="31"/>
  <c r="J110" i="24" s="1"/>
  <c r="U99" i="31"/>
  <c r="I110" i="24" s="1"/>
  <c r="V95" i="31"/>
  <c r="J106" i="24" s="1"/>
  <c r="T95" i="31"/>
  <c r="H106" i="24" s="1"/>
  <c r="S95" i="31"/>
  <c r="G106" i="24" s="1"/>
  <c r="V91" i="31"/>
  <c r="J102" i="24" s="1"/>
  <c r="U91" i="31"/>
  <c r="I102" i="24" s="1"/>
  <c r="T91" i="31"/>
  <c r="H102" i="24" s="1"/>
  <c r="V87" i="31"/>
  <c r="J98" i="24" s="1"/>
  <c r="V83" i="31"/>
  <c r="J94" i="24" s="1"/>
  <c r="U83" i="31"/>
  <c r="I94" i="24" s="1"/>
  <c r="V79" i="31"/>
  <c r="J90" i="24" s="1"/>
  <c r="T79" i="31"/>
  <c r="H90" i="24" s="1"/>
  <c r="S79" i="31"/>
  <c r="G90" i="24" s="1"/>
  <c r="V75" i="31"/>
  <c r="J86" i="24" s="1"/>
  <c r="U75" i="31"/>
  <c r="I86" i="24" s="1"/>
  <c r="T75" i="31"/>
  <c r="H86" i="24" s="1"/>
  <c r="V71" i="31"/>
  <c r="J82" i="24" s="1"/>
  <c r="V67" i="31"/>
  <c r="J78" i="24" s="1"/>
  <c r="U67" i="31"/>
  <c r="I78" i="24" s="1"/>
  <c r="V63" i="31"/>
  <c r="J74" i="24" s="1"/>
  <c r="T63" i="31"/>
  <c r="H74" i="24" s="1"/>
  <c r="S63" i="31"/>
  <c r="G74" i="24" s="1"/>
  <c r="V59" i="31"/>
  <c r="J70" i="24" s="1"/>
  <c r="U59" i="31"/>
  <c r="I70" i="24" s="1"/>
  <c r="T59" i="31"/>
  <c r="H70" i="24" s="1"/>
  <c r="V55" i="31"/>
  <c r="J66" i="24" s="1"/>
  <c r="V51" i="31"/>
  <c r="J62" i="24" s="1"/>
  <c r="U51" i="31"/>
  <c r="I62" i="24" s="1"/>
  <c r="V47" i="31"/>
  <c r="J58" i="24" s="1"/>
  <c r="T47" i="31"/>
  <c r="H58" i="24" s="1"/>
  <c r="S47" i="31"/>
  <c r="G58" i="24" s="1"/>
  <c r="V43" i="31"/>
  <c r="J54" i="24" s="1"/>
  <c r="U43" i="31"/>
  <c r="I54" i="24" s="1"/>
  <c r="T43" i="31"/>
  <c r="H54" i="24" s="1"/>
  <c r="V39" i="31"/>
  <c r="J50" i="24" s="1"/>
  <c r="V35" i="31"/>
  <c r="J46" i="24" s="1"/>
  <c r="U35" i="31"/>
  <c r="I46" i="24" s="1"/>
  <c r="V31" i="31"/>
  <c r="J42" i="24" s="1"/>
  <c r="T31" i="31"/>
  <c r="H42" i="24" s="1"/>
  <c r="S31" i="31"/>
  <c r="G42" i="24" s="1"/>
  <c r="V27" i="31"/>
  <c r="J38" i="24" s="1"/>
  <c r="U27" i="31"/>
  <c r="I38" i="24" s="1"/>
  <c r="T27" i="31"/>
  <c r="H38" i="24" s="1"/>
  <c r="V23" i="31"/>
  <c r="J34" i="24" s="1"/>
  <c r="V19" i="31"/>
  <c r="J30" i="24" s="1"/>
  <c r="U19" i="31"/>
  <c r="I30" i="24" s="1"/>
  <c r="V15" i="31"/>
  <c r="J26" i="24" s="1"/>
  <c r="T15" i="31"/>
  <c r="H26" i="24" s="1"/>
  <c r="S15" i="31"/>
  <c r="G26" i="24" s="1"/>
  <c r="V11" i="31"/>
  <c r="J22" i="24" s="1"/>
  <c r="U11" i="31"/>
  <c r="I22" i="24" s="1"/>
  <c r="T11" i="31"/>
  <c r="H22" i="24" s="1"/>
  <c r="O203" i="31"/>
  <c r="C214" i="24" s="1"/>
  <c r="O187" i="31"/>
  <c r="C198" i="24" s="1"/>
  <c r="O182" i="31"/>
  <c r="C193" i="24" s="1"/>
  <c r="O171" i="31"/>
  <c r="C182" i="24" s="1"/>
  <c r="O155" i="31"/>
  <c r="C166" i="24" s="1"/>
  <c r="O150" i="31"/>
  <c r="C161" i="24" s="1"/>
  <c r="O139" i="31"/>
  <c r="C150" i="24" s="1"/>
  <c r="O123" i="31"/>
  <c r="C134" i="24" s="1"/>
  <c r="O107" i="31"/>
  <c r="C118" i="24" s="1"/>
  <c r="O91" i="31"/>
  <c r="C102" i="24" s="1"/>
  <c r="O75" i="31"/>
  <c r="C86" i="24" s="1"/>
  <c r="O59" i="31"/>
  <c r="C70" i="24" s="1"/>
  <c r="O43" i="31"/>
  <c r="C54" i="24" s="1"/>
  <c r="O27" i="31"/>
  <c r="C38" i="24" s="1"/>
  <c r="O11" i="31"/>
  <c r="C22" i="24" s="1"/>
  <c r="S195" i="31"/>
  <c r="G206" i="24" s="1"/>
  <c r="S179" i="31"/>
  <c r="G190" i="24" s="1"/>
  <c r="S174" i="31"/>
  <c r="G185" i="24" s="1"/>
  <c r="S163" i="31"/>
  <c r="G174" i="24" s="1"/>
  <c r="S147" i="31"/>
  <c r="G158" i="24" s="1"/>
  <c r="S142" i="31"/>
  <c r="G153" i="24" s="1"/>
  <c r="S123" i="31"/>
  <c r="G134" i="24" s="1"/>
  <c r="S115" i="31"/>
  <c r="G126" i="24" s="1"/>
  <c r="S87" i="31"/>
  <c r="G98" i="24" s="1"/>
  <c r="S59" i="31"/>
  <c r="G70" i="24" s="1"/>
  <c r="S51" i="31"/>
  <c r="G62" i="24" s="1"/>
  <c r="S23" i="31"/>
  <c r="G34" i="24" s="1"/>
  <c r="T195" i="31"/>
  <c r="H206" i="24" s="1"/>
  <c r="T163" i="31"/>
  <c r="H174" i="24" s="1"/>
  <c r="T131" i="31"/>
  <c r="H142" i="24" s="1"/>
  <c r="T99" i="31"/>
  <c r="H110" i="24" s="1"/>
  <c r="T67" i="31"/>
  <c r="H78" i="24" s="1"/>
  <c r="T35" i="31"/>
  <c r="H46" i="24" s="1"/>
  <c r="U203" i="31"/>
  <c r="I214" i="24" s="1"/>
  <c r="U171" i="31"/>
  <c r="I182" i="24" s="1"/>
  <c r="U135" i="31"/>
  <c r="I146" i="24" s="1"/>
  <c r="U119" i="31"/>
  <c r="I130" i="24" s="1"/>
  <c r="U103" i="31"/>
  <c r="I114" i="24" s="1"/>
  <c r="U87" i="31"/>
  <c r="I98" i="24" s="1"/>
  <c r="U71" i="31"/>
  <c r="I82" i="24" s="1"/>
  <c r="U55" i="31"/>
  <c r="I66" i="24" s="1"/>
  <c r="U39" i="31"/>
  <c r="I50" i="24" s="1"/>
  <c r="U23" i="31"/>
  <c r="I34" i="24" s="1"/>
  <c r="V202" i="31"/>
  <c r="J213" i="24" s="1"/>
  <c r="T202" i="31"/>
  <c r="H213" i="24" s="1"/>
  <c r="V198" i="31"/>
  <c r="J209" i="24" s="1"/>
  <c r="T198" i="31"/>
  <c r="H209" i="24" s="1"/>
  <c r="V194" i="31"/>
  <c r="J205" i="24" s="1"/>
  <c r="U194" i="31"/>
  <c r="I205" i="24" s="1"/>
  <c r="V190" i="31"/>
  <c r="J201" i="24" s="1"/>
  <c r="U190" i="31"/>
  <c r="I201" i="24" s="1"/>
  <c r="V186" i="31"/>
  <c r="J197" i="24" s="1"/>
  <c r="T186" i="31"/>
  <c r="H197" i="24" s="1"/>
  <c r="V182" i="31"/>
  <c r="J193" i="24" s="1"/>
  <c r="T182" i="31"/>
  <c r="H193" i="24" s="1"/>
  <c r="V178" i="31"/>
  <c r="J189" i="24" s="1"/>
  <c r="U178" i="31"/>
  <c r="I189" i="24" s="1"/>
  <c r="V174" i="31"/>
  <c r="J185" i="24" s="1"/>
  <c r="U174" i="31"/>
  <c r="I185" i="24" s="1"/>
  <c r="V170" i="31"/>
  <c r="J181" i="24" s="1"/>
  <c r="T170" i="31"/>
  <c r="H181" i="24" s="1"/>
  <c r="V166" i="31"/>
  <c r="J177" i="24" s="1"/>
  <c r="T166" i="31"/>
  <c r="H177" i="24" s="1"/>
  <c r="V162" i="31"/>
  <c r="J173" i="24" s="1"/>
  <c r="U162" i="31"/>
  <c r="I173" i="24" s="1"/>
  <c r="V158" i="31"/>
  <c r="J169" i="24" s="1"/>
  <c r="U158" i="31"/>
  <c r="I169" i="24" s="1"/>
  <c r="V154" i="31"/>
  <c r="J165" i="24" s="1"/>
  <c r="T154" i="31"/>
  <c r="H165" i="24" s="1"/>
  <c r="V150" i="31"/>
  <c r="J161" i="24" s="1"/>
  <c r="T150" i="31"/>
  <c r="H161" i="24" s="1"/>
  <c r="V146" i="31"/>
  <c r="J157" i="24" s="1"/>
  <c r="U146" i="31"/>
  <c r="I157" i="24" s="1"/>
  <c r="V142" i="31"/>
  <c r="J153" i="24" s="1"/>
  <c r="V138" i="31"/>
  <c r="J149" i="24" s="1"/>
  <c r="U138" i="31"/>
  <c r="I149" i="24" s="1"/>
  <c r="T138" i="31"/>
  <c r="H149" i="24" s="1"/>
  <c r="S134" i="31"/>
  <c r="G145" i="24" s="1"/>
  <c r="T134" i="31"/>
  <c r="H145" i="24" s="1"/>
  <c r="V130" i="31"/>
  <c r="J141" i="24" s="1"/>
  <c r="S130" i="31"/>
  <c r="G141" i="24" s="1"/>
  <c r="U130" i="31"/>
  <c r="I141" i="24" s="1"/>
  <c r="S126" i="31"/>
  <c r="G137" i="24" s="1"/>
  <c r="V126" i="31"/>
  <c r="J137" i="24" s="1"/>
  <c r="V122" i="31"/>
  <c r="J133" i="24" s="1"/>
  <c r="S122" i="31"/>
  <c r="G133" i="24" s="1"/>
  <c r="U122" i="31"/>
  <c r="I133" i="24" s="1"/>
  <c r="T122" i="31"/>
  <c r="H133" i="24" s="1"/>
  <c r="S118" i="31"/>
  <c r="G129" i="24" s="1"/>
  <c r="T118" i="31"/>
  <c r="H129" i="24" s="1"/>
  <c r="V114" i="31"/>
  <c r="J125" i="24" s="1"/>
  <c r="S114" i="31"/>
  <c r="G125" i="24" s="1"/>
  <c r="U114" i="31"/>
  <c r="I125" i="24" s="1"/>
  <c r="S110" i="31"/>
  <c r="G121" i="24" s="1"/>
  <c r="V110" i="31"/>
  <c r="J121" i="24" s="1"/>
  <c r="S106" i="31"/>
  <c r="G117" i="24" s="1"/>
  <c r="V106" i="31"/>
  <c r="J117" i="24" s="1"/>
  <c r="U106" i="31"/>
  <c r="I117" i="24" s="1"/>
  <c r="T106" i="31"/>
  <c r="H117" i="24" s="1"/>
  <c r="S102" i="31"/>
  <c r="G113" i="24" s="1"/>
  <c r="V102" i="31"/>
  <c r="J113" i="24" s="1"/>
  <c r="T102" i="31"/>
  <c r="H113" i="24" s="1"/>
  <c r="V98" i="31"/>
  <c r="J109" i="24" s="1"/>
  <c r="S98" i="31"/>
  <c r="G109" i="24" s="1"/>
  <c r="U98" i="31"/>
  <c r="I109" i="24" s="1"/>
  <c r="S94" i="31"/>
  <c r="G105" i="24" s="1"/>
  <c r="S90" i="31"/>
  <c r="G101" i="24" s="1"/>
  <c r="U90" i="31"/>
  <c r="I101" i="24" s="1"/>
  <c r="T90" i="31"/>
  <c r="H101" i="24" s="1"/>
  <c r="S86" i="31"/>
  <c r="G97" i="24" s="1"/>
  <c r="V86" i="31"/>
  <c r="J97" i="24" s="1"/>
  <c r="T86" i="31"/>
  <c r="H97" i="24" s="1"/>
  <c r="V82" i="31"/>
  <c r="J93" i="24" s="1"/>
  <c r="S82" i="31"/>
  <c r="G93" i="24" s="1"/>
  <c r="U82" i="31"/>
  <c r="I93" i="24" s="1"/>
  <c r="S78" i="31"/>
  <c r="G89" i="24" s="1"/>
  <c r="V78" i="31"/>
  <c r="J89" i="24" s="1"/>
  <c r="S74" i="31"/>
  <c r="G85" i="24" s="1"/>
  <c r="V74" i="31"/>
  <c r="J85" i="24" s="1"/>
  <c r="U74" i="31"/>
  <c r="I85" i="24" s="1"/>
  <c r="T74" i="31"/>
  <c r="H85" i="24" s="1"/>
  <c r="S70" i="31"/>
  <c r="G81" i="24" s="1"/>
  <c r="V70" i="31"/>
  <c r="J81" i="24" s="1"/>
  <c r="T70" i="31"/>
  <c r="H81" i="24" s="1"/>
  <c r="V66" i="31"/>
  <c r="J77" i="24" s="1"/>
  <c r="S66" i="31"/>
  <c r="G77" i="24" s="1"/>
  <c r="U66" i="31"/>
  <c r="I77" i="24" s="1"/>
  <c r="S62" i="31"/>
  <c r="G73" i="24" s="1"/>
  <c r="S58" i="31"/>
  <c r="G69" i="24" s="1"/>
  <c r="U58" i="31"/>
  <c r="I69" i="24" s="1"/>
  <c r="T58" i="31"/>
  <c r="H69" i="24" s="1"/>
  <c r="S54" i="31"/>
  <c r="G65" i="24" s="1"/>
  <c r="V54" i="31"/>
  <c r="J65" i="24" s="1"/>
  <c r="T54" i="31"/>
  <c r="H65" i="24" s="1"/>
  <c r="V50" i="31"/>
  <c r="J61" i="24" s="1"/>
  <c r="S50" i="31"/>
  <c r="G61" i="24" s="1"/>
  <c r="U50" i="31"/>
  <c r="I61" i="24" s="1"/>
  <c r="S46" i="31"/>
  <c r="G57" i="24" s="1"/>
  <c r="V46" i="31"/>
  <c r="J57" i="24" s="1"/>
  <c r="S42" i="31"/>
  <c r="G53" i="24" s="1"/>
  <c r="V42" i="31"/>
  <c r="J53" i="24" s="1"/>
  <c r="U42" i="31"/>
  <c r="I53" i="24" s="1"/>
  <c r="T42" i="31"/>
  <c r="H53" i="24" s="1"/>
  <c r="S38" i="31"/>
  <c r="G49" i="24" s="1"/>
  <c r="V38" i="31"/>
  <c r="J49" i="24" s="1"/>
  <c r="T38" i="31"/>
  <c r="H49" i="24" s="1"/>
  <c r="V34" i="31"/>
  <c r="J45" i="24" s="1"/>
  <c r="S34" i="31"/>
  <c r="G45" i="24" s="1"/>
  <c r="U34" i="31"/>
  <c r="I45" i="24" s="1"/>
  <c r="S30" i="31"/>
  <c r="G41" i="24" s="1"/>
  <c r="S26" i="31"/>
  <c r="G37" i="24" s="1"/>
  <c r="U26" i="31"/>
  <c r="I37" i="24" s="1"/>
  <c r="T26" i="31"/>
  <c r="H37" i="24" s="1"/>
  <c r="S22" i="31"/>
  <c r="G33" i="24" s="1"/>
  <c r="V22" i="31"/>
  <c r="J33" i="24" s="1"/>
  <c r="T22" i="31"/>
  <c r="H33" i="24" s="1"/>
  <c r="V18" i="31"/>
  <c r="J29" i="24" s="1"/>
  <c r="S18" i="31"/>
  <c r="G29" i="24" s="1"/>
  <c r="U18" i="31"/>
  <c r="I29" i="24" s="1"/>
  <c r="S14" i="31"/>
  <c r="G25" i="24" s="1"/>
  <c r="V14" i="31"/>
  <c r="J25" i="24" s="1"/>
  <c r="S10" i="31"/>
  <c r="G21" i="24" s="1"/>
  <c r="V10" i="31"/>
  <c r="J21" i="24" s="1"/>
  <c r="U10" i="31"/>
  <c r="I21" i="24" s="1"/>
  <c r="T10" i="31"/>
  <c r="H21" i="24" s="1"/>
  <c r="O202" i="31"/>
  <c r="C213" i="24" s="1"/>
  <c r="O191" i="31"/>
  <c r="C202" i="24" s="1"/>
  <c r="O186" i="31"/>
  <c r="C197" i="24" s="1"/>
  <c r="O175" i="31"/>
  <c r="C186" i="24" s="1"/>
  <c r="O170" i="31"/>
  <c r="C181" i="24" s="1"/>
  <c r="O159" i="31"/>
  <c r="C170" i="24" s="1"/>
  <c r="O154" i="31"/>
  <c r="C165" i="24" s="1"/>
  <c r="O143" i="31"/>
  <c r="C154" i="24" s="1"/>
  <c r="O138" i="31"/>
  <c r="C149" i="24" s="1"/>
  <c r="O127" i="31"/>
  <c r="C138" i="24" s="1"/>
  <c r="O122" i="31"/>
  <c r="C133" i="24" s="1"/>
  <c r="O111" i="31"/>
  <c r="C122" i="24" s="1"/>
  <c r="O106" i="31"/>
  <c r="C117" i="24" s="1"/>
  <c r="O95" i="31"/>
  <c r="C106" i="24" s="1"/>
  <c r="O90" i="31"/>
  <c r="C101" i="24" s="1"/>
  <c r="O79" i="31"/>
  <c r="C90" i="24" s="1"/>
  <c r="O74" i="31"/>
  <c r="C85" i="24" s="1"/>
  <c r="O63" i="31"/>
  <c r="C74" i="24" s="1"/>
  <c r="O58" i="31"/>
  <c r="C69" i="24" s="1"/>
  <c r="O47" i="31"/>
  <c r="C58" i="24" s="1"/>
  <c r="O42" i="31"/>
  <c r="C53" i="24" s="1"/>
  <c r="O31" i="31"/>
  <c r="C42" i="24" s="1"/>
  <c r="O26" i="31"/>
  <c r="C37" i="24" s="1"/>
  <c r="O15" i="31"/>
  <c r="C26" i="24" s="1"/>
  <c r="O10" i="31"/>
  <c r="C21" i="24" s="1"/>
  <c r="S199" i="31"/>
  <c r="G210" i="24" s="1"/>
  <c r="S194" i="31"/>
  <c r="G205" i="24" s="1"/>
  <c r="S183" i="31"/>
  <c r="G194" i="24" s="1"/>
  <c r="S178" i="31"/>
  <c r="G189" i="24" s="1"/>
  <c r="S167" i="31"/>
  <c r="G178" i="24" s="1"/>
  <c r="S162" i="31"/>
  <c r="G173" i="24" s="1"/>
  <c r="S151" i="31"/>
  <c r="G162" i="24" s="1"/>
  <c r="S146" i="31"/>
  <c r="G157" i="24" s="1"/>
  <c r="S135" i="31"/>
  <c r="G146" i="24" s="1"/>
  <c r="S107" i="31"/>
  <c r="G118" i="24" s="1"/>
  <c r="S99" i="31"/>
  <c r="G110" i="24" s="1"/>
  <c r="S71" i="31"/>
  <c r="G82" i="24" s="1"/>
  <c r="S43" i="31"/>
  <c r="G54" i="24" s="1"/>
  <c r="S35" i="31"/>
  <c r="G46" i="24" s="1"/>
  <c r="T194" i="31"/>
  <c r="H205" i="24" s="1"/>
  <c r="T183" i="31"/>
  <c r="H194" i="24" s="1"/>
  <c r="T162" i="31"/>
  <c r="H173" i="24" s="1"/>
  <c r="T151" i="31"/>
  <c r="H162" i="24" s="1"/>
  <c r="T130" i="31"/>
  <c r="H141" i="24" s="1"/>
  <c r="T119" i="31"/>
  <c r="H130" i="24" s="1"/>
  <c r="T98" i="31"/>
  <c r="H109" i="24" s="1"/>
  <c r="T87" i="31"/>
  <c r="H98" i="24" s="1"/>
  <c r="T66" i="31"/>
  <c r="H77" i="24" s="1"/>
  <c r="T55" i="31"/>
  <c r="H66" i="24" s="1"/>
  <c r="T34" i="31"/>
  <c r="H45" i="24" s="1"/>
  <c r="T23" i="31"/>
  <c r="H34" i="24" s="1"/>
  <c r="U202" i="31"/>
  <c r="I213" i="24" s="1"/>
  <c r="U191" i="31"/>
  <c r="I202" i="24" s="1"/>
  <c r="U170" i="31"/>
  <c r="I181" i="24" s="1"/>
  <c r="U159" i="31"/>
  <c r="I170" i="24" s="1"/>
  <c r="U134" i="31"/>
  <c r="I145" i="24" s="1"/>
  <c r="U118" i="31"/>
  <c r="I129" i="24" s="1"/>
  <c r="U102" i="31"/>
  <c r="I113" i="24" s="1"/>
  <c r="U86" i="31"/>
  <c r="I97" i="24" s="1"/>
  <c r="U70" i="31"/>
  <c r="I81" i="24" s="1"/>
  <c r="U54" i="31"/>
  <c r="I65" i="24" s="1"/>
  <c r="U38" i="31"/>
  <c r="I49" i="24" s="1"/>
  <c r="U22" i="31"/>
  <c r="I33" i="24" s="1"/>
  <c r="V134" i="31"/>
  <c r="J145" i="24" s="1"/>
  <c r="V90" i="31"/>
  <c r="J101" i="24" s="1"/>
  <c r="V26" i="31"/>
  <c r="J37" i="24" s="1"/>
  <c r="P197" i="31"/>
  <c r="D208" i="24" s="1"/>
  <c r="P181" i="31"/>
  <c r="D192" i="24" s="1"/>
  <c r="P165" i="31"/>
  <c r="D176" i="24" s="1"/>
  <c r="P85" i="31"/>
  <c r="D96" i="24" s="1"/>
  <c r="P69" i="31"/>
  <c r="D80" i="24" s="1"/>
  <c r="P53" i="31"/>
  <c r="D64" i="24" s="1"/>
  <c r="P37" i="31"/>
  <c r="D48" i="24" s="1"/>
  <c r="P21" i="31"/>
  <c r="D32" i="24" s="1"/>
  <c r="P196" i="31"/>
  <c r="D207" i="24" s="1"/>
  <c r="X184" i="31"/>
  <c r="D196" i="25" s="1"/>
  <c r="P184" i="31"/>
  <c r="D195" i="24" s="1"/>
  <c r="AF172" i="31"/>
  <c r="D185" i="26" s="1"/>
  <c r="P172" i="31"/>
  <c r="D183" i="24" s="1"/>
  <c r="W160" i="31"/>
  <c r="C172" i="25" s="1"/>
  <c r="P160" i="31"/>
  <c r="D171" i="24" s="1"/>
  <c r="P148" i="31"/>
  <c r="D159" i="24" s="1"/>
  <c r="P136" i="31"/>
  <c r="D147" i="24" s="1"/>
  <c r="P124" i="31"/>
  <c r="D135" i="24" s="1"/>
  <c r="P112" i="31"/>
  <c r="D123" i="24" s="1"/>
  <c r="P100" i="31"/>
  <c r="D111" i="24" s="1"/>
  <c r="P88" i="31"/>
  <c r="D99" i="24" s="1"/>
  <c r="P72" i="31"/>
  <c r="D83" i="24" s="1"/>
  <c r="P60" i="31"/>
  <c r="D71" i="24" s="1"/>
  <c r="P52" i="31"/>
  <c r="D63" i="24" s="1"/>
  <c r="P44" i="31"/>
  <c r="D55" i="24" s="1"/>
  <c r="P32" i="31"/>
  <c r="D43" i="24" s="1"/>
  <c r="P24" i="31"/>
  <c r="D35" i="24" s="1"/>
  <c r="P16" i="31"/>
  <c r="D27" i="24" s="1"/>
  <c r="P199" i="31"/>
  <c r="D210" i="24" s="1"/>
  <c r="AM191" i="31"/>
  <c r="C203" i="28" s="1"/>
  <c r="P191" i="31"/>
  <c r="D202" i="24" s="1"/>
  <c r="P187" i="31"/>
  <c r="D198" i="24" s="1"/>
  <c r="P183" i="31"/>
  <c r="D194" i="24" s="1"/>
  <c r="P179" i="31"/>
  <c r="D190" i="24" s="1"/>
  <c r="P175" i="31"/>
  <c r="D186" i="24" s="1"/>
  <c r="P167" i="31"/>
  <c r="D178" i="24" s="1"/>
  <c r="X163" i="31"/>
  <c r="D175" i="25" s="1"/>
  <c r="P163" i="31"/>
  <c r="D174" i="24" s="1"/>
  <c r="AE159" i="31"/>
  <c r="C172" i="26" s="1"/>
  <c r="P159" i="31"/>
  <c r="D170" i="24" s="1"/>
  <c r="P155" i="31"/>
  <c r="D166" i="24" s="1"/>
  <c r="P151" i="31"/>
  <c r="D162" i="24" s="1"/>
  <c r="P147" i="31"/>
  <c r="D158" i="24" s="1"/>
  <c r="P143" i="31"/>
  <c r="D154" i="24" s="1"/>
  <c r="P139" i="31"/>
  <c r="D150" i="24" s="1"/>
  <c r="P135" i="31"/>
  <c r="D146" i="24" s="1"/>
  <c r="P131" i="31"/>
  <c r="D142" i="24" s="1"/>
  <c r="P127" i="31"/>
  <c r="D138" i="24" s="1"/>
  <c r="P123" i="31"/>
  <c r="D134" i="24" s="1"/>
  <c r="P119" i="31"/>
  <c r="D130" i="24" s="1"/>
  <c r="P115" i="31"/>
  <c r="D126" i="24" s="1"/>
  <c r="P111" i="31"/>
  <c r="D122" i="24" s="1"/>
  <c r="P107" i="31"/>
  <c r="D118" i="24" s="1"/>
  <c r="P103" i="31"/>
  <c r="D114" i="24" s="1"/>
  <c r="P99" i="31"/>
  <c r="D110" i="24" s="1"/>
  <c r="P95" i="31"/>
  <c r="D106" i="24" s="1"/>
  <c r="P91" i="31"/>
  <c r="D102" i="24" s="1"/>
  <c r="P87" i="31"/>
  <c r="D98" i="24" s="1"/>
  <c r="P83" i="31"/>
  <c r="D94" i="24" s="1"/>
  <c r="P79" i="31"/>
  <c r="D90" i="24" s="1"/>
  <c r="P75" i="31"/>
  <c r="D86" i="24" s="1"/>
  <c r="P71" i="31"/>
  <c r="D82" i="24" s="1"/>
  <c r="P67" i="31"/>
  <c r="D78" i="24" s="1"/>
  <c r="P63" i="31"/>
  <c r="D74" i="24" s="1"/>
  <c r="P59" i="31"/>
  <c r="D70" i="24" s="1"/>
  <c r="P55" i="31"/>
  <c r="D66" i="24" s="1"/>
  <c r="P51" i="31"/>
  <c r="D62" i="24" s="1"/>
  <c r="P47" i="31"/>
  <c r="D58" i="24" s="1"/>
  <c r="P43" i="31"/>
  <c r="D54" i="24" s="1"/>
  <c r="P39" i="31"/>
  <c r="D50" i="24" s="1"/>
  <c r="P35" i="31"/>
  <c r="D46" i="24" s="1"/>
  <c r="P31" i="31"/>
  <c r="D42" i="24" s="1"/>
  <c r="P27" i="31"/>
  <c r="D38" i="24" s="1"/>
  <c r="P23" i="31"/>
  <c r="D34" i="24" s="1"/>
  <c r="P19" i="31"/>
  <c r="D30" i="24" s="1"/>
  <c r="P15" i="31"/>
  <c r="D26" i="24" s="1"/>
  <c r="P11" i="31"/>
  <c r="D22" i="24" s="1"/>
  <c r="P193" i="31"/>
  <c r="D204" i="24" s="1"/>
  <c r="P177" i="31"/>
  <c r="D188" i="24" s="1"/>
  <c r="P161" i="31"/>
  <c r="D172" i="24" s="1"/>
  <c r="P145" i="31"/>
  <c r="D156" i="24" s="1"/>
  <c r="P129" i="31"/>
  <c r="D140" i="24" s="1"/>
  <c r="P113" i="31"/>
  <c r="D124" i="24" s="1"/>
  <c r="P97" i="31"/>
  <c r="D108" i="24" s="1"/>
  <c r="P81" i="31"/>
  <c r="D92" i="24" s="1"/>
  <c r="P65" i="31"/>
  <c r="D76" i="24" s="1"/>
  <c r="P49" i="31"/>
  <c r="D60" i="24" s="1"/>
  <c r="P33" i="31"/>
  <c r="D44" i="24" s="1"/>
  <c r="P17" i="31"/>
  <c r="D28" i="24" s="1"/>
  <c r="P200" i="31"/>
  <c r="D211" i="24" s="1"/>
  <c r="P188" i="31"/>
  <c r="D199" i="24" s="1"/>
  <c r="P176" i="31"/>
  <c r="D187" i="24" s="1"/>
  <c r="Z164" i="31"/>
  <c r="F176" i="25" s="1"/>
  <c r="P164" i="31"/>
  <c r="D175" i="24" s="1"/>
  <c r="P152" i="31"/>
  <c r="D163" i="24" s="1"/>
  <c r="P140" i="31"/>
  <c r="D151" i="24" s="1"/>
  <c r="P128" i="31"/>
  <c r="D139" i="24" s="1"/>
  <c r="P116" i="31"/>
  <c r="D127" i="24" s="1"/>
  <c r="P104" i="31"/>
  <c r="D115" i="24" s="1"/>
  <c r="P92" i="31"/>
  <c r="D103" i="24" s="1"/>
  <c r="P84" i="31"/>
  <c r="D95" i="24" s="1"/>
  <c r="P76" i="31"/>
  <c r="D87" i="24" s="1"/>
  <c r="P64" i="31"/>
  <c r="D75" i="24" s="1"/>
  <c r="P56" i="31"/>
  <c r="D67" i="24" s="1"/>
  <c r="P48" i="31"/>
  <c r="D59" i="24" s="1"/>
  <c r="P40" i="31"/>
  <c r="D51" i="24" s="1"/>
  <c r="P28" i="31"/>
  <c r="D39" i="24" s="1"/>
  <c r="P20" i="31"/>
  <c r="D31" i="24" s="1"/>
  <c r="P202" i="31"/>
  <c r="D213" i="24" s="1"/>
  <c r="P198" i="31"/>
  <c r="D209" i="24" s="1"/>
  <c r="P194" i="31"/>
  <c r="D205" i="24" s="1"/>
  <c r="P190" i="31"/>
  <c r="D201" i="24" s="1"/>
  <c r="AF186" i="31"/>
  <c r="D199" i="26" s="1"/>
  <c r="P186" i="31"/>
  <c r="D197" i="24" s="1"/>
  <c r="Z182" i="31"/>
  <c r="F194" i="25" s="1"/>
  <c r="P182" i="31"/>
  <c r="D193" i="24" s="1"/>
  <c r="AF178" i="31"/>
  <c r="D191" i="26" s="1"/>
  <c r="P178" i="31"/>
  <c r="D189" i="24" s="1"/>
  <c r="P174" i="31"/>
  <c r="D185" i="24" s="1"/>
  <c r="P170" i="31"/>
  <c r="D181" i="24" s="1"/>
  <c r="P166" i="31"/>
  <c r="D177" i="24" s="1"/>
  <c r="P162" i="31"/>
  <c r="D173" i="24" s="1"/>
  <c r="P158" i="31"/>
  <c r="D169" i="24" s="1"/>
  <c r="P154" i="31"/>
  <c r="D165" i="24" s="1"/>
  <c r="P150" i="31"/>
  <c r="D161" i="24" s="1"/>
  <c r="P146" i="31"/>
  <c r="D157" i="24" s="1"/>
  <c r="P142" i="31"/>
  <c r="D153" i="24" s="1"/>
  <c r="P138" i="31"/>
  <c r="D149" i="24" s="1"/>
  <c r="P134" i="31"/>
  <c r="D145" i="24" s="1"/>
  <c r="P130" i="31"/>
  <c r="D141" i="24" s="1"/>
  <c r="P126" i="31"/>
  <c r="D137" i="24" s="1"/>
  <c r="P122" i="31"/>
  <c r="D133" i="24" s="1"/>
  <c r="P118" i="31"/>
  <c r="D129" i="24" s="1"/>
  <c r="P114" i="31"/>
  <c r="D125" i="24" s="1"/>
  <c r="P110" i="31"/>
  <c r="D121" i="24" s="1"/>
  <c r="P106" i="31"/>
  <c r="D117" i="24" s="1"/>
  <c r="P102" i="31"/>
  <c r="D113" i="24" s="1"/>
  <c r="P98" i="31"/>
  <c r="D109" i="24" s="1"/>
  <c r="P94" i="31"/>
  <c r="D105" i="24" s="1"/>
  <c r="P90" i="31"/>
  <c r="D101" i="24" s="1"/>
  <c r="P86" i="31"/>
  <c r="D97" i="24" s="1"/>
  <c r="P82" i="31"/>
  <c r="D93" i="24" s="1"/>
  <c r="P78" i="31"/>
  <c r="D89" i="24" s="1"/>
  <c r="P74" i="31"/>
  <c r="D85" i="24" s="1"/>
  <c r="P70" i="31"/>
  <c r="D81" i="24" s="1"/>
  <c r="P66" i="31"/>
  <c r="D77" i="24" s="1"/>
  <c r="P62" i="31"/>
  <c r="D73" i="24" s="1"/>
  <c r="P58" i="31"/>
  <c r="D69" i="24" s="1"/>
  <c r="P54" i="31"/>
  <c r="D65" i="24" s="1"/>
  <c r="P50" i="31"/>
  <c r="D61" i="24" s="1"/>
  <c r="P46" i="31"/>
  <c r="D57" i="24" s="1"/>
  <c r="P42" i="31"/>
  <c r="D53" i="24" s="1"/>
  <c r="P38" i="31"/>
  <c r="D49" i="24" s="1"/>
  <c r="P34" i="31"/>
  <c r="D45" i="24" s="1"/>
  <c r="P30" i="31"/>
  <c r="D41" i="24" s="1"/>
  <c r="P26" i="31"/>
  <c r="D37" i="24" s="1"/>
  <c r="P22" i="31"/>
  <c r="D33" i="24" s="1"/>
  <c r="P18" i="31"/>
  <c r="D29" i="24" s="1"/>
  <c r="P14" i="31"/>
  <c r="D25" i="24" s="1"/>
  <c r="P10" i="31"/>
  <c r="D21" i="24" s="1"/>
  <c r="P189" i="31"/>
  <c r="D200" i="24" s="1"/>
  <c r="P173" i="31"/>
  <c r="D184" i="24" s="1"/>
  <c r="P157" i="31"/>
  <c r="D168" i="24" s="1"/>
  <c r="P93" i="31"/>
  <c r="D104" i="24" s="1"/>
  <c r="P77" i="31"/>
  <c r="D88" i="24" s="1"/>
  <c r="P61" i="31"/>
  <c r="D72" i="24" s="1"/>
  <c r="P45" i="31"/>
  <c r="D56" i="24" s="1"/>
  <c r="P29" i="31"/>
  <c r="D40" i="24" s="1"/>
  <c r="P192" i="31"/>
  <c r="D203" i="24" s="1"/>
  <c r="P180" i="31"/>
  <c r="D191" i="24" s="1"/>
  <c r="P168" i="31"/>
  <c r="D179" i="24" s="1"/>
  <c r="P156" i="31"/>
  <c r="D167" i="24" s="1"/>
  <c r="P144" i="31"/>
  <c r="D155" i="24" s="1"/>
  <c r="P132" i="31"/>
  <c r="D143" i="24" s="1"/>
  <c r="P120" i="31"/>
  <c r="D131" i="24" s="1"/>
  <c r="P108" i="31"/>
  <c r="D119" i="24" s="1"/>
  <c r="P96" i="31"/>
  <c r="D107" i="24" s="1"/>
  <c r="P80" i="31"/>
  <c r="D91" i="24" s="1"/>
  <c r="P68" i="31"/>
  <c r="D79" i="24" s="1"/>
  <c r="P36" i="31"/>
  <c r="D47" i="24" s="1"/>
  <c r="P201" i="31"/>
  <c r="D212" i="24" s="1"/>
  <c r="P185" i="31"/>
  <c r="D196" i="24" s="1"/>
  <c r="P169" i="31"/>
  <c r="D180" i="24" s="1"/>
  <c r="W179" i="31"/>
  <c r="C191" i="25" s="1"/>
  <c r="W203" i="31"/>
  <c r="C215" i="25" s="1"/>
  <c r="Z171" i="31"/>
  <c r="F183" i="25" s="1"/>
  <c r="AN155" i="31"/>
  <c r="D167" i="28" s="1"/>
  <c r="AE195" i="31"/>
  <c r="C208" i="26" s="1"/>
  <c r="AF195" i="31"/>
  <c r="D208" i="26" s="1"/>
  <c r="X195" i="31"/>
  <c r="D207" i="25" s="1"/>
  <c r="AN195" i="31"/>
  <c r="D207" i="28" s="1"/>
  <c r="W195" i="31"/>
  <c r="C207" i="25" s="1"/>
  <c r="Z203" i="31"/>
  <c r="F215" i="25" s="1"/>
  <c r="AF203" i="31"/>
  <c r="D216" i="26" s="1"/>
  <c r="X203" i="31"/>
  <c r="D215" i="25" s="1"/>
  <c r="Z199" i="31"/>
  <c r="F211" i="25" s="1"/>
  <c r="AE199" i="31"/>
  <c r="C212" i="26" s="1"/>
  <c r="X191" i="31"/>
  <c r="D203" i="25" s="1"/>
  <c r="W191" i="31"/>
  <c r="C203" i="25" s="1"/>
  <c r="AF187" i="31"/>
  <c r="D200" i="26" s="1"/>
  <c r="W187" i="31"/>
  <c r="C199" i="25" s="1"/>
  <c r="Z187" i="31"/>
  <c r="F199" i="25" s="1"/>
  <c r="Z183" i="31"/>
  <c r="F195" i="25" s="1"/>
  <c r="AM183" i="31"/>
  <c r="C195" i="28" s="1"/>
  <c r="AN179" i="31"/>
  <c r="D191" i="28" s="1"/>
  <c r="AE179" i="31"/>
  <c r="C192" i="26" s="1"/>
  <c r="X179" i="31"/>
  <c r="D191" i="25" s="1"/>
  <c r="Z175" i="31"/>
  <c r="F187" i="25" s="1"/>
  <c r="AE175" i="31"/>
  <c r="C188" i="26" s="1"/>
  <c r="X175" i="31"/>
  <c r="D187" i="25" s="1"/>
  <c r="W175" i="31"/>
  <c r="C187" i="25" s="1"/>
  <c r="AN171" i="31"/>
  <c r="D183" i="28" s="1"/>
  <c r="W171" i="31"/>
  <c r="C183" i="25" s="1"/>
  <c r="AF171" i="31"/>
  <c r="D184" i="26" s="1"/>
  <c r="X167" i="31"/>
  <c r="D179" i="25" s="1"/>
  <c r="W167" i="31"/>
  <c r="C179" i="25" s="1"/>
  <c r="AM167" i="31"/>
  <c r="C179" i="28" s="1"/>
  <c r="AF167" i="31"/>
  <c r="D180" i="26" s="1"/>
  <c r="Z167" i="31"/>
  <c r="F179" i="25" s="1"/>
  <c r="AM163" i="31"/>
  <c r="C175" i="28" s="1"/>
  <c r="AF163" i="31"/>
  <c r="D176" i="26" s="1"/>
  <c r="AE163" i="31"/>
  <c r="C176" i="26" s="1"/>
  <c r="Z159" i="31"/>
  <c r="F171" i="25" s="1"/>
  <c r="W159" i="31"/>
  <c r="C171" i="25" s="1"/>
  <c r="Z155" i="31"/>
  <c r="F167" i="25" s="1"/>
  <c r="X155" i="31"/>
  <c r="D167" i="25" s="1"/>
  <c r="W163" i="31"/>
  <c r="C175" i="25" s="1"/>
  <c r="X183" i="31"/>
  <c r="D195" i="25" s="1"/>
  <c r="AE183" i="31"/>
  <c r="C196" i="26" s="1"/>
  <c r="AV135" i="31"/>
  <c r="D147" i="27" s="1"/>
  <c r="AV103" i="31"/>
  <c r="D115" i="27" s="1"/>
  <c r="Z191" i="31"/>
  <c r="F203" i="25" s="1"/>
  <c r="AF183" i="31"/>
  <c r="D196" i="26" s="1"/>
  <c r="AN199" i="31"/>
  <c r="D211" i="28" s="1"/>
  <c r="BL27" i="31"/>
  <c r="D38" i="29" s="1"/>
  <c r="AV71" i="31"/>
  <c r="D83" i="27" s="1"/>
  <c r="Z156" i="31"/>
  <c r="F168" i="25" s="1"/>
  <c r="BD145" i="31"/>
  <c r="D156" i="30" s="1"/>
  <c r="BC141" i="31"/>
  <c r="C152" i="30" s="1"/>
  <c r="BD129" i="31"/>
  <c r="D140" i="30" s="1"/>
  <c r="BC125" i="31"/>
  <c r="C136" i="30" s="1"/>
  <c r="BD113" i="31"/>
  <c r="D124" i="30" s="1"/>
  <c r="BC109" i="31"/>
  <c r="C120" i="30" s="1"/>
  <c r="BD81" i="31"/>
  <c r="D92" i="30" s="1"/>
  <c r="BC77" i="31"/>
  <c r="C88" i="30" s="1"/>
  <c r="BD65" i="31"/>
  <c r="D76" i="30" s="1"/>
  <c r="BC61" i="31"/>
  <c r="C72" i="30" s="1"/>
  <c r="BD17" i="31"/>
  <c r="D28" i="30" s="1"/>
  <c r="BC13" i="31"/>
  <c r="C24" i="30" s="1"/>
  <c r="X160" i="31"/>
  <c r="D172" i="25" s="1"/>
  <c r="AM203" i="31"/>
  <c r="C215" i="28" s="1"/>
  <c r="AE203" i="31"/>
  <c r="C216" i="26" s="1"/>
  <c r="X199" i="31"/>
  <c r="D211" i="25" s="1"/>
  <c r="W199" i="31"/>
  <c r="C211" i="25" s="1"/>
  <c r="Z195" i="31"/>
  <c r="F207" i="25" s="1"/>
  <c r="AN191" i="31"/>
  <c r="D203" i="28" s="1"/>
  <c r="AF191" i="31"/>
  <c r="D204" i="26" s="1"/>
  <c r="AM187" i="31"/>
  <c r="C199" i="28" s="1"/>
  <c r="AE187" i="31"/>
  <c r="C200" i="26" s="1"/>
  <c r="X187" i="31"/>
  <c r="D199" i="25" s="1"/>
  <c r="W183" i="31"/>
  <c r="C195" i="25" s="1"/>
  <c r="Z179" i="31"/>
  <c r="F191" i="25" s="1"/>
  <c r="AN175" i="31"/>
  <c r="D187" i="28" s="1"/>
  <c r="AF175" i="31"/>
  <c r="D188" i="26" s="1"/>
  <c r="AM171" i="31"/>
  <c r="C183" i="28" s="1"/>
  <c r="AE171" i="31"/>
  <c r="C184" i="26" s="1"/>
  <c r="X171" i="31"/>
  <c r="D183" i="25" s="1"/>
  <c r="Z163" i="31"/>
  <c r="F175" i="25" s="1"/>
  <c r="AN159" i="31"/>
  <c r="D171" i="28" s="1"/>
  <c r="AF159" i="31"/>
  <c r="D172" i="26" s="1"/>
  <c r="X159" i="31"/>
  <c r="D171" i="25" s="1"/>
  <c r="AM155" i="31"/>
  <c r="C167" i="28" s="1"/>
  <c r="AE155" i="31"/>
  <c r="C168" i="26" s="1"/>
  <c r="W155" i="31"/>
  <c r="C167" i="25" s="1"/>
  <c r="X192" i="31"/>
  <c r="D204" i="25" s="1"/>
  <c r="AM199" i="31"/>
  <c r="C211" i="28" s="1"/>
  <c r="AM179" i="31"/>
  <c r="C191" i="28" s="1"/>
  <c r="AM159" i="31"/>
  <c r="C171" i="28" s="1"/>
  <c r="AN187" i="31"/>
  <c r="D199" i="28" s="1"/>
  <c r="AN167" i="31"/>
  <c r="D179" i="28" s="1"/>
  <c r="W168" i="31"/>
  <c r="C180" i="25" s="1"/>
  <c r="AE191" i="31"/>
  <c r="C204" i="26" s="1"/>
  <c r="AE167" i="31"/>
  <c r="C180" i="26" s="1"/>
  <c r="AF199" i="31"/>
  <c r="D212" i="26" s="1"/>
  <c r="AF179" i="31"/>
  <c r="D192" i="26" s="1"/>
  <c r="AF155" i="31"/>
  <c r="D168" i="26" s="1"/>
  <c r="AM195" i="31"/>
  <c r="C207" i="28" s="1"/>
  <c r="AM175" i="31"/>
  <c r="C187" i="28" s="1"/>
  <c r="AN203" i="31"/>
  <c r="D215" i="28" s="1"/>
  <c r="AN183" i="31"/>
  <c r="D195" i="28" s="1"/>
  <c r="AN163" i="31"/>
  <c r="D175" i="28" s="1"/>
  <c r="AE152" i="31"/>
  <c r="C165" i="26" s="1"/>
  <c r="AE148" i="31"/>
  <c r="C161" i="26" s="1"/>
  <c r="W176" i="31"/>
  <c r="C188" i="25" s="1"/>
  <c r="X200" i="31"/>
  <c r="D212" i="25" s="1"/>
  <c r="X168" i="31"/>
  <c r="D180" i="25" s="1"/>
  <c r="AN200" i="31"/>
  <c r="D212" i="28" s="1"/>
  <c r="W144" i="31"/>
  <c r="C156" i="25" s="1"/>
  <c r="W128" i="31"/>
  <c r="C140" i="25" s="1"/>
  <c r="W112" i="31"/>
  <c r="C124" i="25" s="1"/>
  <c r="W96" i="31"/>
  <c r="C108" i="25" s="1"/>
  <c r="W184" i="31"/>
  <c r="C196" i="25" s="1"/>
  <c r="X176" i="31"/>
  <c r="D188" i="25" s="1"/>
  <c r="AE176" i="31"/>
  <c r="C189" i="26" s="1"/>
  <c r="AF184" i="31"/>
  <c r="D197" i="26" s="1"/>
  <c r="AU140" i="31"/>
  <c r="C152" i="27" s="1"/>
  <c r="AU108" i="31"/>
  <c r="C120" i="27" s="1"/>
  <c r="AU76" i="31"/>
  <c r="C88" i="27" s="1"/>
  <c r="W186" i="31"/>
  <c r="C198" i="25" s="1"/>
  <c r="X202" i="31"/>
  <c r="D214" i="25" s="1"/>
  <c r="AV165" i="31"/>
  <c r="D177" i="27" s="1"/>
  <c r="Z166" i="31"/>
  <c r="F178" i="25" s="1"/>
  <c r="AM200" i="31"/>
  <c r="C212" i="28" s="1"/>
  <c r="W200" i="31"/>
  <c r="C212" i="25" s="1"/>
  <c r="Z200" i="31"/>
  <c r="F212" i="25" s="1"/>
  <c r="AF196" i="31"/>
  <c r="D209" i="26" s="1"/>
  <c r="Z196" i="31"/>
  <c r="F208" i="25" s="1"/>
  <c r="X196" i="31"/>
  <c r="D208" i="25" s="1"/>
  <c r="W196" i="31"/>
  <c r="C208" i="25" s="1"/>
  <c r="AU192" i="31"/>
  <c r="C204" i="27" s="1"/>
  <c r="AN192" i="31"/>
  <c r="D204" i="28" s="1"/>
  <c r="W192" i="31"/>
  <c r="C204" i="25" s="1"/>
  <c r="AE192" i="31"/>
  <c r="C205" i="26" s="1"/>
  <c r="Z192" i="31"/>
  <c r="F204" i="25" s="1"/>
  <c r="Z188" i="31"/>
  <c r="F200" i="25" s="1"/>
  <c r="AF188" i="31"/>
  <c r="D201" i="26" s="1"/>
  <c r="X188" i="31"/>
  <c r="D200" i="25" s="1"/>
  <c r="W188" i="31"/>
  <c r="C200" i="25" s="1"/>
  <c r="AN184" i="31"/>
  <c r="D196" i="28" s="1"/>
  <c r="AE184" i="31"/>
  <c r="C197" i="26" s="1"/>
  <c r="Z184" i="31"/>
  <c r="F196" i="25" s="1"/>
  <c r="Z180" i="31"/>
  <c r="F192" i="25" s="1"/>
  <c r="X180" i="31"/>
  <c r="D192" i="25" s="1"/>
  <c r="W180" i="31"/>
  <c r="C192" i="25" s="1"/>
  <c r="AM180" i="31"/>
  <c r="C192" i="28" s="1"/>
  <c r="AU176" i="31"/>
  <c r="C188" i="27" s="1"/>
  <c r="AN176" i="31"/>
  <c r="D188" i="28" s="1"/>
  <c r="Z176" i="31"/>
  <c r="F188" i="25" s="1"/>
  <c r="BK172" i="31"/>
  <c r="C183" i="29" s="1"/>
  <c r="Z172" i="31"/>
  <c r="F184" i="25" s="1"/>
  <c r="AE172" i="31"/>
  <c r="C185" i="26" s="1"/>
  <c r="X172" i="31"/>
  <c r="D184" i="25" s="1"/>
  <c r="W172" i="31"/>
  <c r="C184" i="25" s="1"/>
  <c r="AM168" i="31"/>
  <c r="C180" i="28" s="1"/>
  <c r="Z168" i="31"/>
  <c r="F180" i="25" s="1"/>
  <c r="AF164" i="31"/>
  <c r="D177" i="26" s="1"/>
  <c r="X164" i="31"/>
  <c r="D176" i="25" s="1"/>
  <c r="W164" i="31"/>
  <c r="C176" i="25" s="1"/>
  <c r="AU160" i="31"/>
  <c r="C172" i="27" s="1"/>
  <c r="AN160" i="31"/>
  <c r="D172" i="28" s="1"/>
  <c r="AE160" i="31"/>
  <c r="C173" i="26" s="1"/>
  <c r="Z160" i="31"/>
  <c r="F172" i="25" s="1"/>
  <c r="AF156" i="31"/>
  <c r="D169" i="26" s="1"/>
  <c r="X156" i="31"/>
  <c r="D168" i="25" s="1"/>
  <c r="W156" i="31"/>
  <c r="C168" i="25" s="1"/>
  <c r="AM172" i="31"/>
  <c r="C184" i="28" s="1"/>
  <c r="AN168" i="31"/>
  <c r="D180" i="28" s="1"/>
  <c r="AE140" i="31"/>
  <c r="C153" i="26" s="1"/>
  <c r="AE136" i="31"/>
  <c r="C149" i="26" s="1"/>
  <c r="AE132" i="31"/>
  <c r="C145" i="26" s="1"/>
  <c r="AE124" i="31"/>
  <c r="C137" i="26" s="1"/>
  <c r="AE120" i="31"/>
  <c r="C133" i="26" s="1"/>
  <c r="AE116" i="31"/>
  <c r="C129" i="26" s="1"/>
  <c r="AE108" i="31"/>
  <c r="C121" i="26" s="1"/>
  <c r="AE104" i="31"/>
  <c r="C117" i="26" s="1"/>
  <c r="AE100" i="31"/>
  <c r="C113" i="26" s="1"/>
  <c r="AE92" i="31"/>
  <c r="C105" i="26" s="1"/>
  <c r="AE88" i="31"/>
  <c r="C101" i="26" s="1"/>
  <c r="AE84" i="31"/>
  <c r="C97" i="26" s="1"/>
  <c r="AE76" i="31"/>
  <c r="C89" i="26" s="1"/>
  <c r="AE72" i="31"/>
  <c r="C85" i="26" s="1"/>
  <c r="AE68" i="31"/>
  <c r="C81" i="26" s="1"/>
  <c r="AE60" i="31"/>
  <c r="C73" i="26" s="1"/>
  <c r="AE56" i="31"/>
  <c r="C69" i="26" s="1"/>
  <c r="AE52" i="31"/>
  <c r="C65" i="26" s="1"/>
  <c r="AE44" i="31"/>
  <c r="C57" i="26" s="1"/>
  <c r="AE40" i="31"/>
  <c r="C53" i="26" s="1"/>
  <c r="AE36" i="31"/>
  <c r="C49" i="26" s="1"/>
  <c r="AE28" i="31"/>
  <c r="C41" i="26" s="1"/>
  <c r="AE24" i="31"/>
  <c r="C37" i="26" s="1"/>
  <c r="AE20" i="31"/>
  <c r="C33" i="26" s="1"/>
  <c r="C25" i="26"/>
  <c r="AV39" i="31"/>
  <c r="D51" i="27" s="1"/>
  <c r="W80" i="31"/>
  <c r="C92" i="25" s="1"/>
  <c r="W64" i="31"/>
  <c r="C76" i="25" s="1"/>
  <c r="W48" i="31"/>
  <c r="C60" i="25" s="1"/>
  <c r="W32" i="31"/>
  <c r="C44" i="25" s="1"/>
  <c r="W16" i="31"/>
  <c r="C28" i="25" s="1"/>
  <c r="AU44" i="31"/>
  <c r="C56" i="27" s="1"/>
  <c r="C24" i="27"/>
  <c r="AV197" i="31"/>
  <c r="D209" i="27" s="1"/>
  <c r="AF154" i="31"/>
  <c r="D167" i="26" s="1"/>
  <c r="AF122" i="31"/>
  <c r="D135" i="26" s="1"/>
  <c r="AF106" i="31"/>
  <c r="D119" i="26" s="1"/>
  <c r="AF90" i="31"/>
  <c r="D103" i="26" s="1"/>
  <c r="AF78" i="31"/>
  <c r="D91" i="26" s="1"/>
  <c r="AF74" i="31"/>
  <c r="D87" i="26" s="1"/>
  <c r="AF62" i="31"/>
  <c r="D75" i="26" s="1"/>
  <c r="AF58" i="31"/>
  <c r="D71" i="26" s="1"/>
  <c r="AF42" i="31"/>
  <c r="D55" i="26" s="1"/>
  <c r="AF30" i="31"/>
  <c r="D43" i="26" s="1"/>
  <c r="AF26" i="31"/>
  <c r="D39" i="26" s="1"/>
  <c r="AF10" i="31"/>
  <c r="D23" i="26" s="1"/>
  <c r="W170" i="31"/>
  <c r="C182" i="25" s="1"/>
  <c r="X186" i="31"/>
  <c r="D198" i="25" s="1"/>
  <c r="AE178" i="31"/>
  <c r="C191" i="26" s="1"/>
  <c r="AU187" i="31"/>
  <c r="C199" i="27" s="1"/>
  <c r="AV189" i="31"/>
  <c r="D201" i="27" s="1"/>
  <c r="AV157" i="31"/>
  <c r="D169" i="27" s="1"/>
  <c r="BC189" i="31"/>
  <c r="C200" i="30" s="1"/>
  <c r="X170" i="31"/>
  <c r="D182" i="25" s="1"/>
  <c r="Z198" i="31"/>
  <c r="F210" i="25" s="1"/>
  <c r="AE158" i="31"/>
  <c r="C171" i="26" s="1"/>
  <c r="AU179" i="31"/>
  <c r="C191" i="27" s="1"/>
  <c r="AV181" i="31"/>
  <c r="D193" i="27" s="1"/>
  <c r="BD193" i="31"/>
  <c r="D204" i="30" s="1"/>
  <c r="BL155" i="31"/>
  <c r="D166" i="29" s="1"/>
  <c r="AF138" i="31"/>
  <c r="D151" i="26" s="1"/>
  <c r="AV173" i="31"/>
  <c r="D185" i="27" s="1"/>
  <c r="AU202" i="31"/>
  <c r="C214" i="27" s="1"/>
  <c r="AM202" i="31"/>
  <c r="C214" i="28" s="1"/>
  <c r="AN198" i="31"/>
  <c r="D210" i="28" s="1"/>
  <c r="AM194" i="31"/>
  <c r="C206" i="28" s="1"/>
  <c r="AU190" i="31"/>
  <c r="C202" i="27" s="1"/>
  <c r="AN190" i="31"/>
  <c r="D202" i="28" s="1"/>
  <c r="AM186" i="31"/>
  <c r="C198" i="28" s="1"/>
  <c r="AU186" i="31"/>
  <c r="C198" i="27" s="1"/>
  <c r="AU182" i="31"/>
  <c r="C194" i="27" s="1"/>
  <c r="AN182" i="31"/>
  <c r="D194" i="28" s="1"/>
  <c r="AM178" i="31"/>
  <c r="C190" i="28" s="1"/>
  <c r="AU174" i="31"/>
  <c r="C186" i="27" s="1"/>
  <c r="AN174" i="31"/>
  <c r="D186" i="28" s="1"/>
  <c r="AM170" i="31"/>
  <c r="C182" i="28" s="1"/>
  <c r="AU166" i="31"/>
  <c r="C178" i="27" s="1"/>
  <c r="AN166" i="31"/>
  <c r="D178" i="28" s="1"/>
  <c r="AM162" i="31"/>
  <c r="C174" i="28" s="1"/>
  <c r="AU158" i="31"/>
  <c r="C170" i="27" s="1"/>
  <c r="AN158" i="31"/>
  <c r="D170" i="28" s="1"/>
  <c r="AU170" i="31"/>
  <c r="C182" i="27" s="1"/>
  <c r="W190" i="31"/>
  <c r="C202" i="25" s="1"/>
  <c r="W174" i="31"/>
  <c r="C186" i="25" s="1"/>
  <c r="W158" i="31"/>
  <c r="C170" i="25" s="1"/>
  <c r="X190" i="31"/>
  <c r="D202" i="25" s="1"/>
  <c r="X174" i="31"/>
  <c r="D186" i="25" s="1"/>
  <c r="X158" i="31"/>
  <c r="D170" i="25" s="1"/>
  <c r="Z202" i="31"/>
  <c r="F214" i="25" s="1"/>
  <c r="Z186" i="31"/>
  <c r="F198" i="25" s="1"/>
  <c r="Z170" i="31"/>
  <c r="F182" i="25" s="1"/>
  <c r="AE198" i="31"/>
  <c r="C211" i="26" s="1"/>
  <c r="AE162" i="31"/>
  <c r="C175" i="26" s="1"/>
  <c r="AF190" i="31"/>
  <c r="D203" i="26" s="1"/>
  <c r="AF170" i="31"/>
  <c r="D183" i="26" s="1"/>
  <c r="AF162" i="31"/>
  <c r="D175" i="26" s="1"/>
  <c r="AM190" i="31"/>
  <c r="C202" i="28" s="1"/>
  <c r="BD49" i="31"/>
  <c r="D60" i="30" s="1"/>
  <c r="AU198" i="31"/>
  <c r="C210" i="27" s="1"/>
  <c r="AU154" i="31"/>
  <c r="C166" i="27" s="1"/>
  <c r="AU146" i="31"/>
  <c r="C158" i="27" s="1"/>
  <c r="AU138" i="31"/>
  <c r="C150" i="27" s="1"/>
  <c r="AU130" i="31"/>
  <c r="C142" i="27" s="1"/>
  <c r="AU122" i="31"/>
  <c r="C134" i="27" s="1"/>
  <c r="AU114" i="31"/>
  <c r="C126" i="27" s="1"/>
  <c r="AU106" i="31"/>
  <c r="C118" i="27" s="1"/>
  <c r="AU98" i="31"/>
  <c r="C110" i="27" s="1"/>
  <c r="AU90" i="31"/>
  <c r="C102" i="27" s="1"/>
  <c r="AU82" i="31"/>
  <c r="C94" i="27" s="1"/>
  <c r="AU74" i="31"/>
  <c r="C86" i="27" s="1"/>
  <c r="AU66" i="31"/>
  <c r="C78" i="27" s="1"/>
  <c r="AU58" i="31"/>
  <c r="C70" i="27" s="1"/>
  <c r="AU50" i="31"/>
  <c r="C62" i="27" s="1"/>
  <c r="AU42" i="31"/>
  <c r="C54" i="27" s="1"/>
  <c r="AU34" i="31"/>
  <c r="C46" i="27" s="1"/>
  <c r="AU26" i="31"/>
  <c r="C38" i="27" s="1"/>
  <c r="AU18" i="31"/>
  <c r="C30" i="27" s="1"/>
  <c r="AU10" i="31"/>
  <c r="C22" i="27" s="1"/>
  <c r="W194" i="31"/>
  <c r="C206" i="25" s="1"/>
  <c r="W178" i="31"/>
  <c r="C190" i="25" s="1"/>
  <c r="W162" i="31"/>
  <c r="C174" i="25" s="1"/>
  <c r="W202" i="31"/>
  <c r="C214" i="25" s="1"/>
  <c r="X194" i="31"/>
  <c r="D206" i="25" s="1"/>
  <c r="X178" i="31"/>
  <c r="D190" i="25" s="1"/>
  <c r="X162" i="31"/>
  <c r="D174" i="25" s="1"/>
  <c r="Z190" i="31"/>
  <c r="F202" i="25" s="1"/>
  <c r="Z174" i="31"/>
  <c r="F186" i="25" s="1"/>
  <c r="Z158" i="31"/>
  <c r="F170" i="25" s="1"/>
  <c r="AE190" i="31"/>
  <c r="C203" i="26" s="1"/>
  <c r="AE182" i="31"/>
  <c r="C195" i="26" s="1"/>
  <c r="AF174" i="31"/>
  <c r="D187" i="26" s="1"/>
  <c r="AU148" i="31"/>
  <c r="C160" i="27" s="1"/>
  <c r="AU132" i="31"/>
  <c r="C144" i="27" s="1"/>
  <c r="AU124" i="31"/>
  <c r="C136" i="27" s="1"/>
  <c r="AU116" i="31"/>
  <c r="C128" i="27" s="1"/>
  <c r="AU92" i="31"/>
  <c r="C104" i="27" s="1"/>
  <c r="AU84" i="31"/>
  <c r="C96" i="27" s="1"/>
  <c r="AU60" i="31"/>
  <c r="C72" i="27" s="1"/>
  <c r="AU52" i="31"/>
  <c r="C64" i="27" s="1"/>
  <c r="AU28" i="31"/>
  <c r="C40" i="27" s="1"/>
  <c r="AU20" i="31"/>
  <c r="C32" i="27" s="1"/>
  <c r="W198" i="31"/>
  <c r="C210" i="25" s="1"/>
  <c r="W182" i="31"/>
  <c r="C194" i="25" s="1"/>
  <c r="W166" i="31"/>
  <c r="C178" i="25" s="1"/>
  <c r="X198" i="31"/>
  <c r="D210" i="25" s="1"/>
  <c r="X182" i="31"/>
  <c r="D194" i="25" s="1"/>
  <c r="X166" i="31"/>
  <c r="D178" i="25" s="1"/>
  <c r="Z194" i="31"/>
  <c r="F206" i="25" s="1"/>
  <c r="Z178" i="31"/>
  <c r="F190" i="25" s="1"/>
  <c r="Z162" i="31"/>
  <c r="F174" i="25" s="1"/>
  <c r="AE194" i="31"/>
  <c r="C207" i="26" s="1"/>
  <c r="AE174" i="31"/>
  <c r="C187" i="26" s="1"/>
  <c r="AE166" i="31"/>
  <c r="C179" i="26" s="1"/>
  <c r="AF202" i="31"/>
  <c r="D215" i="26" s="1"/>
  <c r="AF194" i="31"/>
  <c r="D207" i="26" s="1"/>
  <c r="AF158" i="31"/>
  <c r="D171" i="26" s="1"/>
  <c r="AM174" i="31"/>
  <c r="C186" i="28" s="1"/>
  <c r="AV143" i="31"/>
  <c r="D155" i="27" s="1"/>
  <c r="AV127" i="31"/>
  <c r="D139" i="27" s="1"/>
  <c r="AV119" i="31"/>
  <c r="D131" i="27" s="1"/>
  <c r="AV95" i="31"/>
  <c r="D107" i="27" s="1"/>
  <c r="AV79" i="31"/>
  <c r="D91" i="27" s="1"/>
  <c r="AV63" i="31"/>
  <c r="D75" i="27" s="1"/>
  <c r="AV55" i="31"/>
  <c r="D67" i="27" s="1"/>
  <c r="AV47" i="31"/>
  <c r="D59" i="27" s="1"/>
  <c r="AV31" i="31"/>
  <c r="D43" i="27" s="1"/>
  <c r="AV15" i="31"/>
  <c r="D27" i="27" s="1"/>
  <c r="BD153" i="31"/>
  <c r="D164" i="30" s="1"/>
  <c r="BC149" i="31"/>
  <c r="C160" i="30" s="1"/>
  <c r="BC133" i="31"/>
  <c r="C144" i="30" s="1"/>
  <c r="BC117" i="31"/>
  <c r="C128" i="30" s="1"/>
  <c r="BD105" i="31"/>
  <c r="D116" i="30" s="1"/>
  <c r="BC101" i="31"/>
  <c r="C112" i="30" s="1"/>
  <c r="BD93" i="31"/>
  <c r="D104" i="30" s="1"/>
  <c r="BD89" i="31"/>
  <c r="D100" i="30" s="1"/>
  <c r="BC85" i="31"/>
  <c r="C96" i="30" s="1"/>
  <c r="BD73" i="31"/>
  <c r="D84" i="30" s="1"/>
  <c r="BC69" i="31"/>
  <c r="C80" i="30" s="1"/>
  <c r="BC53" i="31"/>
  <c r="C64" i="30" s="1"/>
  <c r="BD41" i="31"/>
  <c r="D52" i="30" s="1"/>
  <c r="BC37" i="31"/>
  <c r="C48" i="30" s="1"/>
  <c r="BD25" i="31"/>
  <c r="D36" i="30" s="1"/>
  <c r="BC21" i="31"/>
  <c r="C32" i="30" s="1"/>
  <c r="AU203" i="31"/>
  <c r="C215" i="27" s="1"/>
  <c r="AU195" i="31"/>
  <c r="C207" i="27" s="1"/>
  <c r="AU167" i="31"/>
  <c r="C179" i="27" s="1"/>
  <c r="AU159" i="31"/>
  <c r="C171" i="27" s="1"/>
  <c r="AU100" i="31"/>
  <c r="C112" i="27" s="1"/>
  <c r="AU68" i="31"/>
  <c r="C80" i="27" s="1"/>
  <c r="AU36" i="31"/>
  <c r="C48" i="27" s="1"/>
  <c r="AV203" i="31"/>
  <c r="D215" i="27" s="1"/>
  <c r="AV195" i="31"/>
  <c r="D207" i="27" s="1"/>
  <c r="AV187" i="31"/>
  <c r="D199" i="27" s="1"/>
  <c r="AV179" i="31"/>
  <c r="D191" i="27" s="1"/>
  <c r="AV171" i="31"/>
  <c r="D183" i="27" s="1"/>
  <c r="AV163" i="31"/>
  <c r="D175" i="27" s="1"/>
  <c r="AV155" i="31"/>
  <c r="D167" i="27" s="1"/>
  <c r="BC173" i="31"/>
  <c r="C184" i="30" s="1"/>
  <c r="BD177" i="31"/>
  <c r="D188" i="30" s="1"/>
  <c r="AU183" i="31"/>
  <c r="C195" i="27" s="1"/>
  <c r="AU175" i="31"/>
  <c r="C187" i="27" s="1"/>
  <c r="AU155" i="31"/>
  <c r="C167" i="27" s="1"/>
  <c r="AV201" i="31"/>
  <c r="D213" i="27" s="1"/>
  <c r="AV193" i="31"/>
  <c r="D205" i="27" s="1"/>
  <c r="AV185" i="31"/>
  <c r="D197" i="27" s="1"/>
  <c r="AV177" i="31"/>
  <c r="D189" i="27" s="1"/>
  <c r="AV169" i="31"/>
  <c r="D181" i="27" s="1"/>
  <c r="AV161" i="31"/>
  <c r="D173" i="27" s="1"/>
  <c r="AV151" i="31"/>
  <c r="D163" i="27" s="1"/>
  <c r="AV87" i="31"/>
  <c r="D99" i="27" s="1"/>
  <c r="AV23" i="31"/>
  <c r="D35" i="27" s="1"/>
  <c r="BC157" i="31"/>
  <c r="C168" i="30" s="1"/>
  <c r="BD161" i="31"/>
  <c r="D172" i="30" s="1"/>
  <c r="AU199" i="31"/>
  <c r="C211" i="27" s="1"/>
  <c r="AU191" i="31"/>
  <c r="C203" i="27" s="1"/>
  <c r="AU171" i="31"/>
  <c r="C183" i="27" s="1"/>
  <c r="AU163" i="31"/>
  <c r="C175" i="27" s="1"/>
  <c r="AV199" i="31"/>
  <c r="D211" i="27" s="1"/>
  <c r="AV191" i="31"/>
  <c r="D203" i="27" s="1"/>
  <c r="AV183" i="31"/>
  <c r="D195" i="27" s="1"/>
  <c r="AV175" i="31"/>
  <c r="D187" i="27" s="1"/>
  <c r="AV167" i="31"/>
  <c r="D179" i="27" s="1"/>
  <c r="AV159" i="31"/>
  <c r="D171" i="27" s="1"/>
  <c r="AV111" i="31"/>
  <c r="D123" i="27" s="1"/>
  <c r="BC45" i="31"/>
  <c r="C56" i="30" s="1"/>
  <c r="BL200" i="31"/>
  <c r="D211" i="29" s="1"/>
  <c r="BK200" i="31"/>
  <c r="C211" i="29" s="1"/>
  <c r="BD200" i="31"/>
  <c r="D211" i="30" s="1"/>
  <c r="BC200" i="31"/>
  <c r="C211" i="30" s="1"/>
  <c r="AV200" i="31"/>
  <c r="D212" i="27" s="1"/>
  <c r="BL196" i="31"/>
  <c r="D207" i="29" s="1"/>
  <c r="BK196" i="31"/>
  <c r="C207" i="29" s="1"/>
  <c r="BD196" i="31"/>
  <c r="D207" i="30" s="1"/>
  <c r="BC196" i="31"/>
  <c r="C207" i="30" s="1"/>
  <c r="AN196" i="31"/>
  <c r="D208" i="28" s="1"/>
  <c r="AV196" i="31"/>
  <c r="D208" i="27" s="1"/>
  <c r="AE196" i="31"/>
  <c r="C209" i="26" s="1"/>
  <c r="BL192" i="31"/>
  <c r="D203" i="29" s="1"/>
  <c r="BK192" i="31"/>
  <c r="C203" i="29" s="1"/>
  <c r="BD192" i="31"/>
  <c r="D203" i="30" s="1"/>
  <c r="BC192" i="31"/>
  <c r="C203" i="30" s="1"/>
  <c r="AV192" i="31"/>
  <c r="D204" i="27" s="1"/>
  <c r="AM192" i="31"/>
  <c r="C204" i="28" s="1"/>
  <c r="AF192" i="31"/>
  <c r="D205" i="26" s="1"/>
  <c r="BL188" i="31"/>
  <c r="D199" i="29" s="1"/>
  <c r="BK188" i="31"/>
  <c r="C199" i="29" s="1"/>
  <c r="BD188" i="31"/>
  <c r="D199" i="30" s="1"/>
  <c r="BC188" i="31"/>
  <c r="C199" i="30" s="1"/>
  <c r="AV188" i="31"/>
  <c r="D200" i="27" s="1"/>
  <c r="AN188" i="31"/>
  <c r="D200" i="28" s="1"/>
  <c r="BL184" i="31"/>
  <c r="D195" i="29" s="1"/>
  <c r="BK184" i="31"/>
  <c r="C195" i="29" s="1"/>
  <c r="BD184" i="31"/>
  <c r="D195" i="30" s="1"/>
  <c r="BC184" i="31"/>
  <c r="C195" i="30" s="1"/>
  <c r="AV184" i="31"/>
  <c r="D196" i="27" s="1"/>
  <c r="BL180" i="31"/>
  <c r="D191" i="29" s="1"/>
  <c r="BK180" i="31"/>
  <c r="C191" i="29" s="1"/>
  <c r="BD180" i="31"/>
  <c r="D191" i="30" s="1"/>
  <c r="BC180" i="31"/>
  <c r="C191" i="30" s="1"/>
  <c r="AN180" i="31"/>
  <c r="D192" i="28" s="1"/>
  <c r="AV180" i="31"/>
  <c r="D192" i="27" s="1"/>
  <c r="AE180" i="31"/>
  <c r="C193" i="26" s="1"/>
  <c r="BL176" i="31"/>
  <c r="D187" i="29" s="1"/>
  <c r="BK176" i="31"/>
  <c r="C187" i="29" s="1"/>
  <c r="BD176" i="31"/>
  <c r="D187" i="30" s="1"/>
  <c r="BC176" i="31"/>
  <c r="C187" i="30" s="1"/>
  <c r="AV176" i="31"/>
  <c r="D188" i="27" s="1"/>
  <c r="AM176" i="31"/>
  <c r="C188" i="28" s="1"/>
  <c r="AF176" i="31"/>
  <c r="D189" i="26" s="1"/>
  <c r="BL172" i="31"/>
  <c r="D183" i="29" s="1"/>
  <c r="BD172" i="31"/>
  <c r="D183" i="30" s="1"/>
  <c r="BC172" i="31"/>
  <c r="C183" i="30" s="1"/>
  <c r="AV172" i="31"/>
  <c r="D184" i="27" s="1"/>
  <c r="AN172" i="31"/>
  <c r="D184" i="28" s="1"/>
  <c r="BL168" i="31"/>
  <c r="D179" i="29" s="1"/>
  <c r="BK168" i="31"/>
  <c r="C179" i="29" s="1"/>
  <c r="BD168" i="31"/>
  <c r="D179" i="30" s="1"/>
  <c r="BC168" i="31"/>
  <c r="C179" i="30" s="1"/>
  <c r="AV168" i="31"/>
  <c r="D180" i="27" s="1"/>
  <c r="BL164" i="31"/>
  <c r="D175" i="29" s="1"/>
  <c r="BK164" i="31"/>
  <c r="C175" i="29" s="1"/>
  <c r="BD164" i="31"/>
  <c r="D175" i="30" s="1"/>
  <c r="BC164" i="31"/>
  <c r="C175" i="30" s="1"/>
  <c r="AN164" i="31"/>
  <c r="D176" i="28" s="1"/>
  <c r="AV164" i="31"/>
  <c r="D176" i="27" s="1"/>
  <c r="AE164" i="31"/>
  <c r="C177" i="26" s="1"/>
  <c r="BL160" i="31"/>
  <c r="D171" i="29" s="1"/>
  <c r="BK160" i="31"/>
  <c r="C171" i="29" s="1"/>
  <c r="BD160" i="31"/>
  <c r="D171" i="30" s="1"/>
  <c r="BC160" i="31"/>
  <c r="C171" i="30" s="1"/>
  <c r="AV160" i="31"/>
  <c r="D172" i="27" s="1"/>
  <c r="AM160" i="31"/>
  <c r="C172" i="28" s="1"/>
  <c r="AF160" i="31"/>
  <c r="D173" i="26" s="1"/>
  <c r="BL156" i="31"/>
  <c r="D167" i="29" s="1"/>
  <c r="BK156" i="31"/>
  <c r="C167" i="29" s="1"/>
  <c r="BD156" i="31"/>
  <c r="D167" i="30" s="1"/>
  <c r="BC156" i="31"/>
  <c r="C167" i="30" s="1"/>
  <c r="AV156" i="31"/>
  <c r="D168" i="27" s="1"/>
  <c r="AN156" i="31"/>
  <c r="D168" i="28" s="1"/>
  <c r="BL152" i="31"/>
  <c r="D163" i="29" s="1"/>
  <c r="BK152" i="31"/>
  <c r="C163" i="29" s="1"/>
  <c r="BD152" i="31"/>
  <c r="D163" i="30" s="1"/>
  <c r="BC152" i="31"/>
  <c r="C163" i="30" s="1"/>
  <c r="AV152" i="31"/>
  <c r="D164" i="27" s="1"/>
  <c r="BL148" i="31"/>
  <c r="D159" i="29" s="1"/>
  <c r="BK148" i="31"/>
  <c r="C159" i="29" s="1"/>
  <c r="BD148" i="31"/>
  <c r="D159" i="30" s="1"/>
  <c r="BC148" i="31"/>
  <c r="C159" i="30" s="1"/>
  <c r="AV148" i="31"/>
  <c r="D160" i="27" s="1"/>
  <c r="BL144" i="31"/>
  <c r="D155" i="29" s="1"/>
  <c r="BK144" i="31"/>
  <c r="C155" i="29" s="1"/>
  <c r="BD144" i="31"/>
  <c r="D155" i="30" s="1"/>
  <c r="BC144" i="31"/>
  <c r="C155" i="30" s="1"/>
  <c r="AV144" i="31"/>
  <c r="D156" i="27" s="1"/>
  <c r="BL140" i="31"/>
  <c r="D151" i="29" s="1"/>
  <c r="BD140" i="31"/>
  <c r="D151" i="30" s="1"/>
  <c r="BC140" i="31"/>
  <c r="C151" i="30" s="1"/>
  <c r="BK140" i="31"/>
  <c r="C151" i="29" s="1"/>
  <c r="AV140" i="31"/>
  <c r="D152" i="27" s="1"/>
  <c r="BL136" i="31"/>
  <c r="D147" i="29" s="1"/>
  <c r="BK136" i="31"/>
  <c r="C147" i="29" s="1"/>
  <c r="BD136" i="31"/>
  <c r="D147" i="30" s="1"/>
  <c r="BC136" i="31"/>
  <c r="C147" i="30" s="1"/>
  <c r="AV136" i="31"/>
  <c r="D148" i="27" s="1"/>
  <c r="BL132" i="31"/>
  <c r="D143" i="29" s="1"/>
  <c r="BK132" i="31"/>
  <c r="C143" i="29" s="1"/>
  <c r="BD132" i="31"/>
  <c r="D143" i="30" s="1"/>
  <c r="BC132" i="31"/>
  <c r="C143" i="30" s="1"/>
  <c r="AV132" i="31"/>
  <c r="D144" i="27" s="1"/>
  <c r="BL128" i="31"/>
  <c r="D139" i="29" s="1"/>
  <c r="BK128" i="31"/>
  <c r="C139" i="29" s="1"/>
  <c r="BD128" i="31"/>
  <c r="D139" i="30" s="1"/>
  <c r="BC128" i="31"/>
  <c r="C139" i="30" s="1"/>
  <c r="AV128" i="31"/>
  <c r="D140" i="27" s="1"/>
  <c r="BL124" i="31"/>
  <c r="D135" i="29" s="1"/>
  <c r="BK124" i="31"/>
  <c r="C135" i="29" s="1"/>
  <c r="BD124" i="31"/>
  <c r="D135" i="30" s="1"/>
  <c r="BC124" i="31"/>
  <c r="C135" i="30" s="1"/>
  <c r="AV124" i="31"/>
  <c r="D136" i="27" s="1"/>
  <c r="BL120" i="31"/>
  <c r="D131" i="29" s="1"/>
  <c r="BK120" i="31"/>
  <c r="C131" i="29" s="1"/>
  <c r="BD120" i="31"/>
  <c r="D131" i="30" s="1"/>
  <c r="BC120" i="31"/>
  <c r="C131" i="30" s="1"/>
  <c r="AV120" i="31"/>
  <c r="D132" i="27" s="1"/>
  <c r="BL116" i="31"/>
  <c r="D127" i="29" s="1"/>
  <c r="BK116" i="31"/>
  <c r="C127" i="29" s="1"/>
  <c r="BD116" i="31"/>
  <c r="D127" i="30" s="1"/>
  <c r="BC116" i="31"/>
  <c r="C127" i="30" s="1"/>
  <c r="AV116" i="31"/>
  <c r="D128" i="27" s="1"/>
  <c r="BL112" i="31"/>
  <c r="D123" i="29" s="1"/>
  <c r="BK112" i="31"/>
  <c r="C123" i="29" s="1"/>
  <c r="BD112" i="31"/>
  <c r="D123" i="30" s="1"/>
  <c r="BC112" i="31"/>
  <c r="C123" i="30" s="1"/>
  <c r="AV112" i="31"/>
  <c r="D124" i="27" s="1"/>
  <c r="BL108" i="31"/>
  <c r="D119" i="29" s="1"/>
  <c r="BD108" i="31"/>
  <c r="D119" i="30" s="1"/>
  <c r="BC108" i="31"/>
  <c r="C119" i="30" s="1"/>
  <c r="BK108" i="31"/>
  <c r="C119" i="29" s="1"/>
  <c r="AV108" i="31"/>
  <c r="D120" i="27" s="1"/>
  <c r="BL104" i="31"/>
  <c r="D115" i="29" s="1"/>
  <c r="BK104" i="31"/>
  <c r="C115" i="29" s="1"/>
  <c r="BD104" i="31"/>
  <c r="D115" i="30" s="1"/>
  <c r="BC104" i="31"/>
  <c r="C115" i="30" s="1"/>
  <c r="AV104" i="31"/>
  <c r="D116" i="27" s="1"/>
  <c r="BL100" i="31"/>
  <c r="D111" i="29" s="1"/>
  <c r="BK100" i="31"/>
  <c r="C111" i="29" s="1"/>
  <c r="BD100" i="31"/>
  <c r="D111" i="30" s="1"/>
  <c r="BC100" i="31"/>
  <c r="C111" i="30" s="1"/>
  <c r="AV100" i="31"/>
  <c r="D112" i="27" s="1"/>
  <c r="BL96" i="31"/>
  <c r="D107" i="29" s="1"/>
  <c r="BK96" i="31"/>
  <c r="C107" i="29" s="1"/>
  <c r="BD96" i="31"/>
  <c r="D107" i="30" s="1"/>
  <c r="BC96" i="31"/>
  <c r="C107" i="30" s="1"/>
  <c r="AV96" i="31"/>
  <c r="D108" i="27" s="1"/>
  <c r="BL92" i="31"/>
  <c r="D103" i="29" s="1"/>
  <c r="BK92" i="31"/>
  <c r="C103" i="29" s="1"/>
  <c r="BD92" i="31"/>
  <c r="D103" i="30" s="1"/>
  <c r="BC92" i="31"/>
  <c r="C103" i="30" s="1"/>
  <c r="AV92" i="31"/>
  <c r="D104" i="27" s="1"/>
  <c r="BL88" i="31"/>
  <c r="D99" i="29" s="1"/>
  <c r="BK88" i="31"/>
  <c r="C99" i="29" s="1"/>
  <c r="BD88" i="31"/>
  <c r="D99" i="30" s="1"/>
  <c r="BC88" i="31"/>
  <c r="C99" i="30" s="1"/>
  <c r="AV88" i="31"/>
  <c r="D100" i="27" s="1"/>
  <c r="BL84" i="31"/>
  <c r="D95" i="29" s="1"/>
  <c r="BK84" i="31"/>
  <c r="C95" i="29" s="1"/>
  <c r="BD84" i="31"/>
  <c r="D95" i="30" s="1"/>
  <c r="BC84" i="31"/>
  <c r="C95" i="30" s="1"/>
  <c r="AV84" i="31"/>
  <c r="D96" i="27" s="1"/>
  <c r="BL80" i="31"/>
  <c r="D91" i="29" s="1"/>
  <c r="BK80" i="31"/>
  <c r="C91" i="29" s="1"/>
  <c r="BD80" i="31"/>
  <c r="D91" i="30" s="1"/>
  <c r="BC80" i="31"/>
  <c r="C91" i="30" s="1"/>
  <c r="AV80" i="31"/>
  <c r="D92" i="27" s="1"/>
  <c r="BL76" i="31"/>
  <c r="D87" i="29" s="1"/>
  <c r="BD76" i="31"/>
  <c r="D87" i="30" s="1"/>
  <c r="BC76" i="31"/>
  <c r="C87" i="30" s="1"/>
  <c r="BK76" i="31"/>
  <c r="C87" i="29" s="1"/>
  <c r="AV76" i="31"/>
  <c r="D88" i="27" s="1"/>
  <c r="BL72" i="31"/>
  <c r="D83" i="29" s="1"/>
  <c r="BK72" i="31"/>
  <c r="C83" i="29" s="1"/>
  <c r="BD72" i="31"/>
  <c r="D83" i="30" s="1"/>
  <c r="BC72" i="31"/>
  <c r="C83" i="30" s="1"/>
  <c r="AV72" i="31"/>
  <c r="D84" i="27" s="1"/>
  <c r="BL68" i="31"/>
  <c r="D79" i="29" s="1"/>
  <c r="BK68" i="31"/>
  <c r="C79" i="29" s="1"/>
  <c r="BD68" i="31"/>
  <c r="D79" i="30" s="1"/>
  <c r="BC68" i="31"/>
  <c r="C79" i="30" s="1"/>
  <c r="AV68" i="31"/>
  <c r="D80" i="27" s="1"/>
  <c r="BL64" i="31"/>
  <c r="D75" i="29" s="1"/>
  <c r="BK64" i="31"/>
  <c r="C75" i="29" s="1"/>
  <c r="BD64" i="31"/>
  <c r="D75" i="30" s="1"/>
  <c r="BC64" i="31"/>
  <c r="C75" i="30" s="1"/>
  <c r="AV64" i="31"/>
  <c r="D76" i="27" s="1"/>
  <c r="BL60" i="31"/>
  <c r="D71" i="29" s="1"/>
  <c r="BK60" i="31"/>
  <c r="C71" i="29" s="1"/>
  <c r="BD60" i="31"/>
  <c r="D71" i="30" s="1"/>
  <c r="BC60" i="31"/>
  <c r="C71" i="30" s="1"/>
  <c r="AV60" i="31"/>
  <c r="D72" i="27" s="1"/>
  <c r="BL56" i="31"/>
  <c r="D67" i="29" s="1"/>
  <c r="BK56" i="31"/>
  <c r="C67" i="29" s="1"/>
  <c r="BD56" i="31"/>
  <c r="D67" i="30" s="1"/>
  <c r="BC56" i="31"/>
  <c r="C67" i="30" s="1"/>
  <c r="AV56" i="31"/>
  <c r="D68" i="27" s="1"/>
  <c r="BL52" i="31"/>
  <c r="D63" i="29" s="1"/>
  <c r="BK52" i="31"/>
  <c r="C63" i="29" s="1"/>
  <c r="BD52" i="31"/>
  <c r="D63" i="30" s="1"/>
  <c r="BC52" i="31"/>
  <c r="C63" i="30" s="1"/>
  <c r="AV52" i="31"/>
  <c r="D64" i="27" s="1"/>
  <c r="BL48" i="31"/>
  <c r="D59" i="29" s="1"/>
  <c r="BK48" i="31"/>
  <c r="C59" i="29" s="1"/>
  <c r="BD48" i="31"/>
  <c r="D59" i="30" s="1"/>
  <c r="BC48" i="31"/>
  <c r="C59" i="30" s="1"/>
  <c r="AV48" i="31"/>
  <c r="D60" i="27" s="1"/>
  <c r="BL44" i="31"/>
  <c r="D55" i="29" s="1"/>
  <c r="BD44" i="31"/>
  <c r="D55" i="30" s="1"/>
  <c r="BC44" i="31"/>
  <c r="C55" i="30" s="1"/>
  <c r="AV44" i="31"/>
  <c r="D56" i="27" s="1"/>
  <c r="BL40" i="31"/>
  <c r="D51" i="29" s="1"/>
  <c r="BK40" i="31"/>
  <c r="C51" i="29" s="1"/>
  <c r="BD40" i="31"/>
  <c r="D51" i="30" s="1"/>
  <c r="BC40" i="31"/>
  <c r="C51" i="30" s="1"/>
  <c r="AV40" i="31"/>
  <c r="D52" i="27" s="1"/>
  <c r="BL36" i="31"/>
  <c r="D47" i="29" s="1"/>
  <c r="BK36" i="31"/>
  <c r="C47" i="29" s="1"/>
  <c r="BD36" i="31"/>
  <c r="D47" i="30" s="1"/>
  <c r="BC36" i="31"/>
  <c r="C47" i="30" s="1"/>
  <c r="AV36" i="31"/>
  <c r="D48" i="27" s="1"/>
  <c r="BL32" i="31"/>
  <c r="D43" i="29" s="1"/>
  <c r="BK32" i="31"/>
  <c r="C43" i="29" s="1"/>
  <c r="BD32" i="31"/>
  <c r="D43" i="30" s="1"/>
  <c r="BC32" i="31"/>
  <c r="C43" i="30" s="1"/>
  <c r="AV32" i="31"/>
  <c r="D44" i="27" s="1"/>
  <c r="BL28" i="31"/>
  <c r="D39" i="29" s="1"/>
  <c r="BK28" i="31"/>
  <c r="C39" i="29" s="1"/>
  <c r="BD28" i="31"/>
  <c r="D39" i="30" s="1"/>
  <c r="BC28" i="31"/>
  <c r="C39" i="30" s="1"/>
  <c r="AV28" i="31"/>
  <c r="D40" i="27" s="1"/>
  <c r="BK24" i="31"/>
  <c r="C35" i="29" s="1"/>
  <c r="BL24" i="31"/>
  <c r="D35" i="29" s="1"/>
  <c r="BD24" i="31"/>
  <c r="D35" i="30" s="1"/>
  <c r="BC24" i="31"/>
  <c r="C35" i="30" s="1"/>
  <c r="AV24" i="31"/>
  <c r="D36" i="27" s="1"/>
  <c r="BL20" i="31"/>
  <c r="D31" i="29" s="1"/>
  <c r="BK20" i="31"/>
  <c r="C31" i="29" s="1"/>
  <c r="BD20" i="31"/>
  <c r="D31" i="30" s="1"/>
  <c r="BC20" i="31"/>
  <c r="C31" i="30" s="1"/>
  <c r="AV20" i="31"/>
  <c r="D32" i="27" s="1"/>
  <c r="BL16" i="31"/>
  <c r="D27" i="29" s="1"/>
  <c r="BK16" i="31"/>
  <c r="C27" i="29" s="1"/>
  <c r="BD16" i="31"/>
  <c r="D27" i="30" s="1"/>
  <c r="BC16" i="31"/>
  <c r="C27" i="30" s="1"/>
  <c r="AV16" i="31"/>
  <c r="D28" i="27" s="1"/>
  <c r="D24" i="27"/>
  <c r="AU196" i="31"/>
  <c r="C208" i="27" s="1"/>
  <c r="AU180" i="31"/>
  <c r="C192" i="27" s="1"/>
  <c r="AU164" i="31"/>
  <c r="C176" i="27" s="1"/>
  <c r="AV149" i="31"/>
  <c r="D161" i="27" s="1"/>
  <c r="AV141" i="31"/>
  <c r="D153" i="27" s="1"/>
  <c r="AV133" i="31"/>
  <c r="D145" i="27" s="1"/>
  <c r="AV125" i="31"/>
  <c r="D137" i="27" s="1"/>
  <c r="AV117" i="31"/>
  <c r="D129" i="27" s="1"/>
  <c r="AV109" i="31"/>
  <c r="D121" i="27" s="1"/>
  <c r="AV101" i="31"/>
  <c r="D113" i="27" s="1"/>
  <c r="AV93" i="31"/>
  <c r="D105" i="27" s="1"/>
  <c r="AV85" i="31"/>
  <c r="D97" i="27" s="1"/>
  <c r="AV77" i="31"/>
  <c r="D89" i="27" s="1"/>
  <c r="AV69" i="31"/>
  <c r="D81" i="27" s="1"/>
  <c r="AV61" i="31"/>
  <c r="D73" i="27" s="1"/>
  <c r="AV53" i="31"/>
  <c r="D65" i="27" s="1"/>
  <c r="AV45" i="31"/>
  <c r="D57" i="27" s="1"/>
  <c r="AV37" i="31"/>
  <c r="D49" i="27" s="1"/>
  <c r="AV29" i="31"/>
  <c r="D41" i="27" s="1"/>
  <c r="AV21" i="31"/>
  <c r="D33" i="27" s="1"/>
  <c r="AV13" i="31"/>
  <c r="D25" i="27" s="1"/>
  <c r="BC93" i="31"/>
  <c r="C104" i="30" s="1"/>
  <c r="BC29" i="31"/>
  <c r="C40" i="30" s="1"/>
  <c r="BD97" i="31"/>
  <c r="D108" i="30" s="1"/>
  <c r="BD33" i="31"/>
  <c r="D44" i="30" s="1"/>
  <c r="BK44" i="31"/>
  <c r="C55" i="29" s="1"/>
  <c r="AU151" i="31"/>
  <c r="C163" i="27" s="1"/>
  <c r="AU147" i="31"/>
  <c r="C159" i="27" s="1"/>
  <c r="AU143" i="31"/>
  <c r="C155" i="27" s="1"/>
  <c r="AU139" i="31"/>
  <c r="C151" i="27" s="1"/>
  <c r="AU135" i="31"/>
  <c r="C147" i="27" s="1"/>
  <c r="AU131" i="31"/>
  <c r="C143" i="27" s="1"/>
  <c r="AU127" i="31"/>
  <c r="C139" i="27" s="1"/>
  <c r="AU123" i="31"/>
  <c r="C135" i="27" s="1"/>
  <c r="AU119" i="31"/>
  <c r="C131" i="27" s="1"/>
  <c r="AU115" i="31"/>
  <c r="C127" i="27" s="1"/>
  <c r="AU111" i="31"/>
  <c r="C123" i="27" s="1"/>
  <c r="AU107" i="31"/>
  <c r="C119" i="27" s="1"/>
  <c r="AU103" i="31"/>
  <c r="C115" i="27" s="1"/>
  <c r="AU99" i="31"/>
  <c r="C111" i="27" s="1"/>
  <c r="AU95" i="31"/>
  <c r="C107" i="27" s="1"/>
  <c r="AU91" i="31"/>
  <c r="C103" i="27" s="1"/>
  <c r="AU87" i="31"/>
  <c r="C99" i="27" s="1"/>
  <c r="AU83" i="31"/>
  <c r="C95" i="27" s="1"/>
  <c r="AU79" i="31"/>
  <c r="C91" i="27" s="1"/>
  <c r="AU75" i="31"/>
  <c r="C87" i="27" s="1"/>
  <c r="AU71" i="31"/>
  <c r="C83" i="27" s="1"/>
  <c r="AU67" i="31"/>
  <c r="C79" i="27" s="1"/>
  <c r="AU63" i="31"/>
  <c r="C75" i="27" s="1"/>
  <c r="AU59" i="31"/>
  <c r="C71" i="27" s="1"/>
  <c r="AU55" i="31"/>
  <c r="C67" i="27" s="1"/>
  <c r="AU51" i="31"/>
  <c r="C63" i="27" s="1"/>
  <c r="AU47" i="31"/>
  <c r="C59" i="27" s="1"/>
  <c r="AU43" i="31"/>
  <c r="C55" i="27" s="1"/>
  <c r="AU39" i="31"/>
  <c r="C51" i="27" s="1"/>
  <c r="AU35" i="31"/>
  <c r="C47" i="27" s="1"/>
  <c r="AU31" i="31"/>
  <c r="C43" i="27" s="1"/>
  <c r="AU27" i="31"/>
  <c r="C39" i="27" s="1"/>
  <c r="AU23" i="31"/>
  <c r="C35" i="27" s="1"/>
  <c r="AU19" i="31"/>
  <c r="C31" i="27" s="1"/>
  <c r="AU15" i="31"/>
  <c r="C27" i="27" s="1"/>
  <c r="AU11" i="31"/>
  <c r="C23" i="27" s="1"/>
  <c r="AV11" i="31"/>
  <c r="D23" i="27" s="1"/>
  <c r="AE200" i="31"/>
  <c r="C213" i="26" s="1"/>
  <c r="AE188" i="31"/>
  <c r="C201" i="26" s="1"/>
  <c r="AE168" i="31"/>
  <c r="C181" i="26" s="1"/>
  <c r="AE156" i="31"/>
  <c r="C169" i="26" s="1"/>
  <c r="AF200" i="31"/>
  <c r="D213" i="26" s="1"/>
  <c r="AF180" i="31"/>
  <c r="D193" i="26" s="1"/>
  <c r="AF168" i="31"/>
  <c r="D181" i="26" s="1"/>
  <c r="AM196" i="31"/>
  <c r="C208" i="28" s="1"/>
  <c r="AM184" i="31"/>
  <c r="C196" i="28" s="1"/>
  <c r="AM164" i="31"/>
  <c r="C176" i="28" s="1"/>
  <c r="AM156" i="31"/>
  <c r="C168" i="28" s="1"/>
  <c r="AU200" i="31"/>
  <c r="C212" i="27" s="1"/>
  <c r="AU184" i="31"/>
  <c r="C196" i="27" s="1"/>
  <c r="AU168" i="31"/>
  <c r="C180" i="27" s="1"/>
  <c r="AU152" i="31"/>
  <c r="C164" i="27" s="1"/>
  <c r="AU144" i="31"/>
  <c r="C156" i="27" s="1"/>
  <c r="AU136" i="31"/>
  <c r="C148" i="27" s="1"/>
  <c r="AU128" i="31"/>
  <c r="C140" i="27" s="1"/>
  <c r="AU120" i="31"/>
  <c r="C132" i="27" s="1"/>
  <c r="AU112" i="31"/>
  <c r="C124" i="27" s="1"/>
  <c r="AU104" i="31"/>
  <c r="C116" i="27" s="1"/>
  <c r="AU96" i="31"/>
  <c r="C108" i="27" s="1"/>
  <c r="AU88" i="31"/>
  <c r="C100" i="27" s="1"/>
  <c r="AU80" i="31"/>
  <c r="C92" i="27" s="1"/>
  <c r="AU72" i="31"/>
  <c r="C84" i="27" s="1"/>
  <c r="AU64" i="31"/>
  <c r="C76" i="27" s="1"/>
  <c r="AU56" i="31"/>
  <c r="C68" i="27" s="1"/>
  <c r="AU48" i="31"/>
  <c r="C60" i="27" s="1"/>
  <c r="AU40" i="31"/>
  <c r="C52" i="27" s="1"/>
  <c r="AU32" i="31"/>
  <c r="C44" i="27" s="1"/>
  <c r="AU24" i="31"/>
  <c r="C36" i="27" s="1"/>
  <c r="AU16" i="31"/>
  <c r="C28" i="27" s="1"/>
  <c r="AV147" i="31"/>
  <c r="D159" i="27" s="1"/>
  <c r="AV139" i="31"/>
  <c r="D151" i="27" s="1"/>
  <c r="AV131" i="31"/>
  <c r="D143" i="27" s="1"/>
  <c r="AV123" i="31"/>
  <c r="D135" i="27" s="1"/>
  <c r="AV115" i="31"/>
  <c r="D127" i="27" s="1"/>
  <c r="AV107" i="31"/>
  <c r="D119" i="27" s="1"/>
  <c r="AV99" i="31"/>
  <c r="D111" i="27" s="1"/>
  <c r="AV91" i="31"/>
  <c r="D103" i="27" s="1"/>
  <c r="AV83" i="31"/>
  <c r="D95" i="27" s="1"/>
  <c r="AV75" i="31"/>
  <c r="D87" i="27" s="1"/>
  <c r="AV67" i="31"/>
  <c r="D79" i="27" s="1"/>
  <c r="AV59" i="31"/>
  <c r="D71" i="27" s="1"/>
  <c r="AV51" i="31"/>
  <c r="D63" i="27" s="1"/>
  <c r="AV43" i="31"/>
  <c r="D55" i="27" s="1"/>
  <c r="AV35" i="31"/>
  <c r="D47" i="27" s="1"/>
  <c r="AV27" i="31"/>
  <c r="D39" i="27" s="1"/>
  <c r="AV19" i="31"/>
  <c r="D31" i="27" s="1"/>
  <c r="AM188" i="31"/>
  <c r="C200" i="28" s="1"/>
  <c r="BL202" i="31"/>
  <c r="D213" i="29" s="1"/>
  <c r="BK202" i="31"/>
  <c r="C213" i="29" s="1"/>
  <c r="BD202" i="31"/>
  <c r="D213" i="30" s="1"/>
  <c r="BC202" i="31"/>
  <c r="C213" i="30" s="1"/>
  <c r="AV202" i="31"/>
  <c r="D214" i="27" s="1"/>
  <c r="AN202" i="31"/>
  <c r="D214" i="28" s="1"/>
  <c r="AE202" i="31"/>
  <c r="C215" i="26" s="1"/>
  <c r="BL198" i="31"/>
  <c r="D209" i="29" s="1"/>
  <c r="BK198" i="31"/>
  <c r="C209" i="29" s="1"/>
  <c r="BD198" i="31"/>
  <c r="D209" i="30" s="1"/>
  <c r="BC198" i="31"/>
  <c r="C209" i="30" s="1"/>
  <c r="AV198" i="31"/>
  <c r="D210" i="27" s="1"/>
  <c r="AM198" i="31"/>
  <c r="C210" i="28" s="1"/>
  <c r="AF198" i="31"/>
  <c r="D211" i="26" s="1"/>
  <c r="BL194" i="31"/>
  <c r="D205" i="29" s="1"/>
  <c r="BK194" i="31"/>
  <c r="C205" i="29" s="1"/>
  <c r="BD194" i="31"/>
  <c r="D205" i="30" s="1"/>
  <c r="BC194" i="31"/>
  <c r="C205" i="30" s="1"/>
  <c r="AV194" i="31"/>
  <c r="D206" i="27" s="1"/>
  <c r="AN194" i="31"/>
  <c r="D206" i="28" s="1"/>
  <c r="BL190" i="31"/>
  <c r="D201" i="29" s="1"/>
  <c r="BK190" i="31"/>
  <c r="C201" i="29" s="1"/>
  <c r="BD190" i="31"/>
  <c r="D201" i="30" s="1"/>
  <c r="BC190" i="31"/>
  <c r="C201" i="30" s="1"/>
  <c r="AV190" i="31"/>
  <c r="D202" i="27" s="1"/>
  <c r="BL186" i="31"/>
  <c r="D197" i="29" s="1"/>
  <c r="BK186" i="31"/>
  <c r="C197" i="29" s="1"/>
  <c r="BD186" i="31"/>
  <c r="D197" i="30" s="1"/>
  <c r="BC186" i="31"/>
  <c r="C197" i="30" s="1"/>
  <c r="AV186" i="31"/>
  <c r="D198" i="27" s="1"/>
  <c r="AN186" i="31"/>
  <c r="D198" i="28" s="1"/>
  <c r="AE186" i="31"/>
  <c r="C199" i="26" s="1"/>
  <c r="BL182" i="31"/>
  <c r="D193" i="29" s="1"/>
  <c r="BK182" i="31"/>
  <c r="C193" i="29" s="1"/>
  <c r="BD182" i="31"/>
  <c r="D193" i="30" s="1"/>
  <c r="BC182" i="31"/>
  <c r="C193" i="30" s="1"/>
  <c r="AV182" i="31"/>
  <c r="D194" i="27" s="1"/>
  <c r="AM182" i="31"/>
  <c r="C194" i="28" s="1"/>
  <c r="AF182" i="31"/>
  <c r="D195" i="26" s="1"/>
  <c r="BL178" i="31"/>
  <c r="D189" i="29" s="1"/>
  <c r="BK178" i="31"/>
  <c r="C189" i="29" s="1"/>
  <c r="BD178" i="31"/>
  <c r="D189" i="30" s="1"/>
  <c r="BC178" i="31"/>
  <c r="C189" i="30" s="1"/>
  <c r="AV178" i="31"/>
  <c r="D190" i="27" s="1"/>
  <c r="AN178" i="31"/>
  <c r="D190" i="28" s="1"/>
  <c r="BL174" i="31"/>
  <c r="D185" i="29" s="1"/>
  <c r="BK174" i="31"/>
  <c r="C185" i="29" s="1"/>
  <c r="BD174" i="31"/>
  <c r="D185" i="30" s="1"/>
  <c r="BC174" i="31"/>
  <c r="C185" i="30" s="1"/>
  <c r="AV174" i="31"/>
  <c r="D186" i="27" s="1"/>
  <c r="BL170" i="31"/>
  <c r="D181" i="29" s="1"/>
  <c r="BK170" i="31"/>
  <c r="C181" i="29" s="1"/>
  <c r="BD170" i="31"/>
  <c r="D181" i="30" s="1"/>
  <c r="BC170" i="31"/>
  <c r="C181" i="30" s="1"/>
  <c r="AV170" i="31"/>
  <c r="D182" i="27" s="1"/>
  <c r="AN170" i="31"/>
  <c r="D182" i="28" s="1"/>
  <c r="AE170" i="31"/>
  <c r="C183" i="26" s="1"/>
  <c r="BL166" i="31"/>
  <c r="D177" i="29" s="1"/>
  <c r="BK166" i="31"/>
  <c r="C177" i="29" s="1"/>
  <c r="BD166" i="31"/>
  <c r="D177" i="30" s="1"/>
  <c r="BC166" i="31"/>
  <c r="C177" i="30" s="1"/>
  <c r="AV166" i="31"/>
  <c r="D178" i="27" s="1"/>
  <c r="AM166" i="31"/>
  <c r="C178" i="28" s="1"/>
  <c r="AF166" i="31"/>
  <c r="D179" i="26" s="1"/>
  <c r="BL162" i="31"/>
  <c r="D173" i="29" s="1"/>
  <c r="BK162" i="31"/>
  <c r="C173" i="29" s="1"/>
  <c r="BD162" i="31"/>
  <c r="D173" i="30" s="1"/>
  <c r="BC162" i="31"/>
  <c r="C173" i="30" s="1"/>
  <c r="AV162" i="31"/>
  <c r="D174" i="27" s="1"/>
  <c r="AN162" i="31"/>
  <c r="D174" i="28" s="1"/>
  <c r="BL158" i="31"/>
  <c r="D169" i="29" s="1"/>
  <c r="BK158" i="31"/>
  <c r="C169" i="29" s="1"/>
  <c r="BD158" i="31"/>
  <c r="D169" i="30" s="1"/>
  <c r="BC158" i="31"/>
  <c r="C169" i="30" s="1"/>
  <c r="AV158" i="31"/>
  <c r="D170" i="27" s="1"/>
  <c r="AM158" i="31"/>
  <c r="C170" i="28" s="1"/>
  <c r="BL154" i="31"/>
  <c r="D165" i="29" s="1"/>
  <c r="BK154" i="31"/>
  <c r="C165" i="29" s="1"/>
  <c r="BD154" i="31"/>
  <c r="D165" i="30" s="1"/>
  <c r="BC154" i="31"/>
  <c r="C165" i="30" s="1"/>
  <c r="AV154" i="31"/>
  <c r="D166" i="27" s="1"/>
  <c r="BL150" i="31"/>
  <c r="D161" i="29" s="1"/>
  <c r="BK150" i="31"/>
  <c r="C161" i="29" s="1"/>
  <c r="BD150" i="31"/>
  <c r="D161" i="30" s="1"/>
  <c r="BC150" i="31"/>
  <c r="C161" i="30" s="1"/>
  <c r="AV150" i="31"/>
  <c r="D162" i="27" s="1"/>
  <c r="BL146" i="31"/>
  <c r="D157" i="29" s="1"/>
  <c r="BK146" i="31"/>
  <c r="C157" i="29" s="1"/>
  <c r="BD146" i="31"/>
  <c r="D157" i="30" s="1"/>
  <c r="BC146" i="31"/>
  <c r="C157" i="30" s="1"/>
  <c r="AV146" i="31"/>
  <c r="D158" i="27" s="1"/>
  <c r="BL142" i="31"/>
  <c r="D153" i="29" s="1"/>
  <c r="BK142" i="31"/>
  <c r="C153" i="29" s="1"/>
  <c r="BD142" i="31"/>
  <c r="D153" i="30" s="1"/>
  <c r="BC142" i="31"/>
  <c r="C153" i="30" s="1"/>
  <c r="AV142" i="31"/>
  <c r="D154" i="27" s="1"/>
  <c r="BL138" i="31"/>
  <c r="D149" i="29" s="1"/>
  <c r="BK138" i="31"/>
  <c r="C149" i="29" s="1"/>
  <c r="BD138" i="31"/>
  <c r="D149" i="30" s="1"/>
  <c r="BC138" i="31"/>
  <c r="C149" i="30" s="1"/>
  <c r="AV138" i="31"/>
  <c r="D150" i="27" s="1"/>
  <c r="BL134" i="31"/>
  <c r="D145" i="29" s="1"/>
  <c r="BK134" i="31"/>
  <c r="C145" i="29" s="1"/>
  <c r="BD134" i="31"/>
  <c r="D145" i="30" s="1"/>
  <c r="BC134" i="31"/>
  <c r="C145" i="30" s="1"/>
  <c r="AV134" i="31"/>
  <c r="D146" i="27" s="1"/>
  <c r="BL130" i="31"/>
  <c r="D141" i="29" s="1"/>
  <c r="BK130" i="31"/>
  <c r="C141" i="29" s="1"/>
  <c r="BD130" i="31"/>
  <c r="D141" i="30" s="1"/>
  <c r="BC130" i="31"/>
  <c r="C141" i="30" s="1"/>
  <c r="AV130" i="31"/>
  <c r="D142" i="27" s="1"/>
  <c r="BL126" i="31"/>
  <c r="D137" i="29" s="1"/>
  <c r="BK126" i="31"/>
  <c r="C137" i="29" s="1"/>
  <c r="BD126" i="31"/>
  <c r="D137" i="30" s="1"/>
  <c r="BC126" i="31"/>
  <c r="C137" i="30" s="1"/>
  <c r="AV126" i="31"/>
  <c r="D138" i="27" s="1"/>
  <c r="BL122" i="31"/>
  <c r="D133" i="29" s="1"/>
  <c r="BK122" i="31"/>
  <c r="C133" i="29" s="1"/>
  <c r="BD122" i="31"/>
  <c r="D133" i="30" s="1"/>
  <c r="BC122" i="31"/>
  <c r="C133" i="30" s="1"/>
  <c r="AV122" i="31"/>
  <c r="D134" i="27" s="1"/>
  <c r="BL118" i="31"/>
  <c r="D129" i="29" s="1"/>
  <c r="BK118" i="31"/>
  <c r="C129" i="29" s="1"/>
  <c r="BD118" i="31"/>
  <c r="D129" i="30" s="1"/>
  <c r="BC118" i="31"/>
  <c r="C129" i="30" s="1"/>
  <c r="AV118" i="31"/>
  <c r="D130" i="27" s="1"/>
  <c r="BL114" i="31"/>
  <c r="D125" i="29" s="1"/>
  <c r="BK114" i="31"/>
  <c r="C125" i="29" s="1"/>
  <c r="BD114" i="31"/>
  <c r="D125" i="30" s="1"/>
  <c r="BC114" i="31"/>
  <c r="C125" i="30" s="1"/>
  <c r="AV114" i="31"/>
  <c r="D126" i="27" s="1"/>
  <c r="BL110" i="31"/>
  <c r="D121" i="29" s="1"/>
  <c r="BK110" i="31"/>
  <c r="C121" i="29" s="1"/>
  <c r="BD110" i="31"/>
  <c r="D121" i="30" s="1"/>
  <c r="BC110" i="31"/>
  <c r="C121" i="30" s="1"/>
  <c r="AV110" i="31"/>
  <c r="D122" i="27" s="1"/>
  <c r="BL106" i="31"/>
  <c r="D117" i="29" s="1"/>
  <c r="BK106" i="31"/>
  <c r="C117" i="29" s="1"/>
  <c r="BD106" i="31"/>
  <c r="D117" i="30" s="1"/>
  <c r="BC106" i="31"/>
  <c r="C117" i="30" s="1"/>
  <c r="AV106" i="31"/>
  <c r="D118" i="27" s="1"/>
  <c r="BL102" i="31"/>
  <c r="D113" i="29" s="1"/>
  <c r="BK102" i="31"/>
  <c r="C113" i="29" s="1"/>
  <c r="BD102" i="31"/>
  <c r="D113" i="30" s="1"/>
  <c r="BC102" i="31"/>
  <c r="C113" i="30" s="1"/>
  <c r="AV102" i="31"/>
  <c r="D114" i="27" s="1"/>
  <c r="BL98" i="31"/>
  <c r="D109" i="29" s="1"/>
  <c r="BK98" i="31"/>
  <c r="C109" i="29" s="1"/>
  <c r="BD98" i="31"/>
  <c r="D109" i="30" s="1"/>
  <c r="BC98" i="31"/>
  <c r="C109" i="30" s="1"/>
  <c r="AV98" i="31"/>
  <c r="D110" i="27" s="1"/>
  <c r="BL94" i="31"/>
  <c r="D105" i="29" s="1"/>
  <c r="BK94" i="31"/>
  <c r="C105" i="29" s="1"/>
  <c r="BD94" i="31"/>
  <c r="D105" i="30" s="1"/>
  <c r="BC94" i="31"/>
  <c r="C105" i="30" s="1"/>
  <c r="AV94" i="31"/>
  <c r="D106" i="27" s="1"/>
  <c r="BL90" i="31"/>
  <c r="D101" i="29" s="1"/>
  <c r="BK90" i="31"/>
  <c r="C101" i="29" s="1"/>
  <c r="BD90" i="31"/>
  <c r="D101" i="30" s="1"/>
  <c r="BC90" i="31"/>
  <c r="C101" i="30" s="1"/>
  <c r="AV90" i="31"/>
  <c r="D102" i="27" s="1"/>
  <c r="BL86" i="31"/>
  <c r="D97" i="29" s="1"/>
  <c r="BK86" i="31"/>
  <c r="C97" i="29" s="1"/>
  <c r="BD86" i="31"/>
  <c r="D97" i="30" s="1"/>
  <c r="BC86" i="31"/>
  <c r="C97" i="30" s="1"/>
  <c r="AV86" i="31"/>
  <c r="D98" i="27" s="1"/>
  <c r="BL82" i="31"/>
  <c r="D93" i="29" s="1"/>
  <c r="BK82" i="31"/>
  <c r="C93" i="29" s="1"/>
  <c r="BD82" i="31"/>
  <c r="D93" i="30" s="1"/>
  <c r="BC82" i="31"/>
  <c r="C93" i="30" s="1"/>
  <c r="AV82" i="31"/>
  <c r="D94" i="27" s="1"/>
  <c r="BL78" i="31"/>
  <c r="D89" i="29" s="1"/>
  <c r="BK78" i="31"/>
  <c r="C89" i="29" s="1"/>
  <c r="BD78" i="31"/>
  <c r="D89" i="30" s="1"/>
  <c r="BC78" i="31"/>
  <c r="C89" i="30" s="1"/>
  <c r="AV78" i="31"/>
  <c r="D90" i="27" s="1"/>
  <c r="BL74" i="31"/>
  <c r="D85" i="29" s="1"/>
  <c r="BK74" i="31"/>
  <c r="C85" i="29" s="1"/>
  <c r="BD74" i="31"/>
  <c r="D85" i="30" s="1"/>
  <c r="BC74" i="31"/>
  <c r="C85" i="30" s="1"/>
  <c r="AV74" i="31"/>
  <c r="D86" i="27" s="1"/>
  <c r="BL70" i="31"/>
  <c r="D81" i="29" s="1"/>
  <c r="BK70" i="31"/>
  <c r="C81" i="29" s="1"/>
  <c r="BD70" i="31"/>
  <c r="D81" i="30" s="1"/>
  <c r="BC70" i="31"/>
  <c r="C81" i="30" s="1"/>
  <c r="AV70" i="31"/>
  <c r="D82" i="27" s="1"/>
  <c r="BL66" i="31"/>
  <c r="D77" i="29" s="1"/>
  <c r="BK66" i="31"/>
  <c r="C77" i="29" s="1"/>
  <c r="BD66" i="31"/>
  <c r="D77" i="30" s="1"/>
  <c r="BC66" i="31"/>
  <c r="C77" i="30" s="1"/>
  <c r="AV66" i="31"/>
  <c r="D78" i="27" s="1"/>
  <c r="BL62" i="31"/>
  <c r="D73" i="29" s="1"/>
  <c r="BK62" i="31"/>
  <c r="C73" i="29" s="1"/>
  <c r="BD62" i="31"/>
  <c r="D73" i="30" s="1"/>
  <c r="BC62" i="31"/>
  <c r="C73" i="30" s="1"/>
  <c r="AV62" i="31"/>
  <c r="D74" i="27" s="1"/>
  <c r="BL58" i="31"/>
  <c r="D69" i="29" s="1"/>
  <c r="BK58" i="31"/>
  <c r="C69" i="29" s="1"/>
  <c r="BD58" i="31"/>
  <c r="D69" i="30" s="1"/>
  <c r="BC58" i="31"/>
  <c r="C69" i="30" s="1"/>
  <c r="AV58" i="31"/>
  <c r="D70" i="27" s="1"/>
  <c r="BL54" i="31"/>
  <c r="D65" i="29" s="1"/>
  <c r="BK54" i="31"/>
  <c r="C65" i="29" s="1"/>
  <c r="BD54" i="31"/>
  <c r="D65" i="30" s="1"/>
  <c r="BC54" i="31"/>
  <c r="C65" i="30" s="1"/>
  <c r="AV54" i="31"/>
  <c r="D66" i="27" s="1"/>
  <c r="BL50" i="31"/>
  <c r="D61" i="29" s="1"/>
  <c r="BK50" i="31"/>
  <c r="C61" i="29" s="1"/>
  <c r="BD50" i="31"/>
  <c r="D61" i="30" s="1"/>
  <c r="BC50" i="31"/>
  <c r="C61" i="30" s="1"/>
  <c r="AV50" i="31"/>
  <c r="D62" i="27" s="1"/>
  <c r="BL46" i="31"/>
  <c r="D57" i="29" s="1"/>
  <c r="BK46" i="31"/>
  <c r="C57" i="29" s="1"/>
  <c r="BD46" i="31"/>
  <c r="D57" i="30" s="1"/>
  <c r="BC46" i="31"/>
  <c r="C57" i="30" s="1"/>
  <c r="AV46" i="31"/>
  <c r="D58" i="27" s="1"/>
  <c r="BL42" i="31"/>
  <c r="D53" i="29" s="1"/>
  <c r="BK42" i="31"/>
  <c r="C53" i="29" s="1"/>
  <c r="BD42" i="31"/>
  <c r="D53" i="30" s="1"/>
  <c r="BC42" i="31"/>
  <c r="C53" i="30" s="1"/>
  <c r="AV42" i="31"/>
  <c r="D54" i="27" s="1"/>
  <c r="BL38" i="31"/>
  <c r="D49" i="29" s="1"/>
  <c r="BK38" i="31"/>
  <c r="C49" i="29" s="1"/>
  <c r="BD38" i="31"/>
  <c r="D49" i="30" s="1"/>
  <c r="BC38" i="31"/>
  <c r="C49" i="30" s="1"/>
  <c r="AV38" i="31"/>
  <c r="D50" i="27" s="1"/>
  <c r="BL34" i="31"/>
  <c r="D45" i="29" s="1"/>
  <c r="BK34" i="31"/>
  <c r="C45" i="29" s="1"/>
  <c r="BD34" i="31"/>
  <c r="D45" i="30" s="1"/>
  <c r="BC34" i="31"/>
  <c r="C45" i="30" s="1"/>
  <c r="AV34" i="31"/>
  <c r="D46" i="27" s="1"/>
  <c r="BL30" i="31"/>
  <c r="D41" i="29" s="1"/>
  <c r="BK30" i="31"/>
  <c r="C41" i="29" s="1"/>
  <c r="BD30" i="31"/>
  <c r="D41" i="30" s="1"/>
  <c r="BC30" i="31"/>
  <c r="C41" i="30" s="1"/>
  <c r="AV30" i="31"/>
  <c r="D42" i="27" s="1"/>
  <c r="BL26" i="31"/>
  <c r="D37" i="29" s="1"/>
  <c r="BK26" i="31"/>
  <c r="C37" i="29" s="1"/>
  <c r="BD26" i="31"/>
  <c r="D37" i="30" s="1"/>
  <c r="BC26" i="31"/>
  <c r="C37" i="30" s="1"/>
  <c r="AV26" i="31"/>
  <c r="D38" i="27" s="1"/>
  <c r="BL22" i="31"/>
  <c r="D33" i="29" s="1"/>
  <c r="BK22" i="31"/>
  <c r="C33" i="29" s="1"/>
  <c r="BD22" i="31"/>
  <c r="D33" i="30" s="1"/>
  <c r="BC22" i="31"/>
  <c r="C33" i="30" s="1"/>
  <c r="AV22" i="31"/>
  <c r="D34" i="27" s="1"/>
  <c r="BL18" i="31"/>
  <c r="D29" i="29" s="1"/>
  <c r="BK18" i="31"/>
  <c r="C29" i="29" s="1"/>
  <c r="BD18" i="31"/>
  <c r="D29" i="30" s="1"/>
  <c r="BC18" i="31"/>
  <c r="C29" i="30" s="1"/>
  <c r="AV18" i="31"/>
  <c r="D30" i="27" s="1"/>
  <c r="BL14" i="31"/>
  <c r="D25" i="29" s="1"/>
  <c r="BK14" i="31"/>
  <c r="C25" i="29" s="1"/>
  <c r="BD14" i="31"/>
  <c r="D25" i="30" s="1"/>
  <c r="BC14" i="31"/>
  <c r="C25" i="30" s="1"/>
  <c r="AV14" i="31"/>
  <c r="D26" i="27" s="1"/>
  <c r="BL10" i="31"/>
  <c r="D21" i="29" s="1"/>
  <c r="BK10" i="31"/>
  <c r="C21" i="29" s="1"/>
  <c r="BD10" i="31"/>
  <c r="D21" i="30" s="1"/>
  <c r="BC10" i="31"/>
  <c r="C21" i="30" s="1"/>
  <c r="AV10" i="31"/>
  <c r="D22" i="27" s="1"/>
  <c r="AU194" i="31"/>
  <c r="C206" i="27" s="1"/>
  <c r="AU188" i="31"/>
  <c r="C200" i="27" s="1"/>
  <c r="AU178" i="31"/>
  <c r="C190" i="27" s="1"/>
  <c r="AU172" i="31"/>
  <c r="C184" i="27" s="1"/>
  <c r="AU162" i="31"/>
  <c r="C174" i="27" s="1"/>
  <c r="AU156" i="31"/>
  <c r="C168" i="27" s="1"/>
  <c r="AU150" i="31"/>
  <c r="C162" i="27" s="1"/>
  <c r="AU142" i="31"/>
  <c r="C154" i="27" s="1"/>
  <c r="AU134" i="31"/>
  <c r="C146" i="27" s="1"/>
  <c r="AU126" i="31"/>
  <c r="C138" i="27" s="1"/>
  <c r="AU118" i="31"/>
  <c r="C130" i="27" s="1"/>
  <c r="AU110" i="31"/>
  <c r="C122" i="27" s="1"/>
  <c r="AU102" i="31"/>
  <c r="C114" i="27" s="1"/>
  <c r="AU94" i="31"/>
  <c r="C106" i="27" s="1"/>
  <c r="AU86" i="31"/>
  <c r="C98" i="27" s="1"/>
  <c r="AU78" i="31"/>
  <c r="C90" i="27" s="1"/>
  <c r="AU70" i="31"/>
  <c r="C82" i="27" s="1"/>
  <c r="AU62" i="31"/>
  <c r="C74" i="27" s="1"/>
  <c r="AU54" i="31"/>
  <c r="C66" i="27" s="1"/>
  <c r="AU46" i="31"/>
  <c r="C58" i="27" s="1"/>
  <c r="AU38" i="31"/>
  <c r="C50" i="27" s="1"/>
  <c r="AU30" i="31"/>
  <c r="C42" i="27" s="1"/>
  <c r="AU22" i="31"/>
  <c r="C34" i="27" s="1"/>
  <c r="AU14" i="31"/>
  <c r="C26" i="27" s="1"/>
  <c r="AV153" i="31"/>
  <c r="D165" i="27" s="1"/>
  <c r="AV145" i="31"/>
  <c r="D157" i="27" s="1"/>
  <c r="AV137" i="31"/>
  <c r="D149" i="27" s="1"/>
  <c r="AV129" i="31"/>
  <c r="D141" i="27" s="1"/>
  <c r="AV121" i="31"/>
  <c r="D133" i="27" s="1"/>
  <c r="AV113" i="31"/>
  <c r="D125" i="27" s="1"/>
  <c r="AV105" i="31"/>
  <c r="D117" i="27" s="1"/>
  <c r="AV97" i="31"/>
  <c r="D109" i="27" s="1"/>
  <c r="AV89" i="31"/>
  <c r="D101" i="27" s="1"/>
  <c r="AV81" i="31"/>
  <c r="D93" i="27" s="1"/>
  <c r="AV73" i="31"/>
  <c r="D85" i="27" s="1"/>
  <c r="AV65" i="31"/>
  <c r="D77" i="27" s="1"/>
  <c r="AV57" i="31"/>
  <c r="D69" i="27" s="1"/>
  <c r="AV49" i="31"/>
  <c r="D61" i="27" s="1"/>
  <c r="AV41" i="31"/>
  <c r="D53" i="27" s="1"/>
  <c r="AV33" i="31"/>
  <c r="D45" i="27" s="1"/>
  <c r="AV25" i="31"/>
  <c r="D37" i="27" s="1"/>
  <c r="AV17" i="31"/>
  <c r="D29" i="27" s="1"/>
  <c r="BK203" i="31"/>
  <c r="C214" i="29" s="1"/>
  <c r="BL203" i="31"/>
  <c r="D214" i="29" s="1"/>
  <c r="BD203" i="31"/>
  <c r="D214" i="30" s="1"/>
  <c r="BC203" i="31"/>
  <c r="C214" i="30" s="1"/>
  <c r="BK199" i="31"/>
  <c r="C210" i="29" s="1"/>
  <c r="BL199" i="31"/>
  <c r="D210" i="29" s="1"/>
  <c r="BD199" i="31"/>
  <c r="D210" i="30" s="1"/>
  <c r="BC199" i="31"/>
  <c r="C210" i="30" s="1"/>
  <c r="BK195" i="31"/>
  <c r="C206" i="29" s="1"/>
  <c r="BL195" i="31"/>
  <c r="D206" i="29" s="1"/>
  <c r="BD195" i="31"/>
  <c r="D206" i="30" s="1"/>
  <c r="BC195" i="31"/>
  <c r="C206" i="30" s="1"/>
  <c r="BK191" i="31"/>
  <c r="C202" i="29" s="1"/>
  <c r="BL191" i="31"/>
  <c r="D202" i="29" s="1"/>
  <c r="BD191" i="31"/>
  <c r="D202" i="30" s="1"/>
  <c r="BC191" i="31"/>
  <c r="C202" i="30" s="1"/>
  <c r="BK187" i="31"/>
  <c r="C198" i="29" s="1"/>
  <c r="BD187" i="31"/>
  <c r="D198" i="30" s="1"/>
  <c r="BC187" i="31"/>
  <c r="C198" i="30" s="1"/>
  <c r="BK183" i="31"/>
  <c r="C194" i="29" s="1"/>
  <c r="BL183" i="31"/>
  <c r="D194" i="29" s="1"/>
  <c r="BD183" i="31"/>
  <c r="D194" i="30" s="1"/>
  <c r="BC183" i="31"/>
  <c r="C194" i="30" s="1"/>
  <c r="BK179" i="31"/>
  <c r="C190" i="29" s="1"/>
  <c r="BD179" i="31"/>
  <c r="D190" i="30" s="1"/>
  <c r="BC179" i="31"/>
  <c r="C190" i="30" s="1"/>
  <c r="BL179" i="31"/>
  <c r="D190" i="29" s="1"/>
  <c r="BK175" i="31"/>
  <c r="C186" i="29" s="1"/>
  <c r="BL175" i="31"/>
  <c r="D186" i="29" s="1"/>
  <c r="BD175" i="31"/>
  <c r="D186" i="30" s="1"/>
  <c r="BC175" i="31"/>
  <c r="C186" i="30" s="1"/>
  <c r="BK171" i="31"/>
  <c r="C182" i="29" s="1"/>
  <c r="BL171" i="31"/>
  <c r="D182" i="29" s="1"/>
  <c r="BD171" i="31"/>
  <c r="D182" i="30" s="1"/>
  <c r="BC171" i="31"/>
  <c r="C182" i="30" s="1"/>
  <c r="BK167" i="31"/>
  <c r="C178" i="29" s="1"/>
  <c r="BL167" i="31"/>
  <c r="D178" i="29" s="1"/>
  <c r="BD167" i="31"/>
  <c r="D178" i="30" s="1"/>
  <c r="BC167" i="31"/>
  <c r="C178" i="30" s="1"/>
  <c r="BK163" i="31"/>
  <c r="C174" i="29" s="1"/>
  <c r="BL163" i="31"/>
  <c r="D174" i="29" s="1"/>
  <c r="BD163" i="31"/>
  <c r="D174" i="30" s="1"/>
  <c r="BC163" i="31"/>
  <c r="C174" i="30" s="1"/>
  <c r="BK159" i="31"/>
  <c r="C170" i="29" s="1"/>
  <c r="BL159" i="31"/>
  <c r="D170" i="29" s="1"/>
  <c r="BD159" i="31"/>
  <c r="D170" i="30" s="1"/>
  <c r="BC159" i="31"/>
  <c r="C170" i="30" s="1"/>
  <c r="BK155" i="31"/>
  <c r="C166" i="29" s="1"/>
  <c r="BD155" i="31"/>
  <c r="D166" i="30" s="1"/>
  <c r="BC155" i="31"/>
  <c r="C166" i="30" s="1"/>
  <c r="BK151" i="31"/>
  <c r="C162" i="29" s="1"/>
  <c r="BL151" i="31"/>
  <c r="D162" i="29" s="1"/>
  <c r="BD151" i="31"/>
  <c r="D162" i="30" s="1"/>
  <c r="BC151" i="31"/>
  <c r="C162" i="30" s="1"/>
  <c r="BK147" i="31"/>
  <c r="C158" i="29" s="1"/>
  <c r="BD147" i="31"/>
  <c r="D158" i="30" s="1"/>
  <c r="BC147" i="31"/>
  <c r="C158" i="30" s="1"/>
  <c r="BL147" i="31"/>
  <c r="D158" i="29" s="1"/>
  <c r="BK143" i="31"/>
  <c r="C154" i="29" s="1"/>
  <c r="BL143" i="31"/>
  <c r="D154" i="29" s="1"/>
  <c r="BD143" i="31"/>
  <c r="D154" i="30" s="1"/>
  <c r="BC143" i="31"/>
  <c r="C154" i="30" s="1"/>
  <c r="BK139" i="31"/>
  <c r="C150" i="29" s="1"/>
  <c r="BL139" i="31"/>
  <c r="D150" i="29" s="1"/>
  <c r="BD139" i="31"/>
  <c r="D150" i="30" s="1"/>
  <c r="BC139" i="31"/>
  <c r="C150" i="30" s="1"/>
  <c r="BK135" i="31"/>
  <c r="C146" i="29" s="1"/>
  <c r="BL135" i="31"/>
  <c r="D146" i="29" s="1"/>
  <c r="BD135" i="31"/>
  <c r="D146" i="30" s="1"/>
  <c r="BC135" i="31"/>
  <c r="C146" i="30" s="1"/>
  <c r="BK131" i="31"/>
  <c r="C142" i="29" s="1"/>
  <c r="BL131" i="31"/>
  <c r="D142" i="29" s="1"/>
  <c r="BD131" i="31"/>
  <c r="D142" i="30" s="1"/>
  <c r="BC131" i="31"/>
  <c r="C142" i="30" s="1"/>
  <c r="BK127" i="31"/>
  <c r="C138" i="29" s="1"/>
  <c r="BL127" i="31"/>
  <c r="D138" i="29" s="1"/>
  <c r="BD127" i="31"/>
  <c r="D138" i="30" s="1"/>
  <c r="BC127" i="31"/>
  <c r="C138" i="30" s="1"/>
  <c r="BK123" i="31"/>
  <c r="C134" i="29" s="1"/>
  <c r="BD123" i="31"/>
  <c r="D134" i="30" s="1"/>
  <c r="BC123" i="31"/>
  <c r="C134" i="30" s="1"/>
  <c r="BK119" i="31"/>
  <c r="C130" i="29" s="1"/>
  <c r="BL119" i="31"/>
  <c r="D130" i="29" s="1"/>
  <c r="BD119" i="31"/>
  <c r="D130" i="30" s="1"/>
  <c r="BC119" i="31"/>
  <c r="C130" i="30" s="1"/>
  <c r="BK115" i="31"/>
  <c r="C126" i="29" s="1"/>
  <c r="BD115" i="31"/>
  <c r="D126" i="30" s="1"/>
  <c r="BC115" i="31"/>
  <c r="C126" i="30" s="1"/>
  <c r="BL115" i="31"/>
  <c r="D126" i="29" s="1"/>
  <c r="BK111" i="31"/>
  <c r="C122" i="29" s="1"/>
  <c r="BL111" i="31"/>
  <c r="D122" i="29" s="1"/>
  <c r="BD111" i="31"/>
  <c r="D122" i="30" s="1"/>
  <c r="BC111" i="31"/>
  <c r="C122" i="30" s="1"/>
  <c r="BK107" i="31"/>
  <c r="C118" i="29" s="1"/>
  <c r="BL107" i="31"/>
  <c r="D118" i="29" s="1"/>
  <c r="BD107" i="31"/>
  <c r="D118" i="30" s="1"/>
  <c r="BC107" i="31"/>
  <c r="C118" i="30" s="1"/>
  <c r="BK103" i="31"/>
  <c r="C114" i="29" s="1"/>
  <c r="BL103" i="31"/>
  <c r="D114" i="29" s="1"/>
  <c r="BD103" i="31"/>
  <c r="D114" i="30" s="1"/>
  <c r="BC103" i="31"/>
  <c r="C114" i="30" s="1"/>
  <c r="BK99" i="31"/>
  <c r="C110" i="29" s="1"/>
  <c r="BL99" i="31"/>
  <c r="D110" i="29" s="1"/>
  <c r="BD99" i="31"/>
  <c r="D110" i="30" s="1"/>
  <c r="BC99" i="31"/>
  <c r="C110" i="30" s="1"/>
  <c r="BK95" i="31"/>
  <c r="C106" i="29" s="1"/>
  <c r="BL95" i="31"/>
  <c r="D106" i="29" s="1"/>
  <c r="BD95" i="31"/>
  <c r="D106" i="30" s="1"/>
  <c r="BC95" i="31"/>
  <c r="C106" i="30" s="1"/>
  <c r="BK91" i="31"/>
  <c r="C102" i="29" s="1"/>
  <c r="BD91" i="31"/>
  <c r="D102" i="30" s="1"/>
  <c r="BC91" i="31"/>
  <c r="C102" i="30" s="1"/>
  <c r="BK87" i="31"/>
  <c r="C98" i="29" s="1"/>
  <c r="BL87" i="31"/>
  <c r="D98" i="29" s="1"/>
  <c r="BD87" i="31"/>
  <c r="D98" i="30" s="1"/>
  <c r="BC87" i="31"/>
  <c r="C98" i="30" s="1"/>
  <c r="BK83" i="31"/>
  <c r="C94" i="29" s="1"/>
  <c r="BD83" i="31"/>
  <c r="D94" i="30" s="1"/>
  <c r="BC83" i="31"/>
  <c r="C94" i="30" s="1"/>
  <c r="BL83" i="31"/>
  <c r="D94" i="29" s="1"/>
  <c r="BK79" i="31"/>
  <c r="C90" i="29" s="1"/>
  <c r="BL79" i="31"/>
  <c r="D90" i="29" s="1"/>
  <c r="BD79" i="31"/>
  <c r="D90" i="30" s="1"/>
  <c r="BC79" i="31"/>
  <c r="C90" i="30" s="1"/>
  <c r="BK75" i="31"/>
  <c r="C86" i="29" s="1"/>
  <c r="BL75" i="31"/>
  <c r="D86" i="29" s="1"/>
  <c r="BD75" i="31"/>
  <c r="D86" i="30" s="1"/>
  <c r="BC75" i="31"/>
  <c r="C86" i="30" s="1"/>
  <c r="BK71" i="31"/>
  <c r="C82" i="29" s="1"/>
  <c r="BL71" i="31"/>
  <c r="D82" i="29" s="1"/>
  <c r="BD71" i="31"/>
  <c r="D82" i="30" s="1"/>
  <c r="BC71" i="31"/>
  <c r="C82" i="30" s="1"/>
  <c r="BK67" i="31"/>
  <c r="C78" i="29" s="1"/>
  <c r="BL67" i="31"/>
  <c r="D78" i="29" s="1"/>
  <c r="BD67" i="31"/>
  <c r="D78" i="30" s="1"/>
  <c r="BC67" i="31"/>
  <c r="C78" i="30" s="1"/>
  <c r="BK63" i="31"/>
  <c r="C74" i="29" s="1"/>
  <c r="BL63" i="31"/>
  <c r="D74" i="29" s="1"/>
  <c r="BD63" i="31"/>
  <c r="D74" i="30" s="1"/>
  <c r="BC63" i="31"/>
  <c r="C74" i="30" s="1"/>
  <c r="BK59" i="31"/>
  <c r="C70" i="29" s="1"/>
  <c r="BD59" i="31"/>
  <c r="D70" i="30" s="1"/>
  <c r="BC59" i="31"/>
  <c r="C70" i="30" s="1"/>
  <c r="BK55" i="31"/>
  <c r="C66" i="29" s="1"/>
  <c r="BL55" i="31"/>
  <c r="D66" i="29" s="1"/>
  <c r="BD55" i="31"/>
  <c r="D66" i="30" s="1"/>
  <c r="BC55" i="31"/>
  <c r="C66" i="30" s="1"/>
  <c r="BK51" i="31"/>
  <c r="C62" i="29" s="1"/>
  <c r="BD51" i="31"/>
  <c r="D62" i="30" s="1"/>
  <c r="BC51" i="31"/>
  <c r="C62" i="30" s="1"/>
  <c r="BL51" i="31"/>
  <c r="D62" i="29" s="1"/>
  <c r="BK47" i="31"/>
  <c r="C58" i="29" s="1"/>
  <c r="BL47" i="31"/>
  <c r="D58" i="29" s="1"/>
  <c r="BD47" i="31"/>
  <c r="D58" i="30" s="1"/>
  <c r="BC47" i="31"/>
  <c r="C58" i="30" s="1"/>
  <c r="BK43" i="31"/>
  <c r="C54" i="29" s="1"/>
  <c r="BL43" i="31"/>
  <c r="D54" i="29" s="1"/>
  <c r="BD43" i="31"/>
  <c r="D54" i="30" s="1"/>
  <c r="BC43" i="31"/>
  <c r="C54" i="30" s="1"/>
  <c r="BK39" i="31"/>
  <c r="C50" i="29" s="1"/>
  <c r="BL39" i="31"/>
  <c r="D50" i="29" s="1"/>
  <c r="BD39" i="31"/>
  <c r="D50" i="30" s="1"/>
  <c r="BC39" i="31"/>
  <c r="C50" i="30" s="1"/>
  <c r="BK35" i="31"/>
  <c r="C46" i="29" s="1"/>
  <c r="BL35" i="31"/>
  <c r="D46" i="29" s="1"/>
  <c r="BD35" i="31"/>
  <c r="D46" i="30" s="1"/>
  <c r="BC35" i="31"/>
  <c r="C46" i="30" s="1"/>
  <c r="BK31" i="31"/>
  <c r="C42" i="29" s="1"/>
  <c r="BL31" i="31"/>
  <c r="D42" i="29" s="1"/>
  <c r="BD31" i="31"/>
  <c r="D42" i="30" s="1"/>
  <c r="BC31" i="31"/>
  <c r="C42" i="30" s="1"/>
  <c r="BK27" i="31"/>
  <c r="C38" i="29" s="1"/>
  <c r="BD27" i="31"/>
  <c r="D38" i="30" s="1"/>
  <c r="BC27" i="31"/>
  <c r="C38" i="30" s="1"/>
  <c r="BL23" i="31"/>
  <c r="D34" i="29" s="1"/>
  <c r="BK23" i="31"/>
  <c r="C34" i="29" s="1"/>
  <c r="BD23" i="31"/>
  <c r="D34" i="30" s="1"/>
  <c r="BC23" i="31"/>
  <c r="C34" i="30" s="1"/>
  <c r="BL19" i="31"/>
  <c r="D30" i="29" s="1"/>
  <c r="BK19" i="31"/>
  <c r="C30" i="29" s="1"/>
  <c r="BD19" i="31"/>
  <c r="D30" i="30" s="1"/>
  <c r="BC19" i="31"/>
  <c r="C30" i="30" s="1"/>
  <c r="BL15" i="31"/>
  <c r="D26" i="29" s="1"/>
  <c r="BK15" i="31"/>
  <c r="C26" i="29" s="1"/>
  <c r="BD15" i="31"/>
  <c r="D26" i="30" s="1"/>
  <c r="BC15" i="31"/>
  <c r="C26" i="30" s="1"/>
  <c r="BL11" i="31"/>
  <c r="D22" i="29" s="1"/>
  <c r="BK11" i="31"/>
  <c r="C22" i="29" s="1"/>
  <c r="BD11" i="31"/>
  <c r="D22" i="30" s="1"/>
  <c r="BC11" i="31"/>
  <c r="C22" i="30" s="1"/>
  <c r="AU201" i="31"/>
  <c r="C213" i="27" s="1"/>
  <c r="AU197" i="31"/>
  <c r="C209" i="27" s="1"/>
  <c r="AU193" i="31"/>
  <c r="C205" i="27" s="1"/>
  <c r="AU189" i="31"/>
  <c r="C201" i="27" s="1"/>
  <c r="AU185" i="31"/>
  <c r="C197" i="27" s="1"/>
  <c r="AU181" i="31"/>
  <c r="C193" i="27" s="1"/>
  <c r="AU177" i="31"/>
  <c r="C189" i="27" s="1"/>
  <c r="AU173" i="31"/>
  <c r="C185" i="27" s="1"/>
  <c r="AU169" i="31"/>
  <c r="C181" i="27" s="1"/>
  <c r="AU165" i="31"/>
  <c r="C177" i="27" s="1"/>
  <c r="AU161" i="31"/>
  <c r="C173" i="27" s="1"/>
  <c r="AU157" i="31"/>
  <c r="C169" i="27" s="1"/>
  <c r="AU153" i="31"/>
  <c r="C165" i="27" s="1"/>
  <c r="AU149" i="31"/>
  <c r="C161" i="27" s="1"/>
  <c r="AU145" i="31"/>
  <c r="C157" i="27" s="1"/>
  <c r="AU141" i="31"/>
  <c r="C153" i="27" s="1"/>
  <c r="AU137" i="31"/>
  <c r="C149" i="27" s="1"/>
  <c r="AU133" i="31"/>
  <c r="C145" i="27" s="1"/>
  <c r="AU129" i="31"/>
  <c r="C141" i="27" s="1"/>
  <c r="AU125" i="31"/>
  <c r="C137" i="27" s="1"/>
  <c r="AU121" i="31"/>
  <c r="C133" i="27" s="1"/>
  <c r="AU117" i="31"/>
  <c r="C129" i="27" s="1"/>
  <c r="AU113" i="31"/>
  <c r="C125" i="27" s="1"/>
  <c r="AU109" i="31"/>
  <c r="C121" i="27" s="1"/>
  <c r="AU105" i="31"/>
  <c r="C117" i="27" s="1"/>
  <c r="AU101" i="31"/>
  <c r="C113" i="27" s="1"/>
  <c r="AU97" i="31"/>
  <c r="C109" i="27" s="1"/>
  <c r="AU93" i="31"/>
  <c r="C105" i="27" s="1"/>
  <c r="AU89" i="31"/>
  <c r="C101" i="27" s="1"/>
  <c r="AU85" i="31"/>
  <c r="C97" i="27" s="1"/>
  <c r="AU81" i="31"/>
  <c r="C93" i="27" s="1"/>
  <c r="AU77" i="31"/>
  <c r="C89" i="27" s="1"/>
  <c r="AU73" i="31"/>
  <c r="C85" i="27" s="1"/>
  <c r="AU69" i="31"/>
  <c r="C81" i="27" s="1"/>
  <c r="AU65" i="31"/>
  <c r="C77" i="27" s="1"/>
  <c r="AU61" i="31"/>
  <c r="C73" i="27" s="1"/>
  <c r="AU57" i="31"/>
  <c r="C69" i="27" s="1"/>
  <c r="AU53" i="31"/>
  <c r="C65" i="27" s="1"/>
  <c r="AU49" i="31"/>
  <c r="C61" i="27" s="1"/>
  <c r="AU45" i="31"/>
  <c r="C57" i="27" s="1"/>
  <c r="AU41" i="31"/>
  <c r="C53" i="27" s="1"/>
  <c r="AU37" i="31"/>
  <c r="C49" i="27" s="1"/>
  <c r="AU33" i="31"/>
  <c r="C45" i="27" s="1"/>
  <c r="AU29" i="31"/>
  <c r="C41" i="27" s="1"/>
  <c r="AU25" i="31"/>
  <c r="C37" i="27" s="1"/>
  <c r="AU21" i="31"/>
  <c r="C33" i="27" s="1"/>
  <c r="AU17" i="31"/>
  <c r="C29" i="27" s="1"/>
  <c r="AU13" i="31"/>
  <c r="C25" i="27" s="1"/>
  <c r="BC201" i="31"/>
  <c r="C212" i="30" s="1"/>
  <c r="BC185" i="31"/>
  <c r="C196" i="30" s="1"/>
  <c r="BC169" i="31"/>
  <c r="C180" i="30" s="1"/>
  <c r="BC153" i="31"/>
  <c r="C164" i="30" s="1"/>
  <c r="BC137" i="31"/>
  <c r="C148" i="30" s="1"/>
  <c r="BC121" i="31"/>
  <c r="C132" i="30" s="1"/>
  <c r="BC105" i="31"/>
  <c r="C116" i="30" s="1"/>
  <c r="BC89" i="31"/>
  <c r="C100" i="30" s="1"/>
  <c r="BC73" i="31"/>
  <c r="C84" i="30" s="1"/>
  <c r="BC57" i="31"/>
  <c r="C68" i="30" s="1"/>
  <c r="BC41" i="31"/>
  <c r="C52" i="30" s="1"/>
  <c r="BC25" i="31"/>
  <c r="C36" i="30" s="1"/>
  <c r="BD189" i="31"/>
  <c r="D200" i="30" s="1"/>
  <c r="BD173" i="31"/>
  <c r="D184" i="30" s="1"/>
  <c r="BD157" i="31"/>
  <c r="D168" i="30" s="1"/>
  <c r="BD141" i="31"/>
  <c r="D152" i="30" s="1"/>
  <c r="BD125" i="31"/>
  <c r="D136" i="30" s="1"/>
  <c r="BD109" i="31"/>
  <c r="D120" i="30" s="1"/>
  <c r="BD77" i="31"/>
  <c r="D88" i="30" s="1"/>
  <c r="BD61" i="31"/>
  <c r="D72" i="30" s="1"/>
  <c r="BD45" i="31"/>
  <c r="D56" i="30" s="1"/>
  <c r="BD29" i="31"/>
  <c r="D40" i="30" s="1"/>
  <c r="BD13" i="31"/>
  <c r="D24" i="30" s="1"/>
  <c r="BL123" i="31"/>
  <c r="D134" i="29" s="1"/>
  <c r="BC165" i="31"/>
  <c r="C176" i="30" s="1"/>
  <c r="BD137" i="31"/>
  <c r="D148" i="30" s="1"/>
  <c r="BD121" i="31"/>
  <c r="D132" i="30" s="1"/>
  <c r="BD57" i="31"/>
  <c r="D68" i="30" s="1"/>
  <c r="BL91" i="31"/>
  <c r="D102" i="29" s="1"/>
  <c r="AE201" i="31"/>
  <c r="C214" i="26" s="1"/>
  <c r="BK201" i="31"/>
  <c r="C212" i="29" s="1"/>
  <c r="BL201" i="31"/>
  <c r="D212" i="29" s="1"/>
  <c r="AE197" i="31"/>
  <c r="C210" i="26" s="1"/>
  <c r="BK197" i="31"/>
  <c r="C208" i="29" s="1"/>
  <c r="BL197" i="31"/>
  <c r="D208" i="29" s="1"/>
  <c r="AE193" i="31"/>
  <c r="C206" i="26" s="1"/>
  <c r="BK193" i="31"/>
  <c r="C204" i="29" s="1"/>
  <c r="BL193" i="31"/>
  <c r="D204" i="29" s="1"/>
  <c r="BK189" i="31"/>
  <c r="C200" i="29" s="1"/>
  <c r="BL189" i="31"/>
  <c r="D200" i="29" s="1"/>
  <c r="AE185" i="31"/>
  <c r="C198" i="26" s="1"/>
  <c r="BK185" i="31"/>
  <c r="C196" i="29" s="1"/>
  <c r="BL185" i="31"/>
  <c r="D196" i="29" s="1"/>
  <c r="AE181" i="31"/>
  <c r="C194" i="26" s="1"/>
  <c r="BK181" i="31"/>
  <c r="C192" i="29" s="1"/>
  <c r="BL181" i="31"/>
  <c r="D192" i="29" s="1"/>
  <c r="AE177" i="31"/>
  <c r="C190" i="26" s="1"/>
  <c r="BK177" i="31"/>
  <c r="C188" i="29" s="1"/>
  <c r="BL177" i="31"/>
  <c r="D188" i="29" s="1"/>
  <c r="AE173" i="31"/>
  <c r="C186" i="26" s="1"/>
  <c r="BK173" i="31"/>
  <c r="C184" i="29" s="1"/>
  <c r="BL173" i="31"/>
  <c r="D184" i="29" s="1"/>
  <c r="AE169" i="31"/>
  <c r="C182" i="26" s="1"/>
  <c r="BK169" i="31"/>
  <c r="C180" i="29" s="1"/>
  <c r="BL169" i="31"/>
  <c r="D180" i="29" s="1"/>
  <c r="BK165" i="31"/>
  <c r="C176" i="29" s="1"/>
  <c r="BL165" i="31"/>
  <c r="D176" i="29" s="1"/>
  <c r="AE161" i="31"/>
  <c r="C174" i="26" s="1"/>
  <c r="BK161" i="31"/>
  <c r="C172" i="29" s="1"/>
  <c r="BL161" i="31"/>
  <c r="D172" i="29" s="1"/>
  <c r="AE157" i="31"/>
  <c r="C170" i="26" s="1"/>
  <c r="BK157" i="31"/>
  <c r="C168" i="29" s="1"/>
  <c r="BL157" i="31"/>
  <c r="D168" i="29" s="1"/>
  <c r="BK153" i="31"/>
  <c r="C164" i="29" s="1"/>
  <c r="BL153" i="31"/>
  <c r="D164" i="29" s="1"/>
  <c r="BK149" i="31"/>
  <c r="C160" i="29" s="1"/>
  <c r="BL149" i="31"/>
  <c r="D160" i="29" s="1"/>
  <c r="BK145" i="31"/>
  <c r="C156" i="29" s="1"/>
  <c r="BL145" i="31"/>
  <c r="D156" i="29" s="1"/>
  <c r="BK141" i="31"/>
  <c r="C152" i="29" s="1"/>
  <c r="BL141" i="31"/>
  <c r="D152" i="29" s="1"/>
  <c r="BK137" i="31"/>
  <c r="C148" i="29" s="1"/>
  <c r="BL137" i="31"/>
  <c r="D148" i="29" s="1"/>
  <c r="BK133" i="31"/>
  <c r="C144" i="29" s="1"/>
  <c r="BL133" i="31"/>
  <c r="D144" i="29" s="1"/>
  <c r="BK129" i="31"/>
  <c r="C140" i="29" s="1"/>
  <c r="BL129" i="31"/>
  <c r="D140" i="29" s="1"/>
  <c r="BK125" i="31"/>
  <c r="C136" i="29" s="1"/>
  <c r="BL125" i="31"/>
  <c r="D136" i="29" s="1"/>
  <c r="BK121" i="31"/>
  <c r="C132" i="29" s="1"/>
  <c r="BL121" i="31"/>
  <c r="D132" i="29" s="1"/>
  <c r="BK117" i="31"/>
  <c r="C128" i="29" s="1"/>
  <c r="BL117" i="31"/>
  <c r="D128" i="29" s="1"/>
  <c r="BK113" i="31"/>
  <c r="C124" i="29" s="1"/>
  <c r="BL113" i="31"/>
  <c r="D124" i="29" s="1"/>
  <c r="BK109" i="31"/>
  <c r="C120" i="29" s="1"/>
  <c r="BL109" i="31"/>
  <c r="D120" i="29" s="1"/>
  <c r="BK105" i="31"/>
  <c r="C116" i="29" s="1"/>
  <c r="BL105" i="31"/>
  <c r="D116" i="29" s="1"/>
  <c r="BK101" i="31"/>
  <c r="C112" i="29" s="1"/>
  <c r="BL101" i="31"/>
  <c r="D112" i="29" s="1"/>
  <c r="BK97" i="31"/>
  <c r="C108" i="29" s="1"/>
  <c r="BL97" i="31"/>
  <c r="D108" i="29" s="1"/>
  <c r="BK93" i="31"/>
  <c r="C104" i="29" s="1"/>
  <c r="BL93" i="31"/>
  <c r="D104" i="29" s="1"/>
  <c r="BK89" i="31"/>
  <c r="C100" i="29" s="1"/>
  <c r="BL89" i="31"/>
  <c r="D100" i="29" s="1"/>
  <c r="BK85" i="31"/>
  <c r="C96" i="29" s="1"/>
  <c r="BL85" i="31"/>
  <c r="D96" i="29" s="1"/>
  <c r="BK81" i="31"/>
  <c r="C92" i="29" s="1"/>
  <c r="BL81" i="31"/>
  <c r="D92" i="29" s="1"/>
  <c r="BK77" i="31"/>
  <c r="C88" i="29" s="1"/>
  <c r="BL77" i="31"/>
  <c r="D88" i="29" s="1"/>
  <c r="BK73" i="31"/>
  <c r="C84" i="29" s="1"/>
  <c r="BL73" i="31"/>
  <c r="D84" i="29" s="1"/>
  <c r="BK69" i="31"/>
  <c r="C80" i="29" s="1"/>
  <c r="BL69" i="31"/>
  <c r="D80" i="29" s="1"/>
  <c r="BK65" i="31"/>
  <c r="C76" i="29" s="1"/>
  <c r="BL65" i="31"/>
  <c r="D76" i="29" s="1"/>
  <c r="BK61" i="31"/>
  <c r="C72" i="29" s="1"/>
  <c r="BL61" i="31"/>
  <c r="D72" i="29" s="1"/>
  <c r="BK57" i="31"/>
  <c r="C68" i="29" s="1"/>
  <c r="BL57" i="31"/>
  <c r="D68" i="29" s="1"/>
  <c r="BK53" i="31"/>
  <c r="C64" i="29" s="1"/>
  <c r="BL53" i="31"/>
  <c r="D64" i="29" s="1"/>
  <c r="BK49" i="31"/>
  <c r="C60" i="29" s="1"/>
  <c r="BL49" i="31"/>
  <c r="D60" i="29" s="1"/>
  <c r="BK45" i="31"/>
  <c r="C56" i="29" s="1"/>
  <c r="BL45" i="31"/>
  <c r="D56" i="29" s="1"/>
  <c r="BK41" i="31"/>
  <c r="C52" i="29" s="1"/>
  <c r="BL41" i="31"/>
  <c r="D52" i="29" s="1"/>
  <c r="BK37" i="31"/>
  <c r="C48" i="29" s="1"/>
  <c r="BL37" i="31"/>
  <c r="D48" i="29" s="1"/>
  <c r="BK33" i="31"/>
  <c r="C44" i="29" s="1"/>
  <c r="BL33" i="31"/>
  <c r="D44" i="29" s="1"/>
  <c r="BK29" i="31"/>
  <c r="C40" i="29" s="1"/>
  <c r="BL29" i="31"/>
  <c r="D40" i="29" s="1"/>
  <c r="BL25" i="31"/>
  <c r="D36" i="29" s="1"/>
  <c r="BK25" i="31"/>
  <c r="C36" i="29" s="1"/>
  <c r="BK21" i="31"/>
  <c r="C32" i="29" s="1"/>
  <c r="BL21" i="31"/>
  <c r="D32" i="29" s="1"/>
  <c r="BK17" i="31"/>
  <c r="C28" i="29" s="1"/>
  <c r="BL17" i="31"/>
  <c r="D28" i="29" s="1"/>
  <c r="BK13" i="31"/>
  <c r="C24" i="29" s="1"/>
  <c r="BL13" i="31"/>
  <c r="D24" i="29" s="1"/>
  <c r="BC193" i="31"/>
  <c r="C204" i="30" s="1"/>
  <c r="BC177" i="31"/>
  <c r="C188" i="30" s="1"/>
  <c r="BC161" i="31"/>
  <c r="C172" i="30" s="1"/>
  <c r="BC145" i="31"/>
  <c r="C156" i="30" s="1"/>
  <c r="BC129" i="31"/>
  <c r="C140" i="30" s="1"/>
  <c r="BC113" i="31"/>
  <c r="C124" i="30" s="1"/>
  <c r="BC97" i="31"/>
  <c r="C108" i="30" s="1"/>
  <c r="BC81" i="31"/>
  <c r="C92" i="30" s="1"/>
  <c r="BC65" i="31"/>
  <c r="C76" i="30" s="1"/>
  <c r="BC49" i="31"/>
  <c r="C60" i="30" s="1"/>
  <c r="BC33" i="31"/>
  <c r="C44" i="30" s="1"/>
  <c r="BC17" i="31"/>
  <c r="C28" i="30" s="1"/>
  <c r="BD197" i="31"/>
  <c r="D208" i="30" s="1"/>
  <c r="BD181" i="31"/>
  <c r="D192" i="30" s="1"/>
  <c r="BD165" i="31"/>
  <c r="D176" i="30" s="1"/>
  <c r="BD149" i="31"/>
  <c r="D160" i="30" s="1"/>
  <c r="BD133" i="31"/>
  <c r="D144" i="30" s="1"/>
  <c r="BD117" i="31"/>
  <c r="D128" i="30" s="1"/>
  <c r="BD101" i="31"/>
  <c r="D112" i="30" s="1"/>
  <c r="BD85" i="31"/>
  <c r="D96" i="30" s="1"/>
  <c r="BD69" i="31"/>
  <c r="D80" i="30" s="1"/>
  <c r="BD53" i="31"/>
  <c r="D64" i="30" s="1"/>
  <c r="BD37" i="31"/>
  <c r="D48" i="30" s="1"/>
  <c r="BD21" i="31"/>
  <c r="D32" i="30" s="1"/>
  <c r="BL187" i="31"/>
  <c r="D198" i="29" s="1"/>
  <c r="BL59" i="31"/>
  <c r="D70" i="29" s="1"/>
  <c r="AE137" i="31"/>
  <c r="C150" i="26" s="1"/>
  <c r="AF101" i="31"/>
  <c r="D114" i="26" s="1"/>
  <c r="AE73" i="31"/>
  <c r="C86" i="26" s="1"/>
  <c r="AF37" i="31"/>
  <c r="D50" i="26" s="1"/>
  <c r="W201" i="31"/>
  <c r="C213" i="25" s="1"/>
  <c r="W197" i="31"/>
  <c r="C209" i="25" s="1"/>
  <c r="W193" i="31"/>
  <c r="C205" i="25" s="1"/>
  <c r="W189" i="31"/>
  <c r="C201" i="25" s="1"/>
  <c r="W185" i="31"/>
  <c r="C197" i="25" s="1"/>
  <c r="W181" i="31"/>
  <c r="C193" i="25" s="1"/>
  <c r="W177" i="31"/>
  <c r="C189" i="25" s="1"/>
  <c r="W173" i="31"/>
  <c r="C185" i="25" s="1"/>
  <c r="W169" i="31"/>
  <c r="C181" i="25" s="1"/>
  <c r="W165" i="31"/>
  <c r="C177" i="25" s="1"/>
  <c r="W161" i="31"/>
  <c r="C173" i="25" s="1"/>
  <c r="W157" i="31"/>
  <c r="C169" i="25" s="1"/>
  <c r="X201" i="31"/>
  <c r="D213" i="25" s="1"/>
  <c r="X197" i="31"/>
  <c r="D209" i="25" s="1"/>
  <c r="X193" i="31"/>
  <c r="D205" i="25" s="1"/>
  <c r="X189" i="31"/>
  <c r="D201" i="25" s="1"/>
  <c r="X185" i="31"/>
  <c r="D197" i="25" s="1"/>
  <c r="X181" i="31"/>
  <c r="D193" i="25" s="1"/>
  <c r="X177" i="31"/>
  <c r="D189" i="25" s="1"/>
  <c r="X173" i="31"/>
  <c r="D185" i="25" s="1"/>
  <c r="X169" i="31"/>
  <c r="D181" i="25" s="1"/>
  <c r="X165" i="31"/>
  <c r="D177" i="25" s="1"/>
  <c r="X161" i="31"/>
  <c r="D173" i="25" s="1"/>
  <c r="X157" i="31"/>
  <c r="D169" i="25" s="1"/>
  <c r="Z201" i="31"/>
  <c r="F213" i="25" s="1"/>
  <c r="Z197" i="31"/>
  <c r="F209" i="25" s="1"/>
  <c r="Z193" i="31"/>
  <c r="F205" i="25" s="1"/>
  <c r="Z189" i="31"/>
  <c r="F201" i="25" s="1"/>
  <c r="Z185" i="31"/>
  <c r="F197" i="25" s="1"/>
  <c r="Z181" i="31"/>
  <c r="F193" i="25" s="1"/>
  <c r="Z177" i="31"/>
  <c r="F189" i="25" s="1"/>
  <c r="Z173" i="31"/>
  <c r="F185" i="25" s="1"/>
  <c r="Z169" i="31"/>
  <c r="F181" i="25" s="1"/>
  <c r="Z165" i="31"/>
  <c r="F177" i="25" s="1"/>
  <c r="Z161" i="31"/>
  <c r="F173" i="25" s="1"/>
  <c r="Z157" i="31"/>
  <c r="F169" i="25" s="1"/>
  <c r="AE189" i="31"/>
  <c r="C202" i="26" s="1"/>
  <c r="AE165" i="31"/>
  <c r="C178" i="26" s="1"/>
  <c r="AM201" i="31"/>
  <c r="C213" i="28" s="1"/>
  <c r="AF201" i="31"/>
  <c r="D214" i="26" s="1"/>
  <c r="AM197" i="31"/>
  <c r="C209" i="28" s="1"/>
  <c r="AF197" i="31"/>
  <c r="D210" i="26" s="1"/>
  <c r="AM193" i="31"/>
  <c r="C205" i="28" s="1"/>
  <c r="AF193" i="31"/>
  <c r="D206" i="26" s="1"/>
  <c r="AM189" i="31"/>
  <c r="C201" i="28" s="1"/>
  <c r="AF189" i="31"/>
  <c r="D202" i="26" s="1"/>
  <c r="AM185" i="31"/>
  <c r="C197" i="28" s="1"/>
  <c r="AF185" i="31"/>
  <c r="D198" i="26" s="1"/>
  <c r="AM181" i="31"/>
  <c r="C193" i="28" s="1"/>
  <c r="AF181" i="31"/>
  <c r="D194" i="26" s="1"/>
  <c r="AM177" i="31"/>
  <c r="C189" i="28" s="1"/>
  <c r="AF177" i="31"/>
  <c r="D190" i="26" s="1"/>
  <c r="AM173" i="31"/>
  <c r="C185" i="28" s="1"/>
  <c r="AF173" i="31"/>
  <c r="D186" i="26" s="1"/>
  <c r="AM169" i="31"/>
  <c r="C181" i="28" s="1"/>
  <c r="AF169" i="31"/>
  <c r="D182" i="26" s="1"/>
  <c r="AM165" i="31"/>
  <c r="C177" i="28" s="1"/>
  <c r="AF165" i="31"/>
  <c r="D178" i="26" s="1"/>
  <c r="AM161" i="31"/>
  <c r="C173" i="28" s="1"/>
  <c r="AF161" i="31"/>
  <c r="D174" i="26" s="1"/>
  <c r="AM157" i="31"/>
  <c r="C169" i="28" s="1"/>
  <c r="AF157" i="31"/>
  <c r="D170" i="26" s="1"/>
  <c r="AN201" i="31"/>
  <c r="D213" i="28" s="1"/>
  <c r="AN197" i="31"/>
  <c r="D209" i="28" s="1"/>
  <c r="AN193" i="31"/>
  <c r="D205" i="28" s="1"/>
  <c r="AN189" i="31"/>
  <c r="D201" i="28" s="1"/>
  <c r="AN185" i="31"/>
  <c r="D197" i="28" s="1"/>
  <c r="AN181" i="31"/>
  <c r="D193" i="28" s="1"/>
  <c r="AN177" i="31"/>
  <c r="D189" i="28" s="1"/>
  <c r="AN173" i="31"/>
  <c r="D185" i="28" s="1"/>
  <c r="AN169" i="31"/>
  <c r="D181" i="28" s="1"/>
  <c r="AN165" i="31"/>
  <c r="D177" i="28" s="1"/>
  <c r="AN161" i="31"/>
  <c r="D173" i="28" s="1"/>
  <c r="AN157" i="31"/>
  <c r="D169" i="28" s="1"/>
  <c r="W141" i="31"/>
  <c r="C153" i="25" s="1"/>
  <c r="W129" i="31"/>
  <c r="C141" i="25" s="1"/>
  <c r="W109" i="31"/>
  <c r="C121" i="25" s="1"/>
  <c r="W93" i="31"/>
  <c r="C105" i="25" s="1"/>
  <c r="W65" i="31"/>
  <c r="C77" i="25" s="1"/>
  <c r="W49" i="31"/>
  <c r="C61" i="25" s="1"/>
  <c r="X154" i="31"/>
  <c r="D166" i="25" s="1"/>
  <c r="X150" i="31"/>
  <c r="D162" i="25" s="1"/>
  <c r="X146" i="31"/>
  <c r="D158" i="25" s="1"/>
  <c r="AF143" i="31"/>
  <c r="D156" i="26" s="1"/>
  <c r="AE143" i="31"/>
  <c r="C156" i="26" s="1"/>
  <c r="X142" i="31"/>
  <c r="D154" i="25" s="1"/>
  <c r="X138" i="31"/>
  <c r="D150" i="25" s="1"/>
  <c r="X134" i="31"/>
  <c r="D146" i="25" s="1"/>
  <c r="X130" i="31"/>
  <c r="D142" i="25" s="1"/>
  <c r="AF127" i="31"/>
  <c r="D140" i="26" s="1"/>
  <c r="AE127" i="31"/>
  <c r="C140" i="26" s="1"/>
  <c r="X126" i="31"/>
  <c r="D138" i="25" s="1"/>
  <c r="X122" i="31"/>
  <c r="D134" i="25" s="1"/>
  <c r="X118" i="31"/>
  <c r="D130" i="25" s="1"/>
  <c r="X114" i="31"/>
  <c r="D126" i="25" s="1"/>
  <c r="AF111" i="31"/>
  <c r="D124" i="26" s="1"/>
  <c r="AE111" i="31"/>
  <c r="C124" i="26" s="1"/>
  <c r="X110" i="31"/>
  <c r="D122" i="25" s="1"/>
  <c r="X106" i="31"/>
  <c r="D118" i="25" s="1"/>
  <c r="X102" i="31"/>
  <c r="D114" i="25" s="1"/>
  <c r="X98" i="31"/>
  <c r="D110" i="25" s="1"/>
  <c r="AE95" i="31"/>
  <c r="C108" i="26" s="1"/>
  <c r="AF95" i="31"/>
  <c r="D108" i="26" s="1"/>
  <c r="X94" i="31"/>
  <c r="D106" i="25" s="1"/>
  <c r="X90" i="31"/>
  <c r="D102" i="25" s="1"/>
  <c r="X86" i="31"/>
  <c r="D98" i="25" s="1"/>
  <c r="X82" i="31"/>
  <c r="D94" i="25" s="1"/>
  <c r="AF79" i="31"/>
  <c r="D92" i="26" s="1"/>
  <c r="AE79" i="31"/>
  <c r="C92" i="26" s="1"/>
  <c r="X78" i="31"/>
  <c r="D90" i="25" s="1"/>
  <c r="X74" i="31"/>
  <c r="D86" i="25" s="1"/>
  <c r="X70" i="31"/>
  <c r="D82" i="25" s="1"/>
  <c r="X66" i="31"/>
  <c r="D78" i="25" s="1"/>
  <c r="AF63" i="31"/>
  <c r="D76" i="26" s="1"/>
  <c r="AE63" i="31"/>
  <c r="C76" i="26" s="1"/>
  <c r="X62" i="31"/>
  <c r="D74" i="25" s="1"/>
  <c r="X58" i="31"/>
  <c r="D70" i="25" s="1"/>
  <c r="X54" i="31"/>
  <c r="D66" i="25" s="1"/>
  <c r="X50" i="31"/>
  <c r="D62" i="25" s="1"/>
  <c r="AF47" i="31"/>
  <c r="D60" i="26" s="1"/>
  <c r="AE47" i="31"/>
  <c r="C60" i="26" s="1"/>
  <c r="X46" i="31"/>
  <c r="D58" i="25" s="1"/>
  <c r="X42" i="31"/>
  <c r="D54" i="25" s="1"/>
  <c r="X38" i="31"/>
  <c r="D50" i="25" s="1"/>
  <c r="X34" i="31"/>
  <c r="D46" i="25" s="1"/>
  <c r="AF31" i="31"/>
  <c r="D44" i="26" s="1"/>
  <c r="AE31" i="31"/>
  <c r="C44" i="26" s="1"/>
  <c r="X30" i="31"/>
  <c r="D42" i="25" s="1"/>
  <c r="X26" i="31"/>
  <c r="D38" i="25" s="1"/>
  <c r="X22" i="31"/>
  <c r="D34" i="25" s="1"/>
  <c r="X18" i="31"/>
  <c r="D30" i="25" s="1"/>
  <c r="AF15" i="31"/>
  <c r="D28" i="26" s="1"/>
  <c r="AE15" i="31"/>
  <c r="C28" i="26" s="1"/>
  <c r="X14" i="31"/>
  <c r="D26" i="25" s="1"/>
  <c r="X10" i="31"/>
  <c r="D22" i="25" s="1"/>
  <c r="X151" i="31"/>
  <c r="D163" i="25" s="1"/>
  <c r="Z151" i="31"/>
  <c r="F163" i="25" s="1"/>
  <c r="X147" i="31"/>
  <c r="D159" i="25" s="1"/>
  <c r="Z147" i="31"/>
  <c r="F159" i="25" s="1"/>
  <c r="Z143" i="31"/>
  <c r="F155" i="25" s="1"/>
  <c r="AN141" i="31"/>
  <c r="D153" i="28" s="1"/>
  <c r="X139" i="31"/>
  <c r="D151" i="25" s="1"/>
  <c r="Z139" i="31"/>
  <c r="F151" i="25" s="1"/>
  <c r="X135" i="31"/>
  <c r="D147" i="25" s="1"/>
  <c r="Z135" i="31"/>
  <c r="F147" i="25" s="1"/>
  <c r="X131" i="31"/>
  <c r="D143" i="25" s="1"/>
  <c r="Z131" i="31"/>
  <c r="F143" i="25" s="1"/>
  <c r="Z127" i="31"/>
  <c r="F139" i="25" s="1"/>
  <c r="AN125" i="31"/>
  <c r="D137" i="28" s="1"/>
  <c r="X123" i="31"/>
  <c r="D135" i="25" s="1"/>
  <c r="Z123" i="31"/>
  <c r="F135" i="25" s="1"/>
  <c r="X119" i="31"/>
  <c r="D131" i="25" s="1"/>
  <c r="Z119" i="31"/>
  <c r="F131" i="25" s="1"/>
  <c r="X115" i="31"/>
  <c r="D127" i="25" s="1"/>
  <c r="Z115" i="31"/>
  <c r="F127" i="25" s="1"/>
  <c r="Z111" i="31"/>
  <c r="F123" i="25" s="1"/>
  <c r="AN109" i="31"/>
  <c r="D121" i="28" s="1"/>
  <c r="X107" i="31"/>
  <c r="D119" i="25" s="1"/>
  <c r="Z107" i="31"/>
  <c r="F119" i="25" s="1"/>
  <c r="X103" i="31"/>
  <c r="D115" i="25" s="1"/>
  <c r="Z103" i="31"/>
  <c r="F115" i="25" s="1"/>
  <c r="X99" i="31"/>
  <c r="D111" i="25" s="1"/>
  <c r="Z99" i="31"/>
  <c r="F111" i="25" s="1"/>
  <c r="Z95" i="31"/>
  <c r="F107" i="25" s="1"/>
  <c r="AN93" i="31"/>
  <c r="D105" i="28" s="1"/>
  <c r="X91" i="31"/>
  <c r="D103" i="25" s="1"/>
  <c r="Z91" i="31"/>
  <c r="F103" i="25" s="1"/>
  <c r="X87" i="31"/>
  <c r="D99" i="25" s="1"/>
  <c r="Z87" i="31"/>
  <c r="F99" i="25" s="1"/>
  <c r="X83" i="31"/>
  <c r="D95" i="25" s="1"/>
  <c r="Z83" i="31"/>
  <c r="F95" i="25" s="1"/>
  <c r="Z79" i="31"/>
  <c r="F91" i="25" s="1"/>
  <c r="AN77" i="31"/>
  <c r="D89" i="28" s="1"/>
  <c r="X75" i="31"/>
  <c r="D87" i="25" s="1"/>
  <c r="Z75" i="31"/>
  <c r="F87" i="25" s="1"/>
  <c r="X71" i="31"/>
  <c r="D83" i="25" s="1"/>
  <c r="Z71" i="31"/>
  <c r="F83" i="25" s="1"/>
  <c r="X67" i="31"/>
  <c r="D79" i="25" s="1"/>
  <c r="Z67" i="31"/>
  <c r="F79" i="25" s="1"/>
  <c r="Z63" i="31"/>
  <c r="F75" i="25" s="1"/>
  <c r="AN61" i="31"/>
  <c r="D73" i="28" s="1"/>
  <c r="X59" i="31"/>
  <c r="D71" i="25" s="1"/>
  <c r="Z59" i="31"/>
  <c r="F71" i="25" s="1"/>
  <c r="X55" i="31"/>
  <c r="D67" i="25" s="1"/>
  <c r="Z55" i="31"/>
  <c r="F67" i="25" s="1"/>
  <c r="X51" i="31"/>
  <c r="D63" i="25" s="1"/>
  <c r="Z51" i="31"/>
  <c r="F63" i="25" s="1"/>
  <c r="Z47" i="31"/>
  <c r="F59" i="25" s="1"/>
  <c r="AN45" i="31"/>
  <c r="D57" i="28" s="1"/>
  <c r="X43" i="31"/>
  <c r="D55" i="25" s="1"/>
  <c r="Z43" i="31"/>
  <c r="F55" i="25" s="1"/>
  <c r="X39" i="31"/>
  <c r="D51" i="25" s="1"/>
  <c r="Z39" i="31"/>
  <c r="F51" i="25" s="1"/>
  <c r="X35" i="31"/>
  <c r="D47" i="25" s="1"/>
  <c r="Z35" i="31"/>
  <c r="F47" i="25" s="1"/>
  <c r="Z31" i="31"/>
  <c r="F43" i="25" s="1"/>
  <c r="AN29" i="31"/>
  <c r="D41" i="28" s="1"/>
  <c r="X27" i="31"/>
  <c r="D39" i="25" s="1"/>
  <c r="Z27" i="31"/>
  <c r="F39" i="25" s="1"/>
  <c r="X23" i="31"/>
  <c r="D35" i="25" s="1"/>
  <c r="Z23" i="31"/>
  <c r="F35" i="25" s="1"/>
  <c r="X19" i="31"/>
  <c r="D31" i="25" s="1"/>
  <c r="Z19" i="31"/>
  <c r="F31" i="25" s="1"/>
  <c r="Z15" i="31"/>
  <c r="F27" i="25" s="1"/>
  <c r="AN13" i="31"/>
  <c r="D25" i="28" s="1"/>
  <c r="X11" i="31"/>
  <c r="D23" i="25" s="1"/>
  <c r="Z11" i="31"/>
  <c r="F23" i="25" s="1"/>
  <c r="W145" i="31"/>
  <c r="C157" i="25" s="1"/>
  <c r="W125" i="31"/>
  <c r="C137" i="25" s="1"/>
  <c r="W113" i="31"/>
  <c r="C125" i="25" s="1"/>
  <c r="W97" i="31"/>
  <c r="C109" i="25" s="1"/>
  <c r="W81" i="31"/>
  <c r="C93" i="25" s="1"/>
  <c r="W77" i="31"/>
  <c r="C89" i="25" s="1"/>
  <c r="W61" i="31"/>
  <c r="C73" i="25" s="1"/>
  <c r="W45" i="31"/>
  <c r="C57" i="25" s="1"/>
  <c r="W33" i="31"/>
  <c r="C45" i="25" s="1"/>
  <c r="W29" i="31"/>
  <c r="C41" i="25" s="1"/>
  <c r="W17" i="31"/>
  <c r="C29" i="25" s="1"/>
  <c r="W13" i="31"/>
  <c r="C25" i="25" s="1"/>
  <c r="AN154" i="31"/>
  <c r="D166" i="28" s="1"/>
  <c r="AM154" i="31"/>
  <c r="C166" i="28" s="1"/>
  <c r="AF153" i="31"/>
  <c r="D166" i="26" s="1"/>
  <c r="Z152" i="31"/>
  <c r="F164" i="25" s="1"/>
  <c r="X152" i="31"/>
  <c r="D164" i="25" s="1"/>
  <c r="AN150" i="31"/>
  <c r="D162" i="28" s="1"/>
  <c r="AM150" i="31"/>
  <c r="C162" i="28" s="1"/>
  <c r="AE149" i="31"/>
  <c r="C162" i="26" s="1"/>
  <c r="Z148" i="31"/>
  <c r="F160" i="25" s="1"/>
  <c r="X148" i="31"/>
  <c r="D160" i="25" s="1"/>
  <c r="AN146" i="31"/>
  <c r="D158" i="28" s="1"/>
  <c r="AM146" i="31"/>
  <c r="C158" i="28" s="1"/>
  <c r="AF145" i="31"/>
  <c r="D158" i="26" s="1"/>
  <c r="AE145" i="31"/>
  <c r="C158" i="26" s="1"/>
  <c r="Z144" i="31"/>
  <c r="F156" i="25" s="1"/>
  <c r="X144" i="31"/>
  <c r="D156" i="25" s="1"/>
  <c r="AN142" i="31"/>
  <c r="D154" i="28" s="1"/>
  <c r="AM142" i="31"/>
  <c r="C154" i="28" s="1"/>
  <c r="AF141" i="31"/>
  <c r="D154" i="26" s="1"/>
  <c r="AE141" i="31"/>
  <c r="C154" i="26" s="1"/>
  <c r="Z140" i="31"/>
  <c r="F152" i="25" s="1"/>
  <c r="X140" i="31"/>
  <c r="D152" i="25" s="1"/>
  <c r="AN138" i="31"/>
  <c r="D150" i="28" s="1"/>
  <c r="AM138" i="31"/>
  <c r="C150" i="28" s="1"/>
  <c r="AF137" i="31"/>
  <c r="D150" i="26" s="1"/>
  <c r="Z136" i="31"/>
  <c r="F148" i="25" s="1"/>
  <c r="X136" i="31"/>
  <c r="D148" i="25" s="1"/>
  <c r="AN134" i="31"/>
  <c r="D146" i="28" s="1"/>
  <c r="AM134" i="31"/>
  <c r="C146" i="28" s="1"/>
  <c r="AE133" i="31"/>
  <c r="C146" i="26" s="1"/>
  <c r="Z132" i="31"/>
  <c r="F144" i="25" s="1"/>
  <c r="X132" i="31"/>
  <c r="D144" i="25" s="1"/>
  <c r="AN130" i="31"/>
  <c r="D142" i="28" s="1"/>
  <c r="AM130" i="31"/>
  <c r="C142" i="28" s="1"/>
  <c r="AF129" i="31"/>
  <c r="D142" i="26" s="1"/>
  <c r="AE129" i="31"/>
  <c r="C142" i="26" s="1"/>
  <c r="Z128" i="31"/>
  <c r="F140" i="25" s="1"/>
  <c r="X128" i="31"/>
  <c r="D140" i="25" s="1"/>
  <c r="AN126" i="31"/>
  <c r="D138" i="28" s="1"/>
  <c r="AM126" i="31"/>
  <c r="C138" i="28" s="1"/>
  <c r="AF125" i="31"/>
  <c r="D138" i="26" s="1"/>
  <c r="AE125" i="31"/>
  <c r="C138" i="26" s="1"/>
  <c r="Z124" i="31"/>
  <c r="F136" i="25" s="1"/>
  <c r="X124" i="31"/>
  <c r="D136" i="25" s="1"/>
  <c r="AN122" i="31"/>
  <c r="D134" i="28" s="1"/>
  <c r="AM122" i="31"/>
  <c r="C134" i="28" s="1"/>
  <c r="AF121" i="31"/>
  <c r="D134" i="26" s="1"/>
  <c r="Z120" i="31"/>
  <c r="F132" i="25" s="1"/>
  <c r="X120" i="31"/>
  <c r="D132" i="25" s="1"/>
  <c r="AN118" i="31"/>
  <c r="D130" i="28" s="1"/>
  <c r="AM118" i="31"/>
  <c r="C130" i="28" s="1"/>
  <c r="AE117" i="31"/>
  <c r="C130" i="26" s="1"/>
  <c r="Z116" i="31"/>
  <c r="F128" i="25" s="1"/>
  <c r="X116" i="31"/>
  <c r="D128" i="25" s="1"/>
  <c r="AN114" i="31"/>
  <c r="D126" i="28" s="1"/>
  <c r="AM114" i="31"/>
  <c r="C126" i="28" s="1"/>
  <c r="AF113" i="31"/>
  <c r="D126" i="26" s="1"/>
  <c r="AE113" i="31"/>
  <c r="C126" i="26" s="1"/>
  <c r="Z112" i="31"/>
  <c r="F124" i="25" s="1"/>
  <c r="X112" i="31"/>
  <c r="D124" i="25" s="1"/>
  <c r="AN110" i="31"/>
  <c r="D122" i="28" s="1"/>
  <c r="AM110" i="31"/>
  <c r="C122" i="28" s="1"/>
  <c r="AF109" i="31"/>
  <c r="D122" i="26" s="1"/>
  <c r="AE109" i="31"/>
  <c r="C122" i="26" s="1"/>
  <c r="Z108" i="31"/>
  <c r="F120" i="25" s="1"/>
  <c r="X108" i="31"/>
  <c r="D120" i="25" s="1"/>
  <c r="AN106" i="31"/>
  <c r="D118" i="28" s="1"/>
  <c r="AM106" i="31"/>
  <c r="C118" i="28" s="1"/>
  <c r="AF105" i="31"/>
  <c r="D118" i="26" s="1"/>
  <c r="Z104" i="31"/>
  <c r="F116" i="25" s="1"/>
  <c r="X104" i="31"/>
  <c r="D116" i="25" s="1"/>
  <c r="AN102" i="31"/>
  <c r="D114" i="28" s="1"/>
  <c r="AM102" i="31"/>
  <c r="C114" i="28" s="1"/>
  <c r="AE101" i="31"/>
  <c r="C114" i="26" s="1"/>
  <c r="Z100" i="31"/>
  <c r="F112" i="25" s="1"/>
  <c r="X100" i="31"/>
  <c r="D112" i="25" s="1"/>
  <c r="AN98" i="31"/>
  <c r="D110" i="28" s="1"/>
  <c r="AM98" i="31"/>
  <c r="C110" i="28" s="1"/>
  <c r="AF97" i="31"/>
  <c r="D110" i="26" s="1"/>
  <c r="AE97" i="31"/>
  <c r="C110" i="26" s="1"/>
  <c r="Z96" i="31"/>
  <c r="F108" i="25" s="1"/>
  <c r="X96" i="31"/>
  <c r="D108" i="25" s="1"/>
  <c r="AN94" i="31"/>
  <c r="D106" i="28" s="1"/>
  <c r="AM94" i="31"/>
  <c r="C106" i="28" s="1"/>
  <c r="AF93" i="31"/>
  <c r="D106" i="26" s="1"/>
  <c r="AE93" i="31"/>
  <c r="C106" i="26" s="1"/>
  <c r="Z92" i="31"/>
  <c r="F104" i="25" s="1"/>
  <c r="X92" i="31"/>
  <c r="D104" i="25" s="1"/>
  <c r="AN90" i="31"/>
  <c r="D102" i="28" s="1"/>
  <c r="AM90" i="31"/>
  <c r="C102" i="28" s="1"/>
  <c r="AF89" i="31"/>
  <c r="D102" i="26" s="1"/>
  <c r="Z88" i="31"/>
  <c r="F100" i="25" s="1"/>
  <c r="X88" i="31"/>
  <c r="D100" i="25" s="1"/>
  <c r="AN86" i="31"/>
  <c r="D98" i="28" s="1"/>
  <c r="AM86" i="31"/>
  <c r="C98" i="28" s="1"/>
  <c r="AE85" i="31"/>
  <c r="C98" i="26" s="1"/>
  <c r="Z84" i="31"/>
  <c r="F96" i="25" s="1"/>
  <c r="X84" i="31"/>
  <c r="D96" i="25" s="1"/>
  <c r="AN82" i="31"/>
  <c r="D94" i="28" s="1"/>
  <c r="AM82" i="31"/>
  <c r="C94" i="28" s="1"/>
  <c r="AF81" i="31"/>
  <c r="D94" i="26" s="1"/>
  <c r="AE81" i="31"/>
  <c r="C94" i="26" s="1"/>
  <c r="Z80" i="31"/>
  <c r="F92" i="25" s="1"/>
  <c r="X80" i="31"/>
  <c r="D92" i="25" s="1"/>
  <c r="AN78" i="31"/>
  <c r="D90" i="28" s="1"/>
  <c r="AM78" i="31"/>
  <c r="C90" i="28" s="1"/>
  <c r="AF77" i="31"/>
  <c r="D90" i="26" s="1"/>
  <c r="AE77" i="31"/>
  <c r="C90" i="26" s="1"/>
  <c r="Z76" i="31"/>
  <c r="F88" i="25" s="1"/>
  <c r="X76" i="31"/>
  <c r="D88" i="25" s="1"/>
  <c r="AN74" i="31"/>
  <c r="D86" i="28" s="1"/>
  <c r="AM74" i="31"/>
  <c r="C86" i="28" s="1"/>
  <c r="AF73" i="31"/>
  <c r="D86" i="26" s="1"/>
  <c r="Z72" i="31"/>
  <c r="F84" i="25" s="1"/>
  <c r="X72" i="31"/>
  <c r="D84" i="25" s="1"/>
  <c r="AN70" i="31"/>
  <c r="D82" i="28" s="1"/>
  <c r="AM70" i="31"/>
  <c r="C82" i="28" s="1"/>
  <c r="AE69" i="31"/>
  <c r="C82" i="26" s="1"/>
  <c r="Z68" i="31"/>
  <c r="F80" i="25" s="1"/>
  <c r="X68" i="31"/>
  <c r="D80" i="25" s="1"/>
  <c r="AN66" i="31"/>
  <c r="D78" i="28" s="1"/>
  <c r="AM66" i="31"/>
  <c r="C78" i="28" s="1"/>
  <c r="AF65" i="31"/>
  <c r="D78" i="26" s="1"/>
  <c r="AE65" i="31"/>
  <c r="C78" i="26" s="1"/>
  <c r="Z64" i="31"/>
  <c r="F76" i="25" s="1"/>
  <c r="X64" i="31"/>
  <c r="D76" i="25" s="1"/>
  <c r="AN62" i="31"/>
  <c r="D74" i="28" s="1"/>
  <c r="AM62" i="31"/>
  <c r="C74" i="28" s="1"/>
  <c r="AF61" i="31"/>
  <c r="D74" i="26" s="1"/>
  <c r="AE61" i="31"/>
  <c r="C74" i="26" s="1"/>
  <c r="Z60" i="31"/>
  <c r="F72" i="25" s="1"/>
  <c r="X60" i="31"/>
  <c r="D72" i="25" s="1"/>
  <c r="AN58" i="31"/>
  <c r="D70" i="28" s="1"/>
  <c r="AM58" i="31"/>
  <c r="C70" i="28" s="1"/>
  <c r="AF57" i="31"/>
  <c r="D70" i="26" s="1"/>
  <c r="Z56" i="31"/>
  <c r="F68" i="25" s="1"/>
  <c r="X56" i="31"/>
  <c r="D68" i="25" s="1"/>
  <c r="AN54" i="31"/>
  <c r="D66" i="28" s="1"/>
  <c r="AM54" i="31"/>
  <c r="C66" i="28" s="1"/>
  <c r="AE53" i="31"/>
  <c r="C66" i="26" s="1"/>
  <c r="Z52" i="31"/>
  <c r="F64" i="25" s="1"/>
  <c r="X52" i="31"/>
  <c r="D64" i="25" s="1"/>
  <c r="AN50" i="31"/>
  <c r="D62" i="28" s="1"/>
  <c r="AM50" i="31"/>
  <c r="C62" i="28" s="1"/>
  <c r="AF49" i="31"/>
  <c r="D62" i="26" s="1"/>
  <c r="AE49" i="31"/>
  <c r="C62" i="26" s="1"/>
  <c r="Z48" i="31"/>
  <c r="F60" i="25" s="1"/>
  <c r="X48" i="31"/>
  <c r="D60" i="25" s="1"/>
  <c r="AN46" i="31"/>
  <c r="D58" i="28" s="1"/>
  <c r="AM46" i="31"/>
  <c r="C58" i="28" s="1"/>
  <c r="AF45" i="31"/>
  <c r="D58" i="26" s="1"/>
  <c r="AE45" i="31"/>
  <c r="C58" i="26" s="1"/>
  <c r="Z44" i="31"/>
  <c r="F56" i="25" s="1"/>
  <c r="X44" i="31"/>
  <c r="D56" i="25" s="1"/>
  <c r="AN42" i="31"/>
  <c r="D54" i="28" s="1"/>
  <c r="AM42" i="31"/>
  <c r="C54" i="28" s="1"/>
  <c r="AF41" i="31"/>
  <c r="D54" i="26" s="1"/>
  <c r="Z40" i="31"/>
  <c r="F52" i="25" s="1"/>
  <c r="X40" i="31"/>
  <c r="D52" i="25" s="1"/>
  <c r="AN38" i="31"/>
  <c r="D50" i="28" s="1"/>
  <c r="AM38" i="31"/>
  <c r="C50" i="28" s="1"/>
  <c r="AE37" i="31"/>
  <c r="C50" i="26" s="1"/>
  <c r="Z36" i="31"/>
  <c r="F48" i="25" s="1"/>
  <c r="X36" i="31"/>
  <c r="D48" i="25" s="1"/>
  <c r="AN34" i="31"/>
  <c r="D46" i="28" s="1"/>
  <c r="AM34" i="31"/>
  <c r="C46" i="28" s="1"/>
  <c r="AF33" i="31"/>
  <c r="D46" i="26" s="1"/>
  <c r="AE33" i="31"/>
  <c r="C46" i="26" s="1"/>
  <c r="Z32" i="31"/>
  <c r="F44" i="25" s="1"/>
  <c r="X32" i="31"/>
  <c r="D44" i="25" s="1"/>
  <c r="AN30" i="31"/>
  <c r="D42" i="28" s="1"/>
  <c r="AM30" i="31"/>
  <c r="C42" i="28" s="1"/>
  <c r="AF29" i="31"/>
  <c r="D42" i="26" s="1"/>
  <c r="AE29" i="31"/>
  <c r="C42" i="26" s="1"/>
  <c r="Z28" i="31"/>
  <c r="F40" i="25" s="1"/>
  <c r="X28" i="31"/>
  <c r="D40" i="25" s="1"/>
  <c r="AN26" i="31"/>
  <c r="D38" i="28" s="1"/>
  <c r="AM26" i="31"/>
  <c r="C38" i="28" s="1"/>
  <c r="AF25" i="31"/>
  <c r="D38" i="26" s="1"/>
  <c r="Z24" i="31"/>
  <c r="F36" i="25" s="1"/>
  <c r="X24" i="31"/>
  <c r="D36" i="25" s="1"/>
  <c r="AN22" i="31"/>
  <c r="D34" i="28" s="1"/>
  <c r="AM22" i="31"/>
  <c r="C34" i="28" s="1"/>
  <c r="AE21" i="31"/>
  <c r="C34" i="26" s="1"/>
  <c r="Z20" i="31"/>
  <c r="F32" i="25" s="1"/>
  <c r="X20" i="31"/>
  <c r="D32" i="25" s="1"/>
  <c r="AN18" i="31"/>
  <c r="D30" i="28" s="1"/>
  <c r="AM18" i="31"/>
  <c r="C30" i="28" s="1"/>
  <c r="AF17" i="31"/>
  <c r="D30" i="26" s="1"/>
  <c r="AE17" i="31"/>
  <c r="C30" i="26" s="1"/>
  <c r="Z16" i="31"/>
  <c r="F28" i="25" s="1"/>
  <c r="X16" i="31"/>
  <c r="D28" i="25" s="1"/>
  <c r="AN14" i="31"/>
  <c r="D26" i="28" s="1"/>
  <c r="AM14" i="31"/>
  <c r="C26" i="28" s="1"/>
  <c r="AF13" i="31"/>
  <c r="D26" i="26" s="1"/>
  <c r="AE13" i="31"/>
  <c r="C26" i="26" s="1"/>
  <c r="D24" i="25"/>
  <c r="AN10" i="31"/>
  <c r="D22" i="28" s="1"/>
  <c r="AM10" i="31"/>
  <c r="C22" i="28" s="1"/>
  <c r="W140" i="31"/>
  <c r="C152" i="25" s="1"/>
  <c r="W124" i="31"/>
  <c r="C136" i="25" s="1"/>
  <c r="W108" i="31"/>
  <c r="C120" i="25" s="1"/>
  <c r="W92" i="31"/>
  <c r="C104" i="25" s="1"/>
  <c r="W76" i="31"/>
  <c r="C88" i="25" s="1"/>
  <c r="W60" i="31"/>
  <c r="C72" i="25" s="1"/>
  <c r="W44" i="31"/>
  <c r="C56" i="25" s="1"/>
  <c r="W28" i="31"/>
  <c r="C40" i="25" s="1"/>
  <c r="C24" i="25"/>
  <c r="AE153" i="31"/>
  <c r="C166" i="26" s="1"/>
  <c r="AE89" i="31"/>
  <c r="C102" i="26" s="1"/>
  <c r="AE25" i="31"/>
  <c r="C38" i="26" s="1"/>
  <c r="AF117" i="31"/>
  <c r="D130" i="26" s="1"/>
  <c r="AF53" i="31"/>
  <c r="D66" i="26" s="1"/>
  <c r="W152" i="31"/>
  <c r="C164" i="25" s="1"/>
  <c r="W136" i="31"/>
  <c r="C148" i="25" s="1"/>
  <c r="W120" i="31"/>
  <c r="C132" i="25" s="1"/>
  <c r="W104" i="31"/>
  <c r="C116" i="25" s="1"/>
  <c r="W88" i="31"/>
  <c r="C100" i="25" s="1"/>
  <c r="W72" i="31"/>
  <c r="C84" i="25" s="1"/>
  <c r="W56" i="31"/>
  <c r="C68" i="25" s="1"/>
  <c r="W40" i="31"/>
  <c r="C52" i="25" s="1"/>
  <c r="W24" i="31"/>
  <c r="C36" i="25" s="1"/>
  <c r="AE105" i="31"/>
  <c r="C118" i="26" s="1"/>
  <c r="AE41" i="31"/>
  <c r="C54" i="26" s="1"/>
  <c r="AF133" i="31"/>
  <c r="D146" i="26" s="1"/>
  <c r="AF69" i="31"/>
  <c r="D82" i="26" s="1"/>
  <c r="W148" i="31"/>
  <c r="C160" i="25" s="1"/>
  <c r="W132" i="31"/>
  <c r="C144" i="25" s="1"/>
  <c r="W116" i="31"/>
  <c r="C128" i="25" s="1"/>
  <c r="W100" i="31"/>
  <c r="C112" i="25" s="1"/>
  <c r="W84" i="31"/>
  <c r="C96" i="25" s="1"/>
  <c r="W68" i="31"/>
  <c r="C80" i="25" s="1"/>
  <c r="W52" i="31"/>
  <c r="C64" i="25" s="1"/>
  <c r="W36" i="31"/>
  <c r="C48" i="25" s="1"/>
  <c r="W20" i="31"/>
  <c r="C32" i="25" s="1"/>
  <c r="AE121" i="31"/>
  <c r="C134" i="26" s="1"/>
  <c r="AE57" i="31"/>
  <c r="C70" i="26" s="1"/>
  <c r="AF149" i="31"/>
  <c r="D162" i="26" s="1"/>
  <c r="AF85" i="31"/>
  <c r="D98" i="26" s="1"/>
  <c r="AF21" i="31"/>
  <c r="D34" i="26" s="1"/>
  <c r="AM147" i="31"/>
  <c r="C159" i="28" s="1"/>
  <c r="AM131" i="31"/>
  <c r="C143" i="28" s="1"/>
  <c r="AM115" i="31"/>
  <c r="C127" i="28" s="1"/>
  <c r="AM99" i="31"/>
  <c r="C111" i="28" s="1"/>
  <c r="AM83" i="31"/>
  <c r="C95" i="28" s="1"/>
  <c r="AM67" i="31"/>
  <c r="C79" i="28" s="1"/>
  <c r="AM51" i="31"/>
  <c r="C63" i="28" s="1"/>
  <c r="AM35" i="31"/>
  <c r="C47" i="28" s="1"/>
  <c r="AM19" i="31"/>
  <c r="C31" i="28" s="1"/>
  <c r="AE146" i="31"/>
  <c r="C159" i="26" s="1"/>
  <c r="AN143" i="31"/>
  <c r="D155" i="28" s="1"/>
  <c r="AE142" i="31"/>
  <c r="C155" i="26" s="1"/>
  <c r="AN139" i="31"/>
  <c r="D151" i="28" s="1"/>
  <c r="AN135" i="31"/>
  <c r="D147" i="28" s="1"/>
  <c r="AE134" i="31"/>
  <c r="C147" i="26" s="1"/>
  <c r="AN131" i="31"/>
  <c r="D143" i="28" s="1"/>
  <c r="AE130" i="31"/>
  <c r="C143" i="26" s="1"/>
  <c r="AE126" i="31"/>
  <c r="C139" i="26" s="1"/>
  <c r="AE118" i="31"/>
  <c r="C131" i="26" s="1"/>
  <c r="AN115" i="31"/>
  <c r="D127" i="28" s="1"/>
  <c r="AN111" i="31"/>
  <c r="D123" i="28" s="1"/>
  <c r="AE110" i="31"/>
  <c r="C123" i="26" s="1"/>
  <c r="AN107" i="31"/>
  <c r="D119" i="28" s="1"/>
  <c r="AE106" i="31"/>
  <c r="C119" i="26" s="1"/>
  <c r="AE102" i="31"/>
  <c r="C115" i="26" s="1"/>
  <c r="AN99" i="31"/>
  <c r="D111" i="28" s="1"/>
  <c r="AE98" i="31"/>
  <c r="C111" i="26" s="1"/>
  <c r="AN95" i="31"/>
  <c r="D107" i="28" s="1"/>
  <c r="AE94" i="31"/>
  <c r="C107" i="26" s="1"/>
  <c r="AE90" i="31"/>
  <c r="C103" i="26" s="1"/>
  <c r="AN87" i="31"/>
  <c r="D99" i="28" s="1"/>
  <c r="AE86" i="31"/>
  <c r="C99" i="26" s="1"/>
  <c r="AE46" i="31"/>
  <c r="C59" i="26" s="1"/>
  <c r="AN35" i="31"/>
  <c r="D47" i="28" s="1"/>
  <c r="AN27" i="31"/>
  <c r="D39" i="28" s="1"/>
  <c r="AN23" i="31"/>
  <c r="D35" i="28" s="1"/>
  <c r="AE22" i="31"/>
  <c r="C35" i="26" s="1"/>
  <c r="AN19" i="31"/>
  <c r="D31" i="28" s="1"/>
  <c r="AE18" i="31"/>
  <c r="C31" i="26" s="1"/>
  <c r="AN15" i="31"/>
  <c r="D27" i="28" s="1"/>
  <c r="AE14" i="31"/>
  <c r="C27" i="26" s="1"/>
  <c r="AN11" i="31"/>
  <c r="D23" i="28" s="1"/>
  <c r="AE10" i="31"/>
  <c r="C23" i="26" s="1"/>
  <c r="W151" i="31"/>
  <c r="C163" i="25" s="1"/>
  <c r="W147" i="31"/>
  <c r="C159" i="25" s="1"/>
  <c r="W143" i="31"/>
  <c r="C155" i="25" s="1"/>
  <c r="W139" i="31"/>
  <c r="C151" i="25" s="1"/>
  <c r="W135" i="31"/>
  <c r="C147" i="25" s="1"/>
  <c r="W131" i="31"/>
  <c r="C143" i="25" s="1"/>
  <c r="W127" i="31"/>
  <c r="C139" i="25" s="1"/>
  <c r="W123" i="31"/>
  <c r="C135" i="25" s="1"/>
  <c r="W119" i="31"/>
  <c r="C131" i="25" s="1"/>
  <c r="W115" i="31"/>
  <c r="C127" i="25" s="1"/>
  <c r="W111" i="31"/>
  <c r="C123" i="25" s="1"/>
  <c r="W107" i="31"/>
  <c r="C119" i="25" s="1"/>
  <c r="W103" i="31"/>
  <c r="C115" i="25" s="1"/>
  <c r="W99" i="31"/>
  <c r="C111" i="25" s="1"/>
  <c r="W95" i="31"/>
  <c r="C107" i="25" s="1"/>
  <c r="W91" i="31"/>
  <c r="C103" i="25" s="1"/>
  <c r="W87" i="31"/>
  <c r="C99" i="25" s="1"/>
  <c r="W83" i="31"/>
  <c r="C95" i="25" s="1"/>
  <c r="W79" i="31"/>
  <c r="C91" i="25" s="1"/>
  <c r="W75" i="31"/>
  <c r="C87" i="25" s="1"/>
  <c r="W71" i="31"/>
  <c r="C83" i="25" s="1"/>
  <c r="W67" i="31"/>
  <c r="C79" i="25" s="1"/>
  <c r="W63" i="31"/>
  <c r="C75" i="25" s="1"/>
  <c r="W59" i="31"/>
  <c r="C71" i="25" s="1"/>
  <c r="W55" i="31"/>
  <c r="C67" i="25" s="1"/>
  <c r="W51" i="31"/>
  <c r="C63" i="25" s="1"/>
  <c r="W47" i="31"/>
  <c r="C59" i="25" s="1"/>
  <c r="W43" i="31"/>
  <c r="C55" i="25" s="1"/>
  <c r="W39" i="31"/>
  <c r="C51" i="25" s="1"/>
  <c r="W35" i="31"/>
  <c r="C47" i="25" s="1"/>
  <c r="W31" i="31"/>
  <c r="C43" i="25" s="1"/>
  <c r="W27" i="31"/>
  <c r="C39" i="25" s="1"/>
  <c r="W23" i="31"/>
  <c r="C35" i="25" s="1"/>
  <c r="W19" i="31"/>
  <c r="C31" i="25" s="1"/>
  <c r="W15" i="31"/>
  <c r="C27" i="25" s="1"/>
  <c r="W11" i="31"/>
  <c r="C23" i="25" s="1"/>
  <c r="X153" i="31"/>
  <c r="D165" i="25" s="1"/>
  <c r="X149" i="31"/>
  <c r="D161" i="25" s="1"/>
  <c r="X145" i="31"/>
  <c r="D157" i="25" s="1"/>
  <c r="X141" i="31"/>
  <c r="D153" i="25" s="1"/>
  <c r="X137" i="31"/>
  <c r="D149" i="25" s="1"/>
  <c r="X133" i="31"/>
  <c r="D145" i="25" s="1"/>
  <c r="X129" i="31"/>
  <c r="D141" i="25" s="1"/>
  <c r="X125" i="31"/>
  <c r="D137" i="25" s="1"/>
  <c r="X121" i="31"/>
  <c r="D133" i="25" s="1"/>
  <c r="X117" i="31"/>
  <c r="D129" i="25" s="1"/>
  <c r="X113" i="31"/>
  <c r="D125" i="25" s="1"/>
  <c r="X109" i="31"/>
  <c r="D121" i="25" s="1"/>
  <c r="X105" i="31"/>
  <c r="D117" i="25" s="1"/>
  <c r="X101" i="31"/>
  <c r="D113" i="25" s="1"/>
  <c r="X97" i="31"/>
  <c r="D109" i="25" s="1"/>
  <c r="X93" i="31"/>
  <c r="D105" i="25" s="1"/>
  <c r="X89" i="31"/>
  <c r="D101" i="25" s="1"/>
  <c r="X85" i="31"/>
  <c r="D97" i="25" s="1"/>
  <c r="X81" i="31"/>
  <c r="D93" i="25" s="1"/>
  <c r="X77" i="31"/>
  <c r="D89" i="25" s="1"/>
  <c r="X73" i="31"/>
  <c r="D85" i="25" s="1"/>
  <c r="X69" i="31"/>
  <c r="D81" i="25" s="1"/>
  <c r="X65" i="31"/>
  <c r="D77" i="25" s="1"/>
  <c r="X61" i="31"/>
  <c r="D73" i="25" s="1"/>
  <c r="X57" i="31"/>
  <c r="D69" i="25" s="1"/>
  <c r="X53" i="31"/>
  <c r="D65" i="25" s="1"/>
  <c r="X49" i="31"/>
  <c r="D61" i="25" s="1"/>
  <c r="X45" i="31"/>
  <c r="D57" i="25" s="1"/>
  <c r="X41" i="31"/>
  <c r="D53" i="25" s="1"/>
  <c r="X37" i="31"/>
  <c r="D49" i="25" s="1"/>
  <c r="X33" i="31"/>
  <c r="D45" i="25" s="1"/>
  <c r="X29" i="31"/>
  <c r="D41" i="25" s="1"/>
  <c r="X25" i="31"/>
  <c r="D37" i="25" s="1"/>
  <c r="X21" i="31"/>
  <c r="D33" i="25" s="1"/>
  <c r="X17" i="31"/>
  <c r="D29" i="25" s="1"/>
  <c r="X13" i="31"/>
  <c r="D25" i="25" s="1"/>
  <c r="Z154" i="31"/>
  <c r="F166" i="25" s="1"/>
  <c r="Z150" i="31"/>
  <c r="F162" i="25" s="1"/>
  <c r="Z146" i="31"/>
  <c r="F158" i="25" s="1"/>
  <c r="Z142" i="31"/>
  <c r="F154" i="25" s="1"/>
  <c r="Z138" i="31"/>
  <c r="F150" i="25" s="1"/>
  <c r="Z134" i="31"/>
  <c r="F146" i="25" s="1"/>
  <c r="Z130" i="31"/>
  <c r="F142" i="25" s="1"/>
  <c r="Z126" i="31"/>
  <c r="F138" i="25" s="1"/>
  <c r="Z122" i="31"/>
  <c r="F134" i="25" s="1"/>
  <c r="Z118" i="31"/>
  <c r="F130" i="25" s="1"/>
  <c r="Z114" i="31"/>
  <c r="F126" i="25" s="1"/>
  <c r="Z110" i="31"/>
  <c r="F122" i="25" s="1"/>
  <c r="Z106" i="31"/>
  <c r="F118" i="25" s="1"/>
  <c r="Z102" i="31"/>
  <c r="F114" i="25" s="1"/>
  <c r="Z98" i="31"/>
  <c r="F110" i="25" s="1"/>
  <c r="Z94" i="31"/>
  <c r="F106" i="25" s="1"/>
  <c r="Z90" i="31"/>
  <c r="F102" i="25" s="1"/>
  <c r="Z86" i="31"/>
  <c r="F98" i="25" s="1"/>
  <c r="Z82" i="31"/>
  <c r="F94" i="25" s="1"/>
  <c r="Z78" i="31"/>
  <c r="F90" i="25" s="1"/>
  <c r="Z74" i="31"/>
  <c r="F86" i="25" s="1"/>
  <c r="Z70" i="31"/>
  <c r="F82" i="25" s="1"/>
  <c r="Z66" i="31"/>
  <c r="F78" i="25" s="1"/>
  <c r="Z62" i="31"/>
  <c r="F74" i="25" s="1"/>
  <c r="Z58" i="31"/>
  <c r="F70" i="25" s="1"/>
  <c r="Z54" i="31"/>
  <c r="F66" i="25" s="1"/>
  <c r="Z50" i="31"/>
  <c r="F62" i="25" s="1"/>
  <c r="Z46" i="31"/>
  <c r="F58" i="25" s="1"/>
  <c r="Z42" i="31"/>
  <c r="F54" i="25" s="1"/>
  <c r="Z38" i="31"/>
  <c r="F50" i="25" s="1"/>
  <c r="Z34" i="31"/>
  <c r="F46" i="25" s="1"/>
  <c r="Z30" i="31"/>
  <c r="F42" i="25" s="1"/>
  <c r="Z26" i="31"/>
  <c r="F38" i="25" s="1"/>
  <c r="Z22" i="31"/>
  <c r="F34" i="25" s="1"/>
  <c r="Z18" i="31"/>
  <c r="F30" i="25" s="1"/>
  <c r="Z14" i="31"/>
  <c r="F26" i="25" s="1"/>
  <c r="Z10" i="31"/>
  <c r="F22" i="25" s="1"/>
  <c r="AE147" i="31"/>
  <c r="C160" i="26" s="1"/>
  <c r="AE131" i="31"/>
  <c r="C144" i="26" s="1"/>
  <c r="AE115" i="31"/>
  <c r="C128" i="26" s="1"/>
  <c r="AE99" i="31"/>
  <c r="C112" i="26" s="1"/>
  <c r="AE83" i="31"/>
  <c r="C96" i="26" s="1"/>
  <c r="AE67" i="31"/>
  <c r="C80" i="26" s="1"/>
  <c r="AE51" i="31"/>
  <c r="C64" i="26" s="1"/>
  <c r="AE35" i="31"/>
  <c r="C48" i="26" s="1"/>
  <c r="AE19" i="31"/>
  <c r="C32" i="26" s="1"/>
  <c r="AF147" i="31"/>
  <c r="D160" i="26" s="1"/>
  <c r="AF142" i="31"/>
  <c r="D155" i="26" s="1"/>
  <c r="AF131" i="31"/>
  <c r="D144" i="26" s="1"/>
  <c r="AF126" i="31"/>
  <c r="D139" i="26" s="1"/>
  <c r="AF115" i="31"/>
  <c r="D128" i="26" s="1"/>
  <c r="AF110" i="31"/>
  <c r="D123" i="26" s="1"/>
  <c r="AF99" i="31"/>
  <c r="D112" i="26" s="1"/>
  <c r="AF94" i="31"/>
  <c r="D107" i="26" s="1"/>
  <c r="AF83" i="31"/>
  <c r="D96" i="26" s="1"/>
  <c r="AF67" i="31"/>
  <c r="D80" i="26" s="1"/>
  <c r="AF51" i="31"/>
  <c r="D64" i="26" s="1"/>
  <c r="AF46" i="31"/>
  <c r="D59" i="26" s="1"/>
  <c r="AF35" i="31"/>
  <c r="D48" i="26" s="1"/>
  <c r="AF19" i="31"/>
  <c r="D32" i="26" s="1"/>
  <c r="AF14" i="31"/>
  <c r="D27" i="26" s="1"/>
  <c r="AM143" i="31"/>
  <c r="C155" i="28" s="1"/>
  <c r="AM127" i="31"/>
  <c r="C139" i="28" s="1"/>
  <c r="AM111" i="31"/>
  <c r="C123" i="28" s="1"/>
  <c r="AM95" i="31"/>
  <c r="C107" i="28" s="1"/>
  <c r="AM79" i="31"/>
  <c r="C91" i="28" s="1"/>
  <c r="AM63" i="31"/>
  <c r="C75" i="28" s="1"/>
  <c r="AM47" i="31"/>
  <c r="C59" i="28" s="1"/>
  <c r="AM31" i="31"/>
  <c r="C43" i="28" s="1"/>
  <c r="AM15" i="31"/>
  <c r="C27" i="28" s="1"/>
  <c r="AN153" i="31"/>
  <c r="D165" i="28" s="1"/>
  <c r="AN137" i="31"/>
  <c r="D149" i="28" s="1"/>
  <c r="AN121" i="31"/>
  <c r="D133" i="28" s="1"/>
  <c r="AN105" i="31"/>
  <c r="D117" i="28" s="1"/>
  <c r="AN89" i="31"/>
  <c r="D101" i="28" s="1"/>
  <c r="AN73" i="31"/>
  <c r="D85" i="28" s="1"/>
  <c r="AN57" i="31"/>
  <c r="D69" i="28" s="1"/>
  <c r="AN41" i="31"/>
  <c r="D53" i="28" s="1"/>
  <c r="AN25" i="31"/>
  <c r="D37" i="28" s="1"/>
  <c r="AE154" i="31"/>
  <c r="C167" i="26" s="1"/>
  <c r="AN151" i="31"/>
  <c r="D163" i="28" s="1"/>
  <c r="AE150" i="31"/>
  <c r="C163" i="26" s="1"/>
  <c r="AN147" i="31"/>
  <c r="D159" i="28" s="1"/>
  <c r="AE138" i="31"/>
  <c r="C151" i="26" s="1"/>
  <c r="AN127" i="31"/>
  <c r="D139" i="28" s="1"/>
  <c r="AN123" i="31"/>
  <c r="D135" i="28" s="1"/>
  <c r="AE122" i="31"/>
  <c r="C135" i="26" s="1"/>
  <c r="AN119" i="31"/>
  <c r="D131" i="28" s="1"/>
  <c r="AE114" i="31"/>
  <c r="C127" i="26" s="1"/>
  <c r="AN103" i="31"/>
  <c r="D115" i="28" s="1"/>
  <c r="AN91" i="31"/>
  <c r="D103" i="28" s="1"/>
  <c r="AN83" i="31"/>
  <c r="D95" i="28" s="1"/>
  <c r="AE82" i="31"/>
  <c r="C95" i="26" s="1"/>
  <c r="AN79" i="31"/>
  <c r="D91" i="28" s="1"/>
  <c r="AE78" i="31"/>
  <c r="C91" i="26" s="1"/>
  <c r="AN75" i="31"/>
  <c r="D87" i="28" s="1"/>
  <c r="AE74" i="31"/>
  <c r="C87" i="26" s="1"/>
  <c r="AN71" i="31"/>
  <c r="D83" i="28" s="1"/>
  <c r="AE70" i="31"/>
  <c r="C83" i="26" s="1"/>
  <c r="AN67" i="31"/>
  <c r="D79" i="28" s="1"/>
  <c r="AE66" i="31"/>
  <c r="C79" i="26" s="1"/>
  <c r="AN63" i="31"/>
  <c r="D75" i="28" s="1"/>
  <c r="AE62" i="31"/>
  <c r="C75" i="26" s="1"/>
  <c r="AN59" i="31"/>
  <c r="D71" i="28" s="1"/>
  <c r="AE58" i="31"/>
  <c r="C71" i="26" s="1"/>
  <c r="AN55" i="31"/>
  <c r="D67" i="28" s="1"/>
  <c r="AE54" i="31"/>
  <c r="C67" i="26" s="1"/>
  <c r="AN51" i="31"/>
  <c r="D63" i="28" s="1"/>
  <c r="AE50" i="31"/>
  <c r="C63" i="26" s="1"/>
  <c r="AN47" i="31"/>
  <c r="D59" i="28" s="1"/>
  <c r="AN43" i="31"/>
  <c r="D55" i="28" s="1"/>
  <c r="AE42" i="31"/>
  <c r="C55" i="26" s="1"/>
  <c r="AN39" i="31"/>
  <c r="D51" i="28" s="1"/>
  <c r="AE38" i="31"/>
  <c r="C51" i="26" s="1"/>
  <c r="AE34" i="31"/>
  <c r="C47" i="26" s="1"/>
  <c r="AN31" i="31"/>
  <c r="D43" i="28" s="1"/>
  <c r="AE30" i="31"/>
  <c r="C43" i="26" s="1"/>
  <c r="AE26" i="31"/>
  <c r="C39" i="26" s="1"/>
  <c r="AM152" i="31"/>
  <c r="C164" i="28" s="1"/>
  <c r="AN152" i="31"/>
  <c r="D164" i="28" s="1"/>
  <c r="AM148" i="31"/>
  <c r="C160" i="28" s="1"/>
  <c r="AN148" i="31"/>
  <c r="D160" i="28" s="1"/>
  <c r="AM144" i="31"/>
  <c r="C156" i="28" s="1"/>
  <c r="AN144" i="31"/>
  <c r="D156" i="28" s="1"/>
  <c r="AM140" i="31"/>
  <c r="C152" i="28" s="1"/>
  <c r="AN140" i="31"/>
  <c r="D152" i="28" s="1"/>
  <c r="AM136" i="31"/>
  <c r="C148" i="28" s="1"/>
  <c r="AN136" i="31"/>
  <c r="D148" i="28" s="1"/>
  <c r="AM132" i="31"/>
  <c r="C144" i="28" s="1"/>
  <c r="AN132" i="31"/>
  <c r="D144" i="28" s="1"/>
  <c r="AM128" i="31"/>
  <c r="C140" i="28" s="1"/>
  <c r="AN128" i="31"/>
  <c r="D140" i="28" s="1"/>
  <c r="AM124" i="31"/>
  <c r="C136" i="28" s="1"/>
  <c r="AN124" i="31"/>
  <c r="D136" i="28" s="1"/>
  <c r="AM120" i="31"/>
  <c r="C132" i="28" s="1"/>
  <c r="AN120" i="31"/>
  <c r="D132" i="28" s="1"/>
  <c r="AM116" i="31"/>
  <c r="C128" i="28" s="1"/>
  <c r="AN116" i="31"/>
  <c r="D128" i="28" s="1"/>
  <c r="AM112" i="31"/>
  <c r="C124" i="28" s="1"/>
  <c r="AN112" i="31"/>
  <c r="D124" i="28" s="1"/>
  <c r="AM108" i="31"/>
  <c r="C120" i="28" s="1"/>
  <c r="AN108" i="31"/>
  <c r="D120" i="28" s="1"/>
  <c r="AM104" i="31"/>
  <c r="C116" i="28" s="1"/>
  <c r="AN104" i="31"/>
  <c r="D116" i="28" s="1"/>
  <c r="AM100" i="31"/>
  <c r="C112" i="28" s="1"/>
  <c r="AN100" i="31"/>
  <c r="D112" i="28" s="1"/>
  <c r="AM96" i="31"/>
  <c r="C108" i="28" s="1"/>
  <c r="AN96" i="31"/>
  <c r="D108" i="28" s="1"/>
  <c r="AM92" i="31"/>
  <c r="C104" i="28" s="1"/>
  <c r="AN92" i="31"/>
  <c r="D104" i="28" s="1"/>
  <c r="AM88" i="31"/>
  <c r="C100" i="28" s="1"/>
  <c r="AN88" i="31"/>
  <c r="D100" i="28" s="1"/>
  <c r="AM84" i="31"/>
  <c r="C96" i="28" s="1"/>
  <c r="AN84" i="31"/>
  <c r="D96" i="28" s="1"/>
  <c r="AM80" i="31"/>
  <c r="C92" i="28" s="1"/>
  <c r="AN80" i="31"/>
  <c r="D92" i="28" s="1"/>
  <c r="AM76" i="31"/>
  <c r="C88" i="28" s="1"/>
  <c r="AN76" i="31"/>
  <c r="D88" i="28" s="1"/>
  <c r="AM72" i="31"/>
  <c r="C84" i="28" s="1"/>
  <c r="AN72" i="31"/>
  <c r="D84" i="28" s="1"/>
  <c r="AM68" i="31"/>
  <c r="C80" i="28" s="1"/>
  <c r="AN68" i="31"/>
  <c r="D80" i="28" s="1"/>
  <c r="AM64" i="31"/>
  <c r="C76" i="28" s="1"/>
  <c r="AN64" i="31"/>
  <c r="D76" i="28" s="1"/>
  <c r="AM60" i="31"/>
  <c r="C72" i="28" s="1"/>
  <c r="AN60" i="31"/>
  <c r="D72" i="28" s="1"/>
  <c r="AM56" i="31"/>
  <c r="C68" i="28" s="1"/>
  <c r="AN56" i="31"/>
  <c r="D68" i="28" s="1"/>
  <c r="AM52" i="31"/>
  <c r="C64" i="28" s="1"/>
  <c r="AN52" i="31"/>
  <c r="D64" i="28" s="1"/>
  <c r="AM48" i="31"/>
  <c r="C60" i="28" s="1"/>
  <c r="AN48" i="31"/>
  <c r="D60" i="28" s="1"/>
  <c r="AM44" i="31"/>
  <c r="C56" i="28" s="1"/>
  <c r="AN44" i="31"/>
  <c r="D56" i="28" s="1"/>
  <c r="AM40" i="31"/>
  <c r="C52" i="28" s="1"/>
  <c r="AN40" i="31"/>
  <c r="D52" i="28" s="1"/>
  <c r="AM36" i="31"/>
  <c r="C48" i="28" s="1"/>
  <c r="AN36" i="31"/>
  <c r="D48" i="28" s="1"/>
  <c r="AM32" i="31"/>
  <c r="C44" i="28" s="1"/>
  <c r="AN32" i="31"/>
  <c r="D44" i="28" s="1"/>
  <c r="AM28" i="31"/>
  <c r="C40" i="28" s="1"/>
  <c r="AN28" i="31"/>
  <c r="D40" i="28" s="1"/>
  <c r="AM24" i="31"/>
  <c r="C36" i="28" s="1"/>
  <c r="AN24" i="31"/>
  <c r="D36" i="28" s="1"/>
  <c r="AM20" i="31"/>
  <c r="C32" i="28" s="1"/>
  <c r="AN20" i="31"/>
  <c r="D32" i="28" s="1"/>
  <c r="AM16" i="31"/>
  <c r="C28" i="28" s="1"/>
  <c r="AN16" i="31"/>
  <c r="D28" i="28" s="1"/>
  <c r="C24" i="28"/>
  <c r="D24" i="28"/>
  <c r="W154" i="31"/>
  <c r="C166" i="25" s="1"/>
  <c r="W150" i="31"/>
  <c r="C162" i="25" s="1"/>
  <c r="W146" i="31"/>
  <c r="C158" i="25" s="1"/>
  <c r="W142" i="31"/>
  <c r="C154" i="25" s="1"/>
  <c r="W138" i="31"/>
  <c r="C150" i="25" s="1"/>
  <c r="W134" i="31"/>
  <c r="C146" i="25" s="1"/>
  <c r="W130" i="31"/>
  <c r="C142" i="25" s="1"/>
  <c r="W126" i="31"/>
  <c r="C138" i="25" s="1"/>
  <c r="W122" i="31"/>
  <c r="C134" i="25" s="1"/>
  <c r="W118" i="31"/>
  <c r="C130" i="25" s="1"/>
  <c r="W114" i="31"/>
  <c r="C126" i="25" s="1"/>
  <c r="W110" i="31"/>
  <c r="C122" i="25" s="1"/>
  <c r="W106" i="31"/>
  <c r="C118" i="25" s="1"/>
  <c r="W102" i="31"/>
  <c r="C114" i="25" s="1"/>
  <c r="W98" i="31"/>
  <c r="C110" i="25" s="1"/>
  <c r="W94" i="31"/>
  <c r="C106" i="25" s="1"/>
  <c r="W90" i="31"/>
  <c r="C102" i="25" s="1"/>
  <c r="W86" i="31"/>
  <c r="C98" i="25" s="1"/>
  <c r="W82" i="31"/>
  <c r="C94" i="25" s="1"/>
  <c r="W78" i="31"/>
  <c r="C90" i="25" s="1"/>
  <c r="W74" i="31"/>
  <c r="C86" i="25" s="1"/>
  <c r="W70" i="31"/>
  <c r="C82" i="25" s="1"/>
  <c r="W66" i="31"/>
  <c r="C78" i="25" s="1"/>
  <c r="W62" i="31"/>
  <c r="C74" i="25" s="1"/>
  <c r="W58" i="31"/>
  <c r="C70" i="25" s="1"/>
  <c r="W54" i="31"/>
  <c r="C66" i="25" s="1"/>
  <c r="W50" i="31"/>
  <c r="C62" i="25" s="1"/>
  <c r="W46" i="31"/>
  <c r="C58" i="25" s="1"/>
  <c r="W42" i="31"/>
  <c r="C54" i="25" s="1"/>
  <c r="W38" i="31"/>
  <c r="C50" i="25" s="1"/>
  <c r="W34" i="31"/>
  <c r="C46" i="25" s="1"/>
  <c r="W30" i="31"/>
  <c r="C42" i="25" s="1"/>
  <c r="W26" i="31"/>
  <c r="C38" i="25" s="1"/>
  <c r="W22" i="31"/>
  <c r="C34" i="25" s="1"/>
  <c r="W18" i="31"/>
  <c r="C30" i="25" s="1"/>
  <c r="W14" i="31"/>
  <c r="C26" i="25" s="1"/>
  <c r="W10" i="31"/>
  <c r="C22" i="25" s="1"/>
  <c r="Z153" i="31"/>
  <c r="F165" i="25" s="1"/>
  <c r="Z149" i="31"/>
  <c r="F161" i="25" s="1"/>
  <c r="Z145" i="31"/>
  <c r="F157" i="25" s="1"/>
  <c r="Z141" i="31"/>
  <c r="F153" i="25" s="1"/>
  <c r="Z137" i="31"/>
  <c r="F149" i="25" s="1"/>
  <c r="Z133" i="31"/>
  <c r="F145" i="25" s="1"/>
  <c r="Z129" i="31"/>
  <c r="F141" i="25" s="1"/>
  <c r="Z125" i="31"/>
  <c r="F137" i="25" s="1"/>
  <c r="Z121" i="31"/>
  <c r="F133" i="25" s="1"/>
  <c r="Z117" i="31"/>
  <c r="F129" i="25" s="1"/>
  <c r="Z113" i="31"/>
  <c r="F125" i="25" s="1"/>
  <c r="Z109" i="31"/>
  <c r="F121" i="25" s="1"/>
  <c r="Z105" i="31"/>
  <c r="F117" i="25" s="1"/>
  <c r="Z101" i="31"/>
  <c r="F113" i="25" s="1"/>
  <c r="Z97" i="31"/>
  <c r="F109" i="25" s="1"/>
  <c r="Z93" i="31"/>
  <c r="F105" i="25" s="1"/>
  <c r="Z89" i="31"/>
  <c r="F101" i="25" s="1"/>
  <c r="Z85" i="31"/>
  <c r="F97" i="25" s="1"/>
  <c r="Z81" i="31"/>
  <c r="F93" i="25" s="1"/>
  <c r="Z77" i="31"/>
  <c r="F89" i="25" s="1"/>
  <c r="Z73" i="31"/>
  <c r="F85" i="25" s="1"/>
  <c r="Z69" i="31"/>
  <c r="F81" i="25" s="1"/>
  <c r="Z65" i="31"/>
  <c r="F77" i="25" s="1"/>
  <c r="Z61" i="31"/>
  <c r="F73" i="25" s="1"/>
  <c r="Z57" i="31"/>
  <c r="F69" i="25" s="1"/>
  <c r="Z53" i="31"/>
  <c r="F65" i="25" s="1"/>
  <c r="Z49" i="31"/>
  <c r="F61" i="25" s="1"/>
  <c r="Z45" i="31"/>
  <c r="F57" i="25" s="1"/>
  <c r="Z41" i="31"/>
  <c r="F53" i="25" s="1"/>
  <c r="Z37" i="31"/>
  <c r="F49" i="25" s="1"/>
  <c r="Z33" i="31"/>
  <c r="F45" i="25" s="1"/>
  <c r="Z29" i="31"/>
  <c r="F41" i="25" s="1"/>
  <c r="Z25" i="31"/>
  <c r="F37" i="25" s="1"/>
  <c r="Z21" i="31"/>
  <c r="F33" i="25" s="1"/>
  <c r="Z17" i="31"/>
  <c r="F29" i="25" s="1"/>
  <c r="Z13" i="31"/>
  <c r="F25" i="25" s="1"/>
  <c r="AE151" i="31"/>
  <c r="C164" i="26" s="1"/>
  <c r="AE135" i="31"/>
  <c r="C148" i="26" s="1"/>
  <c r="AE119" i="31"/>
  <c r="C132" i="26" s="1"/>
  <c r="AE103" i="31"/>
  <c r="C116" i="26" s="1"/>
  <c r="AE87" i="31"/>
  <c r="C100" i="26" s="1"/>
  <c r="AE71" i="31"/>
  <c r="C84" i="26" s="1"/>
  <c r="AE55" i="31"/>
  <c r="C68" i="26" s="1"/>
  <c r="AE39" i="31"/>
  <c r="C52" i="26" s="1"/>
  <c r="AE23" i="31"/>
  <c r="C36" i="26" s="1"/>
  <c r="AF151" i="31"/>
  <c r="D164" i="26" s="1"/>
  <c r="AF146" i="31"/>
  <c r="D159" i="26" s="1"/>
  <c r="AF135" i="31"/>
  <c r="D148" i="26" s="1"/>
  <c r="AF130" i="31"/>
  <c r="D143" i="26" s="1"/>
  <c r="AF119" i="31"/>
  <c r="D132" i="26" s="1"/>
  <c r="AF114" i="31"/>
  <c r="D127" i="26" s="1"/>
  <c r="AF103" i="31"/>
  <c r="D116" i="26" s="1"/>
  <c r="AF98" i="31"/>
  <c r="D111" i="26" s="1"/>
  <c r="AF87" i="31"/>
  <c r="D100" i="26" s="1"/>
  <c r="AF82" i="31"/>
  <c r="D95" i="26" s="1"/>
  <c r="AF71" i="31"/>
  <c r="D84" i="26" s="1"/>
  <c r="AF66" i="31"/>
  <c r="D79" i="26" s="1"/>
  <c r="AF55" i="31"/>
  <c r="D68" i="26" s="1"/>
  <c r="AF50" i="31"/>
  <c r="D63" i="26" s="1"/>
  <c r="AF39" i="31"/>
  <c r="D52" i="26" s="1"/>
  <c r="AF34" i="31"/>
  <c r="D47" i="26" s="1"/>
  <c r="AF23" i="31"/>
  <c r="D36" i="26" s="1"/>
  <c r="AF18" i="31"/>
  <c r="D31" i="26" s="1"/>
  <c r="AM139" i="31"/>
  <c r="C151" i="28" s="1"/>
  <c r="AM123" i="31"/>
  <c r="C135" i="28" s="1"/>
  <c r="AM107" i="31"/>
  <c r="C119" i="28" s="1"/>
  <c r="AM91" i="31"/>
  <c r="C103" i="28" s="1"/>
  <c r="AM75" i="31"/>
  <c r="C87" i="28" s="1"/>
  <c r="AM59" i="31"/>
  <c r="C71" i="28" s="1"/>
  <c r="AM43" i="31"/>
  <c r="C55" i="28" s="1"/>
  <c r="AM27" i="31"/>
  <c r="C39" i="28" s="1"/>
  <c r="AM11" i="31"/>
  <c r="C23" i="28" s="1"/>
  <c r="AN149" i="31"/>
  <c r="D161" i="28" s="1"/>
  <c r="AN133" i="31"/>
  <c r="D145" i="28" s="1"/>
  <c r="AN117" i="31"/>
  <c r="D129" i="28" s="1"/>
  <c r="AN101" i="31"/>
  <c r="D113" i="28" s="1"/>
  <c r="AN85" i="31"/>
  <c r="D97" i="28" s="1"/>
  <c r="AN69" i="31"/>
  <c r="D81" i="28" s="1"/>
  <c r="AN53" i="31"/>
  <c r="D65" i="28" s="1"/>
  <c r="AN37" i="31"/>
  <c r="D49" i="28" s="1"/>
  <c r="AN21" i="31"/>
  <c r="D33" i="28" s="1"/>
  <c r="AM153" i="31"/>
  <c r="C165" i="28" s="1"/>
  <c r="AF152" i="31"/>
  <c r="D165" i="26" s="1"/>
  <c r="AM149" i="31"/>
  <c r="C161" i="28" s="1"/>
  <c r="AF148" i="31"/>
  <c r="D161" i="26" s="1"/>
  <c r="AM145" i="31"/>
  <c r="C157" i="28" s="1"/>
  <c r="AF144" i="31"/>
  <c r="D157" i="26" s="1"/>
  <c r="AM141" i="31"/>
  <c r="C153" i="28" s="1"/>
  <c r="AF140" i="31"/>
  <c r="D153" i="26" s="1"/>
  <c r="AM137" i="31"/>
  <c r="C149" i="28" s="1"/>
  <c r="AF136" i="31"/>
  <c r="D149" i="26" s="1"/>
  <c r="AM133" i="31"/>
  <c r="C145" i="28" s="1"/>
  <c r="AF132" i="31"/>
  <c r="D145" i="26" s="1"/>
  <c r="AM129" i="31"/>
  <c r="C141" i="28" s="1"/>
  <c r="AF128" i="31"/>
  <c r="D141" i="26" s="1"/>
  <c r="AM125" i="31"/>
  <c r="C137" i="28" s="1"/>
  <c r="AF124" i="31"/>
  <c r="D137" i="26" s="1"/>
  <c r="AM121" i="31"/>
  <c r="C133" i="28" s="1"/>
  <c r="AF120" i="31"/>
  <c r="D133" i="26" s="1"/>
  <c r="AM117" i="31"/>
  <c r="C129" i="28" s="1"/>
  <c r="AF116" i="31"/>
  <c r="D129" i="26" s="1"/>
  <c r="AM113" i="31"/>
  <c r="C125" i="28" s="1"/>
  <c r="AF112" i="31"/>
  <c r="D125" i="26" s="1"/>
  <c r="AM109" i="31"/>
  <c r="C121" i="28" s="1"/>
  <c r="AF108" i="31"/>
  <c r="D121" i="26" s="1"/>
  <c r="AM105" i="31"/>
  <c r="C117" i="28" s="1"/>
  <c r="AF104" i="31"/>
  <c r="D117" i="26" s="1"/>
  <c r="AM101" i="31"/>
  <c r="C113" i="28" s="1"/>
  <c r="AF100" i="31"/>
  <c r="D113" i="26" s="1"/>
  <c r="AM97" i="31"/>
  <c r="C109" i="28" s="1"/>
  <c r="AF96" i="31"/>
  <c r="D109" i="26" s="1"/>
  <c r="AM93" i="31"/>
  <c r="C105" i="28" s="1"/>
  <c r="AF92" i="31"/>
  <c r="D105" i="26" s="1"/>
  <c r="AM89" i="31"/>
  <c r="C101" i="28" s="1"/>
  <c r="AF88" i="31"/>
  <c r="D101" i="26" s="1"/>
  <c r="AM85" i="31"/>
  <c r="C97" i="28" s="1"/>
  <c r="AF84" i="31"/>
  <c r="D97" i="26" s="1"/>
  <c r="AM81" i="31"/>
  <c r="C93" i="28" s="1"/>
  <c r="AF80" i="31"/>
  <c r="D93" i="26" s="1"/>
  <c r="AM77" i="31"/>
  <c r="C89" i="28" s="1"/>
  <c r="AF76" i="31"/>
  <c r="D89" i="26" s="1"/>
  <c r="AM73" i="31"/>
  <c r="C85" i="28" s="1"/>
  <c r="AF72" i="31"/>
  <c r="D85" i="26" s="1"/>
  <c r="AM69" i="31"/>
  <c r="C81" i="28" s="1"/>
  <c r="AF68" i="31"/>
  <c r="D81" i="26" s="1"/>
  <c r="AM65" i="31"/>
  <c r="C77" i="28" s="1"/>
  <c r="AF64" i="31"/>
  <c r="D77" i="26" s="1"/>
  <c r="AM61" i="31"/>
  <c r="C73" i="28" s="1"/>
  <c r="AF60" i="31"/>
  <c r="D73" i="26" s="1"/>
  <c r="AM57" i="31"/>
  <c r="C69" i="28" s="1"/>
  <c r="AF56" i="31"/>
  <c r="D69" i="26" s="1"/>
  <c r="AM53" i="31"/>
  <c r="C65" i="28" s="1"/>
  <c r="AF52" i="31"/>
  <c r="D65" i="26" s="1"/>
  <c r="AM49" i="31"/>
  <c r="C61" i="28" s="1"/>
  <c r="AF48" i="31"/>
  <c r="D61" i="26" s="1"/>
  <c r="AM45" i="31"/>
  <c r="C57" i="28" s="1"/>
  <c r="AF44" i="31"/>
  <c r="D57" i="26" s="1"/>
  <c r="AM41" i="31"/>
  <c r="C53" i="28" s="1"/>
  <c r="AF40" i="31"/>
  <c r="D53" i="26" s="1"/>
  <c r="AM37" i="31"/>
  <c r="C49" i="28" s="1"/>
  <c r="AF36" i="31"/>
  <c r="D49" i="26" s="1"/>
  <c r="AM33" i="31"/>
  <c r="C45" i="28" s="1"/>
  <c r="AF32" i="31"/>
  <c r="D45" i="26" s="1"/>
  <c r="AM29" i="31"/>
  <c r="C41" i="28" s="1"/>
  <c r="AF28" i="31"/>
  <c r="D41" i="26" s="1"/>
  <c r="AM25" i="31"/>
  <c r="C37" i="28" s="1"/>
  <c r="AF24" i="31"/>
  <c r="D37" i="26" s="1"/>
  <c r="AM21" i="31"/>
  <c r="C33" i="28" s="1"/>
  <c r="AF20" i="31"/>
  <c r="D33" i="26" s="1"/>
  <c r="AM17" i="31"/>
  <c r="C29" i="28" s="1"/>
  <c r="AF16" i="31"/>
  <c r="D29" i="26" s="1"/>
  <c r="AM13" i="31"/>
  <c r="C25" i="28" s="1"/>
  <c r="D25" i="26"/>
  <c r="W153" i="31"/>
  <c r="C165" i="25" s="1"/>
  <c r="W149" i="31"/>
  <c r="C161" i="25" s="1"/>
  <c r="W137" i="31"/>
  <c r="C149" i="25" s="1"/>
  <c r="W133" i="31"/>
  <c r="C145" i="25" s="1"/>
  <c r="W121" i="31"/>
  <c r="C133" i="25" s="1"/>
  <c r="W117" i="31"/>
  <c r="C129" i="25" s="1"/>
  <c r="W105" i="31"/>
  <c r="C117" i="25" s="1"/>
  <c r="W101" i="31"/>
  <c r="C113" i="25" s="1"/>
  <c r="W89" i="31"/>
  <c r="C101" i="25" s="1"/>
  <c r="W85" i="31"/>
  <c r="C97" i="25" s="1"/>
  <c r="W73" i="31"/>
  <c r="C85" i="25" s="1"/>
  <c r="W69" i="31"/>
  <c r="C81" i="25" s="1"/>
  <c r="W57" i="31"/>
  <c r="C69" i="25" s="1"/>
  <c r="W53" i="31"/>
  <c r="C65" i="25" s="1"/>
  <c r="W41" i="31"/>
  <c r="C53" i="25" s="1"/>
  <c r="W37" i="31"/>
  <c r="C49" i="25" s="1"/>
  <c r="W25" i="31"/>
  <c r="C37" i="25" s="1"/>
  <c r="W21" i="31"/>
  <c r="C33" i="25" s="1"/>
  <c r="X143" i="31"/>
  <c r="D155" i="25" s="1"/>
  <c r="X127" i="31"/>
  <c r="D139" i="25" s="1"/>
  <c r="X111" i="31"/>
  <c r="D123" i="25" s="1"/>
  <c r="X95" i="31"/>
  <c r="D107" i="25" s="1"/>
  <c r="X79" i="31"/>
  <c r="D91" i="25" s="1"/>
  <c r="X63" i="31"/>
  <c r="D75" i="25" s="1"/>
  <c r="X47" i="31"/>
  <c r="D59" i="25" s="1"/>
  <c r="X31" i="31"/>
  <c r="D43" i="25" s="1"/>
  <c r="X15" i="31"/>
  <c r="D27" i="25" s="1"/>
  <c r="AE144" i="31"/>
  <c r="C157" i="26" s="1"/>
  <c r="AE139" i="31"/>
  <c r="C152" i="26" s="1"/>
  <c r="AE128" i="31"/>
  <c r="C141" i="26" s="1"/>
  <c r="AE123" i="31"/>
  <c r="C136" i="26" s="1"/>
  <c r="AE112" i="31"/>
  <c r="C125" i="26" s="1"/>
  <c r="AE107" i="31"/>
  <c r="C120" i="26" s="1"/>
  <c r="AE96" i="31"/>
  <c r="C109" i="26" s="1"/>
  <c r="AE91" i="31"/>
  <c r="C104" i="26" s="1"/>
  <c r="AE80" i="31"/>
  <c r="C93" i="26" s="1"/>
  <c r="AE75" i="31"/>
  <c r="C88" i="26" s="1"/>
  <c r="AE64" i="31"/>
  <c r="C77" i="26" s="1"/>
  <c r="AE59" i="31"/>
  <c r="C72" i="26" s="1"/>
  <c r="AE48" i="31"/>
  <c r="C61" i="26" s="1"/>
  <c r="AE43" i="31"/>
  <c r="C56" i="26" s="1"/>
  <c r="AE32" i="31"/>
  <c r="C45" i="26" s="1"/>
  <c r="AE27" i="31"/>
  <c r="C40" i="26" s="1"/>
  <c r="AE16" i="31"/>
  <c r="C29" i="26" s="1"/>
  <c r="AE11" i="31"/>
  <c r="C24" i="26" s="1"/>
  <c r="AF150" i="31"/>
  <c r="D163" i="26" s="1"/>
  <c r="AF139" i="31"/>
  <c r="D152" i="26" s="1"/>
  <c r="AF134" i="31"/>
  <c r="D147" i="26" s="1"/>
  <c r="AF123" i="31"/>
  <c r="D136" i="26" s="1"/>
  <c r="AF118" i="31"/>
  <c r="D131" i="26" s="1"/>
  <c r="AF107" i="31"/>
  <c r="D120" i="26" s="1"/>
  <c r="AF102" i="31"/>
  <c r="D115" i="26" s="1"/>
  <c r="AF91" i="31"/>
  <c r="D104" i="26" s="1"/>
  <c r="AF86" i="31"/>
  <c r="D99" i="26" s="1"/>
  <c r="AF75" i="31"/>
  <c r="D88" i="26" s="1"/>
  <c r="AF70" i="31"/>
  <c r="D83" i="26" s="1"/>
  <c r="AF59" i="31"/>
  <c r="D72" i="26" s="1"/>
  <c r="AF54" i="31"/>
  <c r="D67" i="26" s="1"/>
  <c r="AF43" i="31"/>
  <c r="D56" i="26" s="1"/>
  <c r="AF38" i="31"/>
  <c r="D51" i="26" s="1"/>
  <c r="AF27" i="31"/>
  <c r="D40" i="26" s="1"/>
  <c r="AF22" i="31"/>
  <c r="D35" i="26" s="1"/>
  <c r="AF11" i="31"/>
  <c r="D24" i="26" s="1"/>
  <c r="AM151" i="31"/>
  <c r="C163" i="28" s="1"/>
  <c r="AM135" i="31"/>
  <c r="C147" i="28" s="1"/>
  <c r="AM119" i="31"/>
  <c r="C131" i="28" s="1"/>
  <c r="AM103" i="31"/>
  <c r="C115" i="28" s="1"/>
  <c r="AM87" i="31"/>
  <c r="C99" i="28" s="1"/>
  <c r="AM71" i="31"/>
  <c r="C83" i="28" s="1"/>
  <c r="AM55" i="31"/>
  <c r="C67" i="28" s="1"/>
  <c r="AM39" i="31"/>
  <c r="C51" i="28" s="1"/>
  <c r="AM23" i="31"/>
  <c r="C35" i="28" s="1"/>
  <c r="AN145" i="31"/>
  <c r="D157" i="28" s="1"/>
  <c r="AN129" i="31"/>
  <c r="D141" i="28" s="1"/>
  <c r="AN113" i="31"/>
  <c r="D125" i="28" s="1"/>
  <c r="AN97" i="31"/>
  <c r="D109" i="28" s="1"/>
  <c r="AN81" i="31"/>
  <c r="D93" i="28" s="1"/>
  <c r="AN65" i="31"/>
  <c r="D77" i="28" s="1"/>
  <c r="AN49" i="31"/>
  <c r="D61" i="28" s="1"/>
  <c r="AN33" i="31"/>
  <c r="D45" i="28" s="1"/>
  <c r="AN17" i="31"/>
  <c r="D29" i="28" s="1"/>
  <c r="AA12" i="31" l="1"/>
  <c r="G24" i="25" s="1"/>
  <c r="BG12" i="31"/>
  <c r="G23" i="30" s="1"/>
  <c r="AJ12" i="31"/>
  <c r="H25" i="26" s="1"/>
  <c r="BP12" i="31"/>
  <c r="H23" i="29" s="1"/>
  <c r="AS12" i="31"/>
  <c r="I24" i="28" s="1"/>
  <c r="V12" i="31"/>
  <c r="J23" i="24" s="1"/>
  <c r="AL12" i="31"/>
  <c r="J25" i="26" s="1"/>
  <c r="AQ12" i="31"/>
  <c r="G24" i="28" s="1"/>
  <c r="T12" i="31"/>
  <c r="H23" i="24" s="1"/>
  <c r="AZ12" i="31"/>
  <c r="H24" i="27" s="1"/>
  <c r="AC12" i="31"/>
  <c r="I24" i="25" s="1"/>
  <c r="BI12" i="31"/>
  <c r="I23" i="30" s="1"/>
  <c r="Z12" i="31"/>
  <c r="F24" i="25" s="1"/>
  <c r="BF12" i="31"/>
  <c r="F23" i="30" s="1"/>
  <c r="AR36" i="31"/>
  <c r="H48" i="28" s="1"/>
  <c r="AS32" i="31"/>
  <c r="I44" i="28" s="1"/>
  <c r="AW32" i="31"/>
  <c r="E44" i="27" s="1"/>
  <c r="BG21" i="31"/>
  <c r="G32" i="30" s="1"/>
  <c r="AK32" i="31"/>
  <c r="I45" i="26" s="1"/>
  <c r="BB21" i="31"/>
  <c r="J33" i="27" s="1"/>
  <c r="AX53" i="31"/>
  <c r="F65" i="27" s="1"/>
  <c r="BH53" i="31"/>
  <c r="H64" i="30" s="1"/>
  <c r="BQ21" i="31"/>
  <c r="I32" i="29" s="1"/>
  <c r="BQ53" i="31"/>
  <c r="I64" i="29" s="1"/>
  <c r="AZ36" i="31"/>
  <c r="H48" i="27" s="1"/>
  <c r="AX21" i="31"/>
  <c r="F33" i="27" s="1"/>
  <c r="AW53" i="31"/>
  <c r="E65" i="27" s="1"/>
  <c r="BE21" i="31"/>
  <c r="E32" i="30" s="1"/>
  <c r="BE53" i="31"/>
  <c r="E64" i="30" s="1"/>
  <c r="BN21" i="31"/>
  <c r="F32" i="29" s="1"/>
  <c r="BN53" i="31"/>
  <c r="F64" i="29" s="1"/>
  <c r="AX12" i="31"/>
  <c r="F24" i="27" s="1"/>
  <c r="BB32" i="31"/>
  <c r="J44" i="27" s="1"/>
  <c r="AW21" i="31"/>
  <c r="E33" i="27" s="1"/>
  <c r="BA53" i="31"/>
  <c r="I65" i="27" s="1"/>
  <c r="BJ32" i="31"/>
  <c r="J43" i="30" s="1"/>
  <c r="BP21" i="31"/>
  <c r="H32" i="29" s="1"/>
  <c r="BP53" i="31"/>
  <c r="H64" i="29" s="1"/>
  <c r="AQ36" i="31"/>
  <c r="G48" i="28" s="1"/>
  <c r="AQ32" i="31"/>
  <c r="G44" i="28" s="1"/>
  <c r="AY32" i="31"/>
  <c r="G44" i="27" s="1"/>
  <c r="AZ21" i="31"/>
  <c r="H33" i="27" s="1"/>
  <c r="AZ53" i="31"/>
  <c r="H65" i="27" s="1"/>
  <c r="BF53" i="31"/>
  <c r="F64" i="30" s="1"/>
  <c r="BR21" i="31"/>
  <c r="J32" i="29" s="1"/>
  <c r="BR53" i="31"/>
  <c r="J64" i="29" s="1"/>
  <c r="AS36" i="31"/>
  <c r="I48" i="28" s="1"/>
  <c r="AT32" i="31"/>
  <c r="J44" i="28" s="1"/>
  <c r="AX32" i="31"/>
  <c r="F44" i="27" s="1"/>
  <c r="BH32" i="31"/>
  <c r="H43" i="30" s="1"/>
  <c r="BJ16" i="31"/>
  <c r="J27" i="30" s="1"/>
  <c r="AG28" i="31"/>
  <c r="E41" i="26" s="1"/>
  <c r="AI44" i="31"/>
  <c r="G57" i="26" s="1"/>
  <c r="AH60" i="31"/>
  <c r="F73" i="26" s="1"/>
  <c r="AJ60" i="31"/>
  <c r="H73" i="26" s="1"/>
  <c r="AP28" i="31"/>
  <c r="F40" i="28" s="1"/>
  <c r="AT28" i="31"/>
  <c r="J40" i="28" s="1"/>
  <c r="AS44" i="31"/>
  <c r="I56" i="28" s="1"/>
  <c r="AT60" i="31"/>
  <c r="J72" i="28" s="1"/>
  <c r="AZ44" i="31"/>
  <c r="H56" i="27" s="1"/>
  <c r="AY28" i="31"/>
  <c r="G40" i="27" s="1"/>
  <c r="BA44" i="31"/>
  <c r="I56" i="27" s="1"/>
  <c r="Y28" i="31"/>
  <c r="E40" i="25" s="1"/>
  <c r="AI28" i="31"/>
  <c r="G41" i="26" s="1"/>
  <c r="AJ44" i="31"/>
  <c r="H57" i="26" s="1"/>
  <c r="AL60" i="31"/>
  <c r="J73" i="26" s="1"/>
  <c r="AK60" i="31"/>
  <c r="I73" i="26" s="1"/>
  <c r="AP60" i="31"/>
  <c r="F72" i="28" s="1"/>
  <c r="AQ28" i="31"/>
  <c r="G40" i="28" s="1"/>
  <c r="AO44" i="31"/>
  <c r="E56" i="28" s="1"/>
  <c r="AR44" i="31"/>
  <c r="H56" i="28" s="1"/>
  <c r="AQ60" i="31"/>
  <c r="G72" i="28" s="1"/>
  <c r="AZ60" i="31"/>
  <c r="H72" i="27" s="1"/>
  <c r="AX28" i="31"/>
  <c r="F40" i="27" s="1"/>
  <c r="AY60" i="31"/>
  <c r="G72" i="27" s="1"/>
  <c r="BH60" i="31"/>
  <c r="H71" i="30" s="1"/>
  <c r="BF32" i="31"/>
  <c r="F43" i="30" s="1"/>
  <c r="AS28" i="31"/>
  <c r="I40" i="28" s="1"/>
  <c r="AT44" i="31"/>
  <c r="J56" i="28" s="1"/>
  <c r="AS60" i="31"/>
  <c r="I72" i="28" s="1"/>
  <c r="BA28" i="31"/>
  <c r="I40" i="27" s="1"/>
  <c r="AY44" i="31"/>
  <c r="G56" i="27" s="1"/>
  <c r="BA60" i="31"/>
  <c r="I72" i="27" s="1"/>
  <c r="BI32" i="31"/>
  <c r="I43" i="30" s="1"/>
  <c r="BI44" i="31"/>
  <c r="I55" i="30" s="1"/>
  <c r="BH28" i="31"/>
  <c r="H39" i="30" s="1"/>
  <c r="AW28" i="31"/>
  <c r="E40" i="27" s="1"/>
  <c r="AW44" i="31"/>
  <c r="E56" i="27" s="1"/>
  <c r="AX60" i="31"/>
  <c r="F72" i="27" s="1"/>
  <c r="BG16" i="31"/>
  <c r="G27" i="30" s="1"/>
  <c r="BI48" i="31"/>
  <c r="I59" i="30" s="1"/>
  <c r="BF16" i="31"/>
  <c r="F27" i="30" s="1"/>
  <c r="BI28" i="31"/>
  <c r="I39" i="30" s="1"/>
  <c r="BJ44" i="31"/>
  <c r="J55" i="30" s="1"/>
  <c r="BG48" i="31"/>
  <c r="G59" i="30" s="1"/>
  <c r="AZ28" i="31"/>
  <c r="H40" i="27" s="1"/>
  <c r="BB28" i="31"/>
  <c r="J40" i="27" s="1"/>
  <c r="BB44" i="31"/>
  <c r="J56" i="27" s="1"/>
  <c r="AW60" i="31"/>
  <c r="E72" i="27" s="1"/>
  <c r="BH16" i="31"/>
  <c r="H27" i="30" s="1"/>
  <c r="BH44" i="31"/>
  <c r="H55" i="30" s="1"/>
  <c r="BJ48" i="31"/>
  <c r="J59" i="30" s="1"/>
  <c r="BG44" i="31"/>
  <c r="G55" i="30" s="1"/>
  <c r="BJ28" i="31"/>
  <c r="J39" i="30" s="1"/>
  <c r="BI60" i="31"/>
  <c r="I71" i="30" s="1"/>
  <c r="BE28" i="31"/>
  <c r="E39" i="30" s="1"/>
  <c r="BJ36" i="31"/>
  <c r="J47" i="30" s="1"/>
  <c r="BG28" i="31"/>
  <c r="G39" i="30" s="1"/>
  <c r="BJ52" i="31"/>
  <c r="J63" i="30" s="1"/>
  <c r="AZ20" i="31"/>
  <c r="H32" i="27" s="1"/>
  <c r="BB20" i="31"/>
  <c r="J32" i="27" s="1"/>
  <c r="AP20" i="31"/>
  <c r="F32" i="28" s="1"/>
  <c r="AY36" i="31"/>
  <c r="G48" i="27" s="1"/>
  <c r="BA36" i="31"/>
  <c r="I48" i="27" s="1"/>
  <c r="AY52" i="31"/>
  <c r="G64" i="27" s="1"/>
  <c r="BA52" i="31"/>
  <c r="I64" i="27" s="1"/>
  <c r="BF20" i="31"/>
  <c r="F31" i="30" s="1"/>
  <c r="BG20" i="31"/>
  <c r="G31" i="30" s="1"/>
  <c r="BE16" i="31"/>
  <c r="E27" i="30" s="1"/>
  <c r="BQ16" i="31"/>
  <c r="I27" i="29" s="1"/>
  <c r="BO16" i="31"/>
  <c r="G27" i="29" s="1"/>
  <c r="BM16" i="31"/>
  <c r="E27" i="29" s="1"/>
  <c r="BP16" i="31"/>
  <c r="H27" i="29" s="1"/>
  <c r="BR16" i="31"/>
  <c r="J27" i="29" s="1"/>
  <c r="BN16" i="31"/>
  <c r="F27" i="29" s="1"/>
  <c r="BE32" i="31"/>
  <c r="E43" i="30" s="1"/>
  <c r="BQ32" i="31"/>
  <c r="I43" i="29" s="1"/>
  <c r="BO32" i="31"/>
  <c r="G43" i="29" s="1"/>
  <c r="BM32" i="31"/>
  <c r="E43" i="29" s="1"/>
  <c r="BP32" i="31"/>
  <c r="H43" i="29" s="1"/>
  <c r="BR32" i="31"/>
  <c r="J43" i="29" s="1"/>
  <c r="BN32" i="31"/>
  <c r="F43" i="29" s="1"/>
  <c r="BQ48" i="31"/>
  <c r="I59" i="29" s="1"/>
  <c r="BO48" i="31"/>
  <c r="G59" i="29" s="1"/>
  <c r="BM48" i="31"/>
  <c r="E59" i="29" s="1"/>
  <c r="BP48" i="31"/>
  <c r="H59" i="29" s="1"/>
  <c r="BR48" i="31"/>
  <c r="J59" i="29" s="1"/>
  <c r="BN48" i="31"/>
  <c r="F59" i="29" s="1"/>
  <c r="BE20" i="31"/>
  <c r="E31" i="30" s="1"/>
  <c r="BR20" i="31"/>
  <c r="J31" i="29" s="1"/>
  <c r="BQ20" i="31"/>
  <c r="I31" i="29" s="1"/>
  <c r="BO20" i="31"/>
  <c r="G31" i="29" s="1"/>
  <c r="BM20" i="31"/>
  <c r="E31" i="29" s="1"/>
  <c r="BP20" i="31"/>
  <c r="H31" i="29" s="1"/>
  <c r="BN20" i="31"/>
  <c r="F31" i="29" s="1"/>
  <c r="BE36" i="31"/>
  <c r="E47" i="30" s="1"/>
  <c r="BR36" i="31"/>
  <c r="J47" i="29" s="1"/>
  <c r="BQ36" i="31"/>
  <c r="I47" i="29" s="1"/>
  <c r="BO36" i="31"/>
  <c r="G47" i="29" s="1"/>
  <c r="BM36" i="31"/>
  <c r="E47" i="29" s="1"/>
  <c r="BP36" i="31"/>
  <c r="H47" i="29" s="1"/>
  <c r="BN36" i="31"/>
  <c r="F47" i="29" s="1"/>
  <c r="BE52" i="31"/>
  <c r="E63" i="30" s="1"/>
  <c r="BR52" i="31"/>
  <c r="J63" i="29" s="1"/>
  <c r="BQ52" i="31"/>
  <c r="I63" i="29" s="1"/>
  <c r="BO52" i="31"/>
  <c r="G63" i="29" s="1"/>
  <c r="BM52" i="31"/>
  <c r="E63" i="29" s="1"/>
  <c r="BN52" i="31"/>
  <c r="F63" i="29" s="1"/>
  <c r="BP52" i="31"/>
  <c r="H63" i="29" s="1"/>
  <c r="AZ52" i="31"/>
  <c r="H64" i="27" s="1"/>
  <c r="AW20" i="31"/>
  <c r="E32" i="27" s="1"/>
  <c r="AX36" i="31"/>
  <c r="F48" i="27" s="1"/>
  <c r="AX52" i="31"/>
  <c r="F64" i="27" s="1"/>
  <c r="BG52" i="31"/>
  <c r="G63" i="30" s="1"/>
  <c r="BF36" i="31"/>
  <c r="F47" i="30" s="1"/>
  <c r="BJ20" i="31"/>
  <c r="J31" i="30" s="1"/>
  <c r="BE24" i="31"/>
  <c r="E35" i="30" s="1"/>
  <c r="BQ24" i="31"/>
  <c r="I35" i="29" s="1"/>
  <c r="BO24" i="31"/>
  <c r="G35" i="29" s="1"/>
  <c r="BM24" i="31"/>
  <c r="E35" i="29" s="1"/>
  <c r="BR24" i="31"/>
  <c r="J35" i="29" s="1"/>
  <c r="BN24" i="31"/>
  <c r="F35" i="29" s="1"/>
  <c r="BP24" i="31"/>
  <c r="H35" i="29" s="1"/>
  <c r="BQ40" i="31"/>
  <c r="I51" i="29" s="1"/>
  <c r="BO40" i="31"/>
  <c r="G51" i="29" s="1"/>
  <c r="BM40" i="31"/>
  <c r="E51" i="29" s="1"/>
  <c r="BN40" i="31"/>
  <c r="F51" i="29" s="1"/>
  <c r="BR40" i="31"/>
  <c r="J51" i="29" s="1"/>
  <c r="BP40" i="31"/>
  <c r="H51" i="29" s="1"/>
  <c r="BE56" i="31"/>
  <c r="E67" i="30" s="1"/>
  <c r="BQ56" i="31"/>
  <c r="I67" i="29" s="1"/>
  <c r="BO56" i="31"/>
  <c r="G67" i="29" s="1"/>
  <c r="BM56" i="31"/>
  <c r="E67" i="29" s="1"/>
  <c r="BR56" i="31"/>
  <c r="J67" i="29" s="1"/>
  <c r="BN56" i="31"/>
  <c r="F67" i="29" s="1"/>
  <c r="BP56" i="31"/>
  <c r="H67" i="29" s="1"/>
  <c r="AY20" i="31"/>
  <c r="G32" i="27" s="1"/>
  <c r="BA20" i="31"/>
  <c r="I32" i="27" s="1"/>
  <c r="AW36" i="31"/>
  <c r="E48" i="27" s="1"/>
  <c r="AW52" i="31"/>
  <c r="E64" i="27" s="1"/>
  <c r="BG36" i="31"/>
  <c r="G47" i="30" s="1"/>
  <c r="BH36" i="31"/>
  <c r="H47" i="30" s="1"/>
  <c r="BH52" i="31"/>
  <c r="H63" i="30" s="1"/>
  <c r="BR28" i="31"/>
  <c r="J39" i="29" s="1"/>
  <c r="BQ28" i="31"/>
  <c r="I39" i="29" s="1"/>
  <c r="BO28" i="31"/>
  <c r="G39" i="29" s="1"/>
  <c r="BM28" i="31"/>
  <c r="E39" i="29" s="1"/>
  <c r="BN28" i="31"/>
  <c r="F39" i="29" s="1"/>
  <c r="BP28" i="31"/>
  <c r="H39" i="29" s="1"/>
  <c r="BF44" i="31"/>
  <c r="F55" i="30" s="1"/>
  <c r="BR44" i="31"/>
  <c r="J55" i="29" s="1"/>
  <c r="BQ44" i="31"/>
  <c r="I55" i="29" s="1"/>
  <c r="BO44" i="31"/>
  <c r="G55" i="29" s="1"/>
  <c r="BM44" i="31"/>
  <c r="E55" i="29" s="1"/>
  <c r="BN44" i="31"/>
  <c r="F55" i="29" s="1"/>
  <c r="BP44" i="31"/>
  <c r="H55" i="29" s="1"/>
  <c r="BF60" i="31"/>
  <c r="F71" i="30" s="1"/>
  <c r="BQ60" i="31"/>
  <c r="I71" i="29" s="1"/>
  <c r="BO60" i="31"/>
  <c r="G71" i="29" s="1"/>
  <c r="BM60" i="31"/>
  <c r="E71" i="29" s="1"/>
  <c r="BR60" i="31"/>
  <c r="J71" i="29" s="1"/>
  <c r="BN60" i="31"/>
  <c r="F71" i="29" s="1"/>
  <c r="BP60" i="31"/>
  <c r="H71" i="29" s="1"/>
  <c r="N5" i="31"/>
  <c r="N3" i="31" a="1"/>
  <c r="N3" i="31" s="1"/>
  <c r="N9" i="31"/>
  <c r="L16" i="23"/>
  <c r="L17" i="23"/>
  <c r="L15" i="23"/>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C203" i="31"/>
  <c r="C212" i="23" s="1"/>
  <c r="N6" i="31" l="1"/>
  <c r="BG6" i="31" s="1"/>
  <c r="G17" i="30" s="1"/>
  <c r="F6" i="31"/>
  <c r="N8" i="31"/>
  <c r="BJ8" i="31" s="1"/>
  <c r="J19" i="30" s="1"/>
  <c r="F8" i="31"/>
  <c r="N7" i="31"/>
  <c r="BF7" i="31" s="1"/>
  <c r="F18" i="30" s="1"/>
  <c r="F7" i="31"/>
  <c r="BP5" i="31"/>
  <c r="H16" i="29" s="1"/>
  <c r="BR5" i="31"/>
  <c r="J16" i="29" s="1"/>
  <c r="BQ5" i="31"/>
  <c r="I16" i="29" s="1"/>
  <c r="BO5" i="31"/>
  <c r="G16" i="29" s="1"/>
  <c r="BM5" i="31"/>
  <c r="E16" i="29" s="1"/>
  <c r="BN5" i="31"/>
  <c r="F16" i="29" s="1"/>
  <c r="BR9" i="31"/>
  <c r="J20" i="29" s="1"/>
  <c r="BQ9" i="31"/>
  <c r="I20" i="29" s="1"/>
  <c r="BP9" i="31"/>
  <c r="H20" i="29" s="1"/>
  <c r="BO9" i="31"/>
  <c r="G20" i="29" s="1"/>
  <c r="BN9" i="31"/>
  <c r="F20" i="29" s="1"/>
  <c r="BM9" i="31"/>
  <c r="E20" i="29" s="1"/>
  <c r="BH9" i="31"/>
  <c r="H20" i="30" s="1"/>
  <c r="BI9" i="31"/>
  <c r="I20" i="30" s="1"/>
  <c r="BG9" i="31"/>
  <c r="G20" i="30" s="1"/>
  <c r="BE9" i="31"/>
  <c r="E20" i="30" s="1"/>
  <c r="BF9" i="31"/>
  <c r="F20" i="30" s="1"/>
  <c r="BJ9" i="31"/>
  <c r="J20" i="30" s="1"/>
  <c r="BI5" i="31"/>
  <c r="I16" i="30" s="1"/>
  <c r="BF5" i="31"/>
  <c r="F16" i="30" s="1"/>
  <c r="BJ5" i="31"/>
  <c r="J16" i="30" s="1"/>
  <c r="BH5" i="31"/>
  <c r="H16" i="30" s="1"/>
  <c r="BG5" i="31"/>
  <c r="G16" i="30" s="1"/>
  <c r="BE5" i="31"/>
  <c r="E16" i="30" s="1"/>
  <c r="AZ9" i="31"/>
  <c r="H21" i="27" s="1"/>
  <c r="AW9" i="31"/>
  <c r="E21" i="27" s="1"/>
  <c r="BB9" i="31"/>
  <c r="J21" i="27" s="1"/>
  <c r="AX9" i="31"/>
  <c r="F21" i="27" s="1"/>
  <c r="BA9" i="31"/>
  <c r="I21" i="27" s="1"/>
  <c r="AY9" i="31"/>
  <c r="G21" i="27" s="1"/>
  <c r="BB5" i="31"/>
  <c r="J17" i="27" s="1"/>
  <c r="BA5" i="31"/>
  <c r="I17" i="27" s="1"/>
  <c r="AW5" i="31"/>
  <c r="E17" i="27" s="1"/>
  <c r="AX5" i="31"/>
  <c r="F17" i="27" s="1"/>
  <c r="AY5" i="31"/>
  <c r="G17" i="27" s="1"/>
  <c r="AZ5" i="31"/>
  <c r="H17" i="27" s="1"/>
  <c r="AR9" i="31"/>
  <c r="H21" i="28" s="1"/>
  <c r="AS9" i="31"/>
  <c r="I21" i="28" s="1"/>
  <c r="AP9" i="31"/>
  <c r="F21" i="28" s="1"/>
  <c r="AT9" i="31"/>
  <c r="J21" i="28" s="1"/>
  <c r="AQ9" i="31"/>
  <c r="G21" i="28" s="1"/>
  <c r="AO9" i="31"/>
  <c r="E21" i="28" s="1"/>
  <c r="AT6" i="31"/>
  <c r="J18" i="28" s="1"/>
  <c r="AR6" i="31"/>
  <c r="H18" i="28" s="1"/>
  <c r="AS5" i="31"/>
  <c r="I17" i="28" s="1"/>
  <c r="AQ5" i="31"/>
  <c r="G17" i="28" s="1"/>
  <c r="AR5" i="31"/>
  <c r="H17" i="28" s="1"/>
  <c r="AO5" i="31"/>
  <c r="E17" i="28" s="1"/>
  <c r="AT5" i="31"/>
  <c r="J17" i="28" s="1"/>
  <c r="AP5" i="31"/>
  <c r="F17" i="28" s="1"/>
  <c r="AL9" i="31"/>
  <c r="J22" i="26" s="1"/>
  <c r="AK9" i="31"/>
  <c r="I22" i="26" s="1"/>
  <c r="AJ9" i="31"/>
  <c r="H22" i="26" s="1"/>
  <c r="AH9" i="31"/>
  <c r="F22" i="26" s="1"/>
  <c r="AI9" i="31"/>
  <c r="G22" i="26" s="1"/>
  <c r="AG9" i="31"/>
  <c r="E22" i="26" s="1"/>
  <c r="AI6" i="31"/>
  <c r="G19" i="26" s="1"/>
  <c r="AH6" i="31"/>
  <c r="F19" i="26" s="1"/>
  <c r="AJ6" i="31"/>
  <c r="H19" i="26" s="1"/>
  <c r="AI5" i="31"/>
  <c r="G18" i="26" s="1"/>
  <c r="AG5" i="31"/>
  <c r="E18" i="26" s="1"/>
  <c r="AL5" i="31"/>
  <c r="J18" i="26" s="1"/>
  <c r="AK5" i="31"/>
  <c r="I18" i="26" s="1"/>
  <c r="AJ5" i="31"/>
  <c r="H18" i="26" s="1"/>
  <c r="AH5" i="31"/>
  <c r="F18" i="26" s="1"/>
  <c r="D5" i="31" a="1"/>
  <c r="AD9" i="31"/>
  <c r="J21" i="25" s="1"/>
  <c r="AA9" i="31"/>
  <c r="G21" i="25" s="1"/>
  <c r="AC9" i="31"/>
  <c r="I21" i="25" s="1"/>
  <c r="AB9" i="31"/>
  <c r="H21" i="25" s="1"/>
  <c r="Y9" i="31"/>
  <c r="E21" i="25" s="1"/>
  <c r="AC6" i="31"/>
  <c r="I18" i="25" s="1"/>
  <c r="AA6" i="31"/>
  <c r="G18" i="25" s="1"/>
  <c r="AD5" i="31"/>
  <c r="J17" i="25" s="1"/>
  <c r="Z5" i="31"/>
  <c r="F17" i="25" s="1"/>
  <c r="AB5" i="31"/>
  <c r="H17" i="25" s="1"/>
  <c r="AC5" i="31"/>
  <c r="I17" i="25" s="1"/>
  <c r="Y5" i="31"/>
  <c r="E17" i="25" s="1"/>
  <c r="AA5" i="31"/>
  <c r="G17" i="25" s="1"/>
  <c r="Q5" i="31"/>
  <c r="E16" i="24" s="1"/>
  <c r="R5" i="31"/>
  <c r="F16" i="24" s="1"/>
  <c r="Q9" i="31"/>
  <c r="E20" i="24" s="1"/>
  <c r="R9" i="31"/>
  <c r="F20" i="24" s="1"/>
  <c r="Q6" i="31"/>
  <c r="E17" i="24" s="1"/>
  <c r="U6" i="31"/>
  <c r="I17" i="24" s="1"/>
  <c r="V9" i="31"/>
  <c r="J20" i="24" s="1"/>
  <c r="U9" i="31"/>
  <c r="I20" i="24" s="1"/>
  <c r="S9" i="31"/>
  <c r="G20" i="24" s="1"/>
  <c r="O9" i="31"/>
  <c r="C20" i="24" s="1"/>
  <c r="T9" i="31"/>
  <c r="H20" i="24" s="1"/>
  <c r="V5" i="31"/>
  <c r="J16" i="24" s="1"/>
  <c r="U5" i="31"/>
  <c r="I16" i="24" s="1"/>
  <c r="S5" i="31"/>
  <c r="G16" i="24" s="1"/>
  <c r="T5" i="31"/>
  <c r="H16" i="24" s="1"/>
  <c r="O5" i="31"/>
  <c r="C16" i="24" s="1"/>
  <c r="P9" i="31"/>
  <c r="D20" i="24" s="1"/>
  <c r="P5" i="31"/>
  <c r="D16" i="24" s="1"/>
  <c r="U14" i="15"/>
  <c r="BK9" i="31"/>
  <c r="C20" i="29" s="1"/>
  <c r="BL9" i="31"/>
  <c r="D20" i="29" s="1"/>
  <c r="BD9" i="31"/>
  <c r="D20" i="30" s="1"/>
  <c r="BC9" i="31"/>
  <c r="C20" i="30" s="1"/>
  <c r="AU9" i="31"/>
  <c r="C21" i="27" s="1"/>
  <c r="AV9" i="31"/>
  <c r="D21" i="27" s="1"/>
  <c r="BL6" i="31"/>
  <c r="D17" i="29" s="1"/>
  <c r="AU6" i="31"/>
  <c r="C18" i="27" s="1"/>
  <c r="BD6" i="31"/>
  <c r="D17" i="30" s="1"/>
  <c r="BK5" i="31"/>
  <c r="C16" i="29" s="1"/>
  <c r="BD5" i="31"/>
  <c r="D16" i="30" s="1"/>
  <c r="BL5" i="31"/>
  <c r="D16" i="29" s="1"/>
  <c r="BC5" i="31"/>
  <c r="C16" i="30" s="1"/>
  <c r="AV5" i="31"/>
  <c r="D17" i="27" s="1"/>
  <c r="AU5" i="31"/>
  <c r="C17" i="27" s="1"/>
  <c r="AN5" i="31"/>
  <c r="D17" i="28" s="1"/>
  <c r="AF5" i="31"/>
  <c r="D18" i="26" s="1"/>
  <c r="X5" i="31"/>
  <c r="D17" i="25" s="1"/>
  <c r="AM5" i="31"/>
  <c r="C17" i="28" s="1"/>
  <c r="W5" i="31"/>
  <c r="C17" i="25" s="1"/>
  <c r="AE5" i="31"/>
  <c r="C18" i="26" s="1"/>
  <c r="AM9" i="31"/>
  <c r="C21" i="28" s="1"/>
  <c r="W9" i="31"/>
  <c r="C21" i="25" s="1"/>
  <c r="Z9" i="31"/>
  <c r="F21" i="25" s="1"/>
  <c r="AN9" i="31"/>
  <c r="D21" i="28" s="1"/>
  <c r="AF9" i="31"/>
  <c r="D22" i="26" s="1"/>
  <c r="X9" i="31"/>
  <c r="D21" i="25" s="1"/>
  <c r="AE9" i="31"/>
  <c r="C22" i="26" s="1"/>
  <c r="AE6" i="31"/>
  <c r="C19" i="26" s="1"/>
  <c r="AM6" i="31"/>
  <c r="C18" i="28" s="1"/>
  <c r="AF6" i="31"/>
  <c r="D19" i="26" s="1"/>
  <c r="X6" i="31"/>
  <c r="D18" i="25" s="1"/>
  <c r="AO8" i="31" l="1"/>
  <c r="E20" i="28" s="1"/>
  <c r="W8" i="31"/>
  <c r="C20" i="25" s="1"/>
  <c r="AQ8" i="31"/>
  <c r="G20" i="28" s="1"/>
  <c r="BF8" i="31"/>
  <c r="F19" i="30" s="1"/>
  <c r="AD8" i="31"/>
  <c r="J20" i="25" s="1"/>
  <c r="AY8" i="31"/>
  <c r="G20" i="27" s="1"/>
  <c r="X8" i="31"/>
  <c r="D20" i="25" s="1"/>
  <c r="AB8" i="31"/>
  <c r="H20" i="25" s="1"/>
  <c r="BB8" i="31"/>
  <c r="J20" i="27" s="1"/>
  <c r="Z8" i="31"/>
  <c r="F20" i="25" s="1"/>
  <c r="P8" i="31"/>
  <c r="D19" i="24" s="1"/>
  <c r="S8" i="31"/>
  <c r="G19" i="24" s="1"/>
  <c r="AA8" i="31"/>
  <c r="G20" i="25" s="1"/>
  <c r="AH8" i="31"/>
  <c r="F21" i="26" s="1"/>
  <c r="BA8" i="31"/>
  <c r="I20" i="27" s="1"/>
  <c r="AN8" i="31"/>
  <c r="D20" i="28" s="1"/>
  <c r="T8" i="31"/>
  <c r="H19" i="24" s="1"/>
  <c r="AC8" i="31"/>
  <c r="I20" i="25" s="1"/>
  <c r="AI8" i="31"/>
  <c r="G21" i="26" s="1"/>
  <c r="AL8" i="31"/>
  <c r="J21" i="26" s="1"/>
  <c r="AU8" i="31"/>
  <c r="C20" i="27" s="1"/>
  <c r="AE8" i="31"/>
  <c r="C21" i="26" s="1"/>
  <c r="AV8" i="31"/>
  <c r="D20" i="27" s="1"/>
  <c r="AT8" i="31"/>
  <c r="J20" i="28" s="1"/>
  <c r="BD8" i="31"/>
  <c r="D19" i="30" s="1"/>
  <c r="Q8" i="31"/>
  <c r="E19" i="24" s="1"/>
  <c r="AR8" i="31"/>
  <c r="H20" i="28" s="1"/>
  <c r="BI8" i="31"/>
  <c r="I19" i="30" s="1"/>
  <c r="AF8" i="31"/>
  <c r="D21" i="26" s="1"/>
  <c r="BL8" i="31"/>
  <c r="D19" i="29" s="1"/>
  <c r="U8" i="31"/>
  <c r="I19" i="24" s="1"/>
  <c r="AJ8" i="31"/>
  <c r="H21" i="26" s="1"/>
  <c r="BK8" i="31"/>
  <c r="C19" i="29" s="1"/>
  <c r="AM8" i="31"/>
  <c r="C20" i="28" s="1"/>
  <c r="BC8" i="31"/>
  <c r="C19" i="30" s="1"/>
  <c r="V8" i="31"/>
  <c r="J19" i="24" s="1"/>
  <c r="AG8" i="31"/>
  <c r="E21" i="26" s="1"/>
  <c r="BG8" i="31"/>
  <c r="G19" i="30" s="1"/>
  <c r="O8" i="31"/>
  <c r="C19" i="24" s="1"/>
  <c r="AS8" i="31"/>
  <c r="I20" i="28" s="1"/>
  <c r="AZ8" i="31"/>
  <c r="H20" i="27" s="1"/>
  <c r="AX8" i="31"/>
  <c r="F20" i="27" s="1"/>
  <c r="BE8" i="31"/>
  <c r="E19" i="30" s="1"/>
  <c r="R8" i="31"/>
  <c r="F19" i="24" s="1"/>
  <c r="Y8" i="31"/>
  <c r="E20" i="25" s="1"/>
  <c r="AK8" i="31"/>
  <c r="I21" i="26" s="1"/>
  <c r="AP8" i="31"/>
  <c r="F20" i="28" s="1"/>
  <c r="AW8" i="31"/>
  <c r="E20" i="27" s="1"/>
  <c r="BH8" i="31"/>
  <c r="H19" i="30" s="1"/>
  <c r="AF7" i="31"/>
  <c r="D20" i="26" s="1"/>
  <c r="Z6" i="31"/>
  <c r="F18" i="25" s="1"/>
  <c r="AV6" i="31"/>
  <c r="D18" i="27" s="1"/>
  <c r="P6" i="31"/>
  <c r="D17" i="24" s="1"/>
  <c r="AG6" i="31"/>
  <c r="E19" i="26" s="1"/>
  <c r="AP6" i="31"/>
  <c r="F18" i="28" s="1"/>
  <c r="AL6" i="31"/>
  <c r="J19" i="26" s="1"/>
  <c r="AD6" i="31"/>
  <c r="J18" i="25" s="1"/>
  <c r="BA6" i="31"/>
  <c r="I18" i="27" s="1"/>
  <c r="V6" i="31"/>
  <c r="J17" i="24" s="1"/>
  <c r="BB6" i="31"/>
  <c r="J18" i="27" s="1"/>
  <c r="AB6" i="31"/>
  <c r="H18" i="25" s="1"/>
  <c r="T6" i="31"/>
  <c r="H17" i="24" s="1"/>
  <c r="R6" i="31"/>
  <c r="F17" i="24" s="1"/>
  <c r="AQ6" i="31"/>
  <c r="G18" i="28" s="1"/>
  <c r="Q7" i="31"/>
  <c r="E18" i="24" s="1"/>
  <c r="AX7" i="31"/>
  <c r="F19" i="27" s="1"/>
  <c r="S7" i="31"/>
  <c r="G18" i="24" s="1"/>
  <c r="V7" i="31"/>
  <c r="J18" i="24" s="1"/>
  <c r="R7" i="31"/>
  <c r="F18" i="24" s="1"/>
  <c r="X7" i="31"/>
  <c r="D19" i="25" s="1"/>
  <c r="AG7" i="31"/>
  <c r="E20" i="26" s="1"/>
  <c r="BB7" i="31"/>
  <c r="J19" i="27" s="1"/>
  <c r="AH7" i="31"/>
  <c r="F20" i="26" s="1"/>
  <c r="AT7" i="31"/>
  <c r="J19" i="28" s="1"/>
  <c r="P7" i="31"/>
  <c r="D18" i="24" s="1"/>
  <c r="AS7" i="31"/>
  <c r="I19" i="28" s="1"/>
  <c r="AK7" i="31"/>
  <c r="I20" i="26" s="1"/>
  <c r="AM7" i="31"/>
  <c r="C19" i="28" s="1"/>
  <c r="AV7" i="31"/>
  <c r="D19" i="27" s="1"/>
  <c r="BC7" i="31"/>
  <c r="C18" i="30" s="1"/>
  <c r="Y7" i="31"/>
  <c r="E19" i="25" s="1"/>
  <c r="AI7" i="31"/>
  <c r="G20" i="26" s="1"/>
  <c r="AQ7" i="31"/>
  <c r="G19" i="28" s="1"/>
  <c r="BJ7" i="31"/>
  <c r="J18" i="30" s="1"/>
  <c r="Z7" i="31"/>
  <c r="F19" i="25" s="1"/>
  <c r="AU7" i="31"/>
  <c r="C19" i="27" s="1"/>
  <c r="BD7" i="31"/>
  <c r="D18" i="30" s="1"/>
  <c r="O7" i="31"/>
  <c r="C18" i="24" s="1"/>
  <c r="AB7" i="31"/>
  <c r="H19" i="25" s="1"/>
  <c r="AL7" i="31"/>
  <c r="J20" i="26" s="1"/>
  <c r="AR7" i="31"/>
  <c r="H19" i="28" s="1"/>
  <c r="BG7" i="31"/>
  <c r="G18" i="30" s="1"/>
  <c r="AN7" i="31"/>
  <c r="D19" i="28" s="1"/>
  <c r="AA7" i="31"/>
  <c r="G19" i="25" s="1"/>
  <c r="AJ7" i="31"/>
  <c r="H20" i="26" s="1"/>
  <c r="W7" i="31"/>
  <c r="C19" i="25" s="1"/>
  <c r="BK7" i="31"/>
  <c r="C18" i="29" s="1"/>
  <c r="T7" i="31"/>
  <c r="H18" i="24" s="1"/>
  <c r="AC7" i="31"/>
  <c r="I19" i="25" s="1"/>
  <c r="AP7" i="31"/>
  <c r="F19" i="28" s="1"/>
  <c r="AW7" i="31"/>
  <c r="E19" i="27" s="1"/>
  <c r="AE7" i="31"/>
  <c r="C20" i="26" s="1"/>
  <c r="BL7" i="31"/>
  <c r="D18" i="29" s="1"/>
  <c r="U7" i="31"/>
  <c r="I18" i="24" s="1"/>
  <c r="AD7" i="31"/>
  <c r="J19" i="25" s="1"/>
  <c r="AO7" i="31"/>
  <c r="E19" i="28" s="1"/>
  <c r="AZ7" i="31"/>
  <c r="H19" i="27" s="1"/>
  <c r="AX6" i="31"/>
  <c r="F18" i="27" s="1"/>
  <c r="AW6" i="31"/>
  <c r="E18" i="27" s="1"/>
  <c r="W6" i="31"/>
  <c r="C18" i="25" s="1"/>
  <c r="AN6" i="31"/>
  <c r="D18" i="28" s="1"/>
  <c r="BK6" i="31"/>
  <c r="C17" i="29" s="1"/>
  <c r="BC6" i="31"/>
  <c r="C17" i="30" s="1"/>
  <c r="O6" i="31"/>
  <c r="C17" i="24" s="1"/>
  <c r="S6" i="31"/>
  <c r="G17" i="24" s="1"/>
  <c r="Y6" i="31"/>
  <c r="E18" i="25" s="1"/>
  <c r="AK6" i="31"/>
  <c r="I19" i="26" s="1"/>
  <c r="AS6" i="31"/>
  <c r="I18" i="28" s="1"/>
  <c r="AO6" i="31"/>
  <c r="E18" i="28" s="1"/>
  <c r="AZ6" i="31"/>
  <c r="H18" i="27" s="1"/>
  <c r="BF6" i="31"/>
  <c r="F17" i="30" s="1"/>
  <c r="AY6" i="31"/>
  <c r="G18" i="27" s="1"/>
  <c r="BJ6" i="31"/>
  <c r="J17" i="30" s="1"/>
  <c r="BA7" i="31"/>
  <c r="I19" i="27" s="1"/>
  <c r="BH6" i="31"/>
  <c r="H17" i="30" s="1"/>
  <c r="BI6" i="31"/>
  <c r="I17" i="30" s="1"/>
  <c r="BH7" i="31"/>
  <c r="H18" i="30" s="1"/>
  <c r="BE7" i="31"/>
  <c r="E18" i="30" s="1"/>
  <c r="AY7" i="31"/>
  <c r="G19" i="27" s="1"/>
  <c r="BE6" i="31"/>
  <c r="E17" i="30" s="1"/>
  <c r="BI7" i="31"/>
  <c r="I18" i="30" s="1"/>
  <c r="BR8" i="31"/>
  <c r="J19" i="29" s="1"/>
  <c r="BQ8" i="31"/>
  <c r="I19" i="29" s="1"/>
  <c r="BN8" i="31"/>
  <c r="F19" i="29" s="1"/>
  <c r="BM8" i="31"/>
  <c r="E19" i="29" s="1"/>
  <c r="BP8" i="31"/>
  <c r="H19" i="29" s="1"/>
  <c r="BO8" i="31"/>
  <c r="G19" i="29" s="1"/>
  <c r="BN7" i="31"/>
  <c r="F18" i="29" s="1"/>
  <c r="BM7" i="31"/>
  <c r="E18" i="29" s="1"/>
  <c r="BP7" i="31"/>
  <c r="H18" i="29" s="1"/>
  <c r="BO7" i="31"/>
  <c r="G18" i="29" s="1"/>
  <c r="BR7" i="31"/>
  <c r="J18" i="29" s="1"/>
  <c r="BQ7" i="31"/>
  <c r="I18" i="29" s="1"/>
  <c r="BP6" i="31"/>
  <c r="H17" i="29" s="1"/>
  <c r="BO6" i="31"/>
  <c r="G17" i="29" s="1"/>
  <c r="BR6" i="31"/>
  <c r="J17" i="29" s="1"/>
  <c r="BQ6" i="31"/>
  <c r="I17" i="29" s="1"/>
  <c r="BN6" i="31"/>
  <c r="F17" i="29" s="1"/>
  <c r="BM6" i="31"/>
  <c r="E17" i="29" s="1"/>
  <c r="D5" i="31"/>
  <c r="A16" i="24" l="1" a="1"/>
  <c r="A16"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<sst xmlns="http://schemas.openxmlformats.org/spreadsheetml/2006/main" count="17551" uniqueCount="333">
  <si>
    <t>SI</t>
  </si>
  <si>
    <t>Tarea</t>
  </si>
  <si>
    <t>Correo electrónico</t>
  </si>
  <si>
    <t>Teléfono</t>
  </si>
  <si>
    <t>Cargo</t>
  </si>
  <si>
    <t>Nombre responsable</t>
  </si>
  <si>
    <t xml:space="preserve">Dirección </t>
  </si>
  <si>
    <t>Nombre del centro de trabajo</t>
  </si>
  <si>
    <t>RUT Empresa</t>
  </si>
  <si>
    <t>Razón Social</t>
  </si>
  <si>
    <t>N° Trabajadores Expuestos</t>
  </si>
  <si>
    <t>Equipos y Herramienta</t>
  </si>
  <si>
    <t>Rotación de tarea</t>
  </si>
  <si>
    <t>Pausas de Trabajo</t>
  </si>
  <si>
    <t>N°</t>
  </si>
  <si>
    <t>Medidas de control (administrativas)</t>
  </si>
  <si>
    <t>Medidas de control (Ingeniería)</t>
  </si>
  <si>
    <t>Responsable aplicación medida</t>
  </si>
  <si>
    <t>Fecha de aplicación</t>
  </si>
  <si>
    <t>Evidencia</t>
  </si>
  <si>
    <t>1. ANTECEDENTES DE LA EMPRESA</t>
  </si>
  <si>
    <t>PASOS A SEGUIR</t>
  </si>
  <si>
    <t>Comuna</t>
  </si>
  <si>
    <t>Nombre Representante Legal</t>
  </si>
  <si>
    <t>Área de trabajo</t>
  </si>
  <si>
    <t>Puesto de trabajo</t>
  </si>
  <si>
    <t>Tareas del puesto de trabajo</t>
  </si>
  <si>
    <t>Descripción de la tarea</t>
  </si>
  <si>
    <t>Horario de funcionamiento</t>
  </si>
  <si>
    <t>Horas extras</t>
  </si>
  <si>
    <t>Por dia</t>
  </si>
  <si>
    <t>Por semana</t>
  </si>
  <si>
    <t>Tipo de contrato</t>
  </si>
  <si>
    <t xml:space="preserve">Tipo de remuneración </t>
  </si>
  <si>
    <t>Características de los ambientes y espacios de trabajo (Espacios, barreras arquitectónicas, flujo de tránsito)</t>
  </si>
  <si>
    <t>Características y disposición espacial del puesto de trabajo (Ubicación de los elementos de trabajo, disposición física del espacio de trabajo)</t>
  </si>
  <si>
    <t>Características y herramientas utilizadas (Descripción de equipos, herramientas utilizadas, herramientas vibrantes, uso de EPP)</t>
  </si>
  <si>
    <t>Fecha inicio</t>
  </si>
  <si>
    <t>Organismo administrador al que está adherido</t>
  </si>
  <si>
    <t>2.- CENTRO DE TRABAJO O LUGAR DE TRABAJO</t>
  </si>
  <si>
    <t>Dirección</t>
  </si>
  <si>
    <t>Nº de trabajadores centro de trabajo</t>
  </si>
  <si>
    <t>Hombres</t>
  </si>
  <si>
    <t>Mujeres</t>
  </si>
  <si>
    <t>Código CIIU</t>
  </si>
  <si>
    <t>Actividad Económica</t>
  </si>
  <si>
    <t xml:space="preserve">Hombre </t>
  </si>
  <si>
    <t>Mujer</t>
  </si>
  <si>
    <t>Duración (min)</t>
  </si>
  <si>
    <t>Trabajo repetitivo de miembros superiores.</t>
  </si>
  <si>
    <t>Postura de trabajo estática</t>
  </si>
  <si>
    <t>Manipulación manual de cargas</t>
  </si>
  <si>
    <t>Manejo manual de pacientes	/ personas</t>
  </si>
  <si>
    <t>Vibración de cuerpo completo</t>
  </si>
  <si>
    <t>Vibración segmento mano – brazo</t>
  </si>
  <si>
    <t>¿Los miembros superiores trabajan por menos del 50% de la duración total de la tarea repetitiva?</t>
  </si>
  <si>
    <t>¿Los codos se mantienen por debajo del nivel de los hombros por al menos el 90% del total de la duración de la(s) tarea(s) repetitiva?</t>
  </si>
  <si>
    <t>¿Existe esfuerzo moderado ejercido por el trabajador (Percepción de Esfuerzo máximo 4 según Escala de Borg CR-10) ejercidas por el trabajador por no más de 1 hora mientras dura la(s) tarea(s) repetitiva?</t>
  </si>
  <si>
    <t>Ausencias de esfuerzo máximo (esfuerzo percibido = 5 o más en la Escala de Borg CR-10)</t>
  </si>
  <si>
    <t>Presencia de pausas (excluyendo la pausa para almuerzo) que al menos duren 8 minutos cada 2 horas.</t>
  </si>
  <si>
    <t>¿Se realiza la tarea repetitiva durante menos de 8 horas al día?</t>
  </si>
  <si>
    <t>Condición Aceptable</t>
  </si>
  <si>
    <t>¿Las acciones técnicas del miembro superior son tan rápidas que no se pueden contar con una simple observación directa?</t>
  </si>
  <si>
    <t>Uno o ambos brazos están realizando la tarea con el codo sobre el nivel del hombro por el
50% o más, del tiempo total de trabajo repetitivo</t>
  </si>
  <si>
    <t>¿Se utiliza agarre en “pinza" (o todo tipo de tomada usando las puntas de los dedos) por
más del 80% de la duración total del trabajo repetitivo?</t>
  </si>
  <si>
    <t>¿Se aplica fuerza máxima por el trabajador (esfuerzo percibido = 5 o más en la Escala de Borg CR-10) por 10% o más del tiempo total de la tarea repetitiva?</t>
  </si>
  <si>
    <t>¿La duración total de las tareas repetitivas excede 8 horas dentro de un turno?</t>
  </si>
  <si>
    <t>Condición Crítica</t>
  </si>
  <si>
    <t>Tabla II. IDENTIFICACIÓN AVANZADA – Trabajo Repetitivo de Miembros Superiores– Condición Aceptable</t>
  </si>
  <si>
    <t>Tabla VI. IDENTIFICACIÓN AVANZADA – Tarea(s) Repetitiva(s) de miembros superiores –– Condición Crítica</t>
  </si>
  <si>
    <t>¿Las posturas de tronco y cuello son simétricas?</t>
  </si>
  <si>
    <t>En caso de haber flexión de tronco (inclinación hacia delante), ¿es menor a 20º?, o en caso de existir extensión (inclinación hacia atrás), ¿el tronco está totalmente apoyado?</t>
  </si>
  <si>
    <t>Si existe flexión de tronco entre 20º y 60º, ¿este se encuentra totalmente apoyado?</t>
  </si>
  <si>
    <t>¿Está ausente la extensión de cuello?</t>
  </si>
  <si>
    <t>En caso de que exista flexión de cuello, ¿no supera los 25º?</t>
  </si>
  <si>
    <t>Estando la cabeza inclinada hacia atrás (extensión), ¿se encuentra totalmente apoyada?, o en caso de inclinación anterior (flexión), ¿está a menos de 25º?</t>
  </si>
  <si>
    <t>Si está sentado, ¿la curvatura de la espalda se mantiene no forzada?</t>
  </si>
  <si>
    <t>¿Están ausentes las posturas de MMSS separadas del cuerpo, elevadas sobre nivel de
hombro de manera sostenida y no apoyadas?</t>
  </si>
  <si>
    <t>¿Los hombros no se encuentran levantados?</t>
  </si>
  <si>
    <t>Estando el brazo sin apoyo completo, ¿La elevación del miembro superior es menor a 20°?</t>
  </si>
  <si>
    <t>Con el brazo totalmente apoyado, ¿la elevación del miembro superior no supera los 60°?</t>
  </si>
  <si>
    <t>¿Están ausentes la flexión / extensión extrema de codo y la rotación extrema de antebrazo?</t>
  </si>
  <si>
    <t>¿Está ausente el giro extremo del antebrazo?</t>
  </si>
  <si>
    <t>Identificación de posturas de cabeza y tronco</t>
  </si>
  <si>
    <t>¿Está ausente la flexión extrema de rodilla?</t>
  </si>
  <si>
    <t>En postura de pie ¿La rodilla no está en flexión?</t>
  </si>
  <si>
    <t>¿El tobillo está en posición neutra?</t>
  </si>
  <si>
    <t>¿Están ausentes las posiciones cuclillas y arrodillado?</t>
  </si>
  <si>
    <t>Cuando está sentado, ¿El ángulo de la rodilla está entre 90º y 135º?</t>
  </si>
  <si>
    <t>Tabla III. IDENTIFICACIÓN AVANZADA – Tarea(s) con Posturas Estáticas e incómodas de Trabajo – Condición Aceptable</t>
  </si>
  <si>
    <t>Tabla VII. IDENTIFICACIÓN AVANZADA – Tarea(s) con Posturas Estáticas de Trabajo – Condición Crítica</t>
  </si>
  <si>
    <t>¿La postura de tronco o la postura de cuello están en rangos extremos?</t>
  </si>
  <si>
    <t>¿Existe flexión de tronco (inclinación hacia adelante) de 60° o más?</t>
  </si>
  <si>
    <t>¿Existe flexión de tronco (aun cuando sea levemente) durante más de 4 minutos?</t>
  </si>
  <si>
    <t>¿Está la cabeza extendida (inclinada hacia atrás) sin apoyo?</t>
  </si>
  <si>
    <t>¿Está la cabeza en flexión (inclinación hacia adelante) de 85° o más?</t>
  </si>
  <si>
    <t>Si está sentado, ¿la espalda (región lumbar) está forzada y no logra mantener la curvatura natural?</t>
  </si>
  <si>
    <t>¿Hay posturas de brazos que los trabajadores relaten como muy incomodas y que les
impiden el normal desenvolvimiento?</t>
  </si>
  <si>
    <t>¿Los hombros se encuentran levantados sobre los 60°?</t>
  </si>
  <si>
    <t>¿Los hombros se encuentran levantados (aún cuando sea levemente) durante más de 3 minutos?</t>
  </si>
  <si>
    <t>¿Hay flexión / extensión extrema de codo y rotación extrema de antebrazo?</t>
  </si>
  <si>
    <t>¿Hay giro extremo de muñeca?</t>
  </si>
  <si>
    <t>¿Hay flexión extrema de rodilla (posición de cuclillas o sentado en los talones)?</t>
  </si>
  <si>
    <t>Estando en postura de pie, ¿la rodilla se encuentra en flexión leve sostenida?</t>
  </si>
  <si>
    <t>¿El tobillo se encuentra en una posición extrema de flexión o extensión?</t>
  </si>
  <si>
    <t>¿Se adoptan posiciones en cuclillas y/o arrodillado de la rodilla?</t>
  </si>
  <si>
    <t>Estando sentado, ¿la angulación de rodilla es menor de 90° y mayor de 135°?</t>
  </si>
  <si>
    <t>La temperatura en donde se realiza la tarea está entre los 18° y 26° (grados Celsius).</t>
  </si>
  <si>
    <t>El piso se encuentra en buenas condiciones (regular, seco y estable)</t>
  </si>
  <si>
    <t>El espacio de trabajo permite el normal movimiento de los trabajadores (sin generar posturas incómodas) durante el levantamiento/descenso y/o transporte</t>
  </si>
  <si>
    <t>El tamaño de la carga permite la visibilidad y movimientos normales del trabajador</t>
  </si>
  <si>
    <t>El centro de gravedad de la carga es estable</t>
  </si>
  <si>
    <t>La carga permite su agarre sin riesgo de cortes, compresión o quemaduras.</t>
  </si>
  <si>
    <t>Característica de la carga</t>
  </si>
  <si>
    <t>Ambiente de trabajo</t>
  </si>
  <si>
    <t>La tarea de levantamiento/descenso o transporte de carga dura menos de 8 horas.</t>
  </si>
  <si>
    <t>Horas de trabajo</t>
  </si>
  <si>
    <t>IDENTIFICACIÓN AVANZADA – Tarea(s) con MMC: Levantamiento, Descenso y Transporte de cargas de 3kg o más – Condición Aceptable</t>
  </si>
  <si>
    <t>Condición.  Levantamiento / descenso y transporte manual de carga</t>
  </si>
  <si>
    <t>Peso de carga. Levantamiento/descenso manual de carga</t>
  </si>
  <si>
    <t>Se observa ausencia de asimetría (Ej: cuerpo rotado, torsión y/o inclinación de tronco)</t>
  </si>
  <si>
    <t>La carga es mantenida cerca del cuerpo</t>
  </si>
  <si>
    <t>El desplazamiento vertical de la carga se realiza entre las caderas y los hombros</t>
  </si>
  <si>
    <t>Frecuencia máxima de MMC: el levantamiento/descenso es menor a 5 veces por minuto</t>
  </si>
  <si>
    <t>Frecuencia máxima de MMC: el levantamiento/descenso es menor a 1 vez por minuto</t>
  </si>
  <si>
    <t>Ausencia de cargas mayores a 10 kg</t>
  </si>
  <si>
    <t>5,1 kg a 10 kg</t>
  </si>
  <si>
    <t>3 kg a 5 kg</t>
  </si>
  <si>
    <t>Sobre de 10 kg</t>
  </si>
  <si>
    <t>Transporte manual de carga. ¿El peso acumulado transportado* es menor a los valores recomendados?</t>
  </si>
  <si>
    <t>Distancia &lt;= 10 metros</t>
  </si>
  <si>
    <t>8 hr = 10.000 kg</t>
  </si>
  <si>
    <t>1 hora = 1.500 kilos</t>
  </si>
  <si>
    <t>1 minuto = 30 kilos</t>
  </si>
  <si>
    <t>8 hr = 6.000 kg</t>
  </si>
  <si>
    <t>1 hora = 750 kilos</t>
  </si>
  <si>
    <t>1 minuto = 15 kilos</t>
  </si>
  <si>
    <t>Distancia &gt; 10 metros</t>
  </si>
  <si>
    <t>Presencia de temperatura extrema (bajo 16° o superior a los 26° grados Celsius) y sin ropa adecuada que proteja de las temperaturas extremas</t>
  </si>
  <si>
    <t>Presencia de suelo resbaladizo, irregular o inestable</t>
  </si>
  <si>
    <t>Presencia de espacio insuficiente para el levantamiento/descenso y transporte de carga que genera posturas incómodas o restricción en el movimiento.</t>
  </si>
  <si>
    <t>El tamaño de la carga reduce la visión del trabajador y/o dificulta su movimiento</t>
  </si>
  <si>
    <t>El centro de gravedad de la carga no es estable (ej.: líquidos, elementos que se mueven dentro de la carga)</t>
  </si>
  <si>
    <t>La forma/configuración de la carga presenta bordes, superficies o protuberancias afiladas</t>
  </si>
  <si>
    <t>Las superficies de contacto son demasiado frías o demasiado calientes</t>
  </si>
  <si>
    <t>La tarea de levantamiento/descenso o transporte de carga dura más de 8 hrs.</t>
  </si>
  <si>
    <t>Levantamiento / descenso y transporte manual de carga</t>
  </si>
  <si>
    <t>Posición vertical</t>
  </si>
  <si>
    <t>La ubicación de las manos al inicio o final del levantamiento/descenso de una carga es superior a 155 cm o inferior a 20 cm</t>
  </si>
  <si>
    <t>La distancia vertical entre el origen y el destino del objeto manipulado es mayor a 135 cm</t>
  </si>
  <si>
    <t>La distancia horizontal entre el cuerpo y las manos (nudillos) es superior a 55 cm correspondiente a la zona de alcance máximo de brazos</t>
  </si>
  <si>
    <t>Rotación o inclinación extrema del tronco sin movimientos de los pies</t>
  </si>
  <si>
    <t>Asimetría</t>
  </si>
  <si>
    <t>Distancia horizontal</t>
  </si>
  <si>
    <t>Desplazamiento vertical</t>
  </si>
  <si>
    <t>Corta duración: más de 15 levant./desc. por min, en una tarea que no supere los 60 min seguidos en el turno de trabajo y seguida de al menos 60 min de desc. o tarea liviana (que no implique MMC)</t>
  </si>
  <si>
    <t>Media duración: + de 12 levant/desc por min, en una tarea que no supere los 120 min seguidos en el turno de trabajo y seguida de al menos 30 min de descanso o tarea liviana (que no implique MMC).</t>
  </si>
  <si>
    <t>Larga duración: más de 8 levantamientos/descensos por minuto, en una tarea que supere los 120 minutos seguidos en el turno de trabajo</t>
  </si>
  <si>
    <t>Frecuencia</t>
  </si>
  <si>
    <t>Hombres (18-45 años)</t>
  </si>
  <si>
    <t>Mujeres (18-45 años)</t>
  </si>
  <si>
    <t>Hombres (&lt;18 o &gt;45 años)</t>
  </si>
  <si>
    <t>Mujeres (&lt;18 o &gt;45 años)</t>
  </si>
  <si>
    <t>Mujer embarazada</t>
  </si>
  <si>
    <t>25 kg</t>
  </si>
  <si>
    <t>20 kg</t>
  </si>
  <si>
    <t>15 kg</t>
  </si>
  <si>
    <t>3 kg</t>
  </si>
  <si>
    <t>Distancia de transporte de 20 mt o más</t>
  </si>
  <si>
    <t>Distancia de transporte menos de 20 mt</t>
  </si>
  <si>
    <t>6.000 kg en 8 hr</t>
  </si>
  <si>
    <t>10.000 kg en 8 hr</t>
  </si>
  <si>
    <t>Condición crítica: presencia de tarea de levantamiento/descenso y transporte con peso de la carga que exceda los siguientes límites</t>
  </si>
  <si>
    <t>Presencia de tarea de levantamiento/descenso y transporte de carga con condiciones de diseño y frecuencia que exceden los valores máximos sugeridos</t>
  </si>
  <si>
    <t>IDENTIFICACIÓN AVANZADA – Tarea(s) con MMC: Levantamiento, Descenso y Transporte de cargas de 3kg o más – Condición Crítica</t>
  </si>
  <si>
    <t>La siguiente herramienta tiene por objetivo que usted implemente la actualización del protocolo TMERT (MINSAL, 2024), considerando los pasos establecidos por el protocolo. Está diseñada de manera tal que usted siga las instrucciones necesarias para completar el proceso de identificacion inicial y avanzada, de una forma sencilla y práctica, evitando potenciales errores en el trascurso de la aplicación.</t>
  </si>
  <si>
    <t>Factor de riesgo</t>
  </si>
  <si>
    <t>Nivel de riesgo</t>
  </si>
  <si>
    <t>El piso  en buenas condiciones (regular, compacto, seco y estable) y sin pendiente.</t>
  </si>
  <si>
    <t>Presencia de vías/caminos donde se permite el normal desplazamiento
(espacio suficiente para el desplazamiento).</t>
  </si>
  <si>
    <t>Característica del carro o transpaleta</t>
  </si>
  <si>
    <t>El carro o transpaleta cargada permite la visibilidad y
movimientos normales del trabajador.</t>
  </si>
  <si>
    <t>El centro de gravedad de la carga es estable.</t>
  </si>
  <si>
    <t>El carro o transpaleta permite su agarre sin riesgo de
cortes, compresión o quemaduras.</t>
  </si>
  <si>
    <t>Presencia de ruedas grandes o pequeñas en buen estado.</t>
  </si>
  <si>
    <t>Presencia de ruedas grandes o pequeñas adecuadas al
tipo de carro, peso de la carga y vías de desplazamiento.</t>
  </si>
  <si>
    <t>Magnitud de
la Fuerza</t>
  </si>
  <si>
    <t>La(s) tarea(s) de empuje y arrastre de carga duran hasta
8 hrs. diaria.</t>
  </si>
  <si>
    <t>La fuerza se realiza entre las caderas y la zona media del
tronco.</t>
  </si>
  <si>
    <t>La fuerza de empuje o arrastre es aplicada con el tronco
recto (sin flexión o torsión).</t>
  </si>
  <si>
    <t>Las manos están delante del cuerpo y entre los hombros
cuando se realiza la fuerza de empuje o arrastre.</t>
  </si>
  <si>
    <t>Zona de agarre</t>
  </si>
  <si>
    <t>Postura</t>
  </si>
  <si>
    <t>Altura aplicación
de la Fuerza</t>
  </si>
  <si>
    <t>Duración</t>
  </si>
  <si>
    <t>IDENTIFICACIÓN AVANZADA – Tarea(s) Empuje y arrastre de carga -Identificación avanzada – Condición Crítica</t>
  </si>
  <si>
    <t>Presencia de vías/caminos donde se restringen los movimientos.</t>
  </si>
  <si>
    <t>El carro o transpaleta reduce la vista del operador y/o
dificulta su movimiento.</t>
  </si>
  <si>
    <t>La carga es inestable.</t>
  </si>
  <si>
    <t>El carro o transpaleta tienen condiciones peligrosas
(bordes, superficies o protuberancias afiladas, etc) que
pueden lesionar al trabajador.</t>
  </si>
  <si>
    <t>Presencia de ruedas grandes o pequeñas en mal estado,
rotas, desgastadas o con poca mantención.</t>
  </si>
  <si>
    <t>Presencia de ruedas grandes o pequeñas inadecuadas al
tipo de carro, peso de la carga y vías de desplazamiento.</t>
  </si>
  <si>
    <t>La tarea de levantamiento/descenso o transporte de
carga dura más de 8 hrs.</t>
  </si>
  <si>
    <t>Método dinamómetro (*):
1. Fuerza inicial es superior a 36 kgs. (Hombres) o 24 kgs.
(Mujeres).
2. Fuerza de sustentación es superior a 25 kgs. (Hombres)
y 15 kgs. (Mujeres).
Método Escala de Borg: los trabajadores perciben alto nivel
de esfuerzo físico (valor 8 o más en escala de Borg) durante
la (s) tarea (s) de empuje y arrastre de carga (Para obtener la
información debe preguntar a los trabajadores utilizando la
escala de Borg al final de este anexo).</t>
  </si>
  <si>
    <t>Durante el desplazamiento la carga requiere de un levantamiento parcial, mientras se empuja o arrastra.</t>
  </si>
  <si>
    <t>Dirección
de la Fuerza</t>
  </si>
  <si>
    <t>Esfuerzo físico</t>
  </si>
  <si>
    <t>La fuerza de empuje o arrastre es realizada con movimientos bruscos o de manera poco controlada.</t>
  </si>
  <si>
    <t>La fuerza de empuje o arrastre es aplicada con el tronco
en flexión o torsión significativa</t>
  </si>
  <si>
    <t>Las manos no están delante del cuerpo o fuera del ancho
de los hombros cuando se realiza la fuerza de empuje o
arrastre.</t>
  </si>
  <si>
    <t>La fuerza de empuje o arrastre es aplicada sobre los 150 cm
o bajo los 60 cm.</t>
  </si>
  <si>
    <t>La(s) tarea(s) de empuje y arrastre de carga duran más
de 8 hrs. diaria.</t>
  </si>
  <si>
    <t>IDENTIFICACIÓN AVANZADA – Tarea(s) Empuje y arrastre de carga – Condición Aceptable</t>
  </si>
  <si>
    <t>IDENTIFICACIÓN AVANZADA – Tarea(s) Manejo manual de personas/pacientes – Condición Aceptable</t>
  </si>
  <si>
    <t>Aplicación
de la fuerza</t>
  </si>
  <si>
    <t>En promedio, por turno, el trabajador realiza 6 o menos
MMP que superen los 15 kg. cada uno.</t>
  </si>
  <si>
    <t>Ausencia de asimetría (Ej: cuerpo rotado, torsión y/o inclinación
de tronco).</t>
  </si>
  <si>
    <t>El paciente es mantenido cerca del cuerpo del trabajador.</t>
  </si>
  <si>
    <t>El MMP se realiza entre la altura nudillo suelo y la altura
codo suelo (°).</t>
  </si>
  <si>
    <t>Equipamiento</t>
  </si>
  <si>
    <t>Cuenta con camas regulables en altura.</t>
  </si>
  <si>
    <t>Existe y se utilizan de forma correcta las ayudas mecánicas.</t>
  </si>
  <si>
    <t>Existen programas de mantenimiento de las ayudas mecánicas,
de sillas de rueda y camillas.</t>
  </si>
  <si>
    <t>Ambiente y
espacios</t>
  </si>
  <si>
    <t>La iluminación permite visualizar todos los elementos en
el espacio de trabajo y la temperatura son adecuadas está
entre 19° y 25° grados Celsius.</t>
  </si>
  <si>
    <t>Existe suficiente espacio para moverse libremente y para
utilizar las ayudas mecánicas existentes.</t>
  </si>
  <si>
    <t>Presencia de suelo en salas, pasillos y otros que permiten el normal desplazamiento de sillas de rueda y camillas.</t>
  </si>
  <si>
    <t>Organización</t>
  </si>
  <si>
    <t>Existe un programa institucional para la prevención del riego
por MMP: evaluación de riesgo, clasificación de pacientes
(según nivel de asistencia requerida, peso, etc.), monitoreo de
la salud de los trabajadores, etc.</t>
  </si>
  <si>
    <t>Existen procedimientos escritos e informados de MMP de
acuerdo con el peso y características del paciente.</t>
  </si>
  <si>
    <t>La organización del trabajo permite distribuir las tareas
de MMP a lo largo de la jornada e incluye periodos de
descanso dentro de ella.</t>
  </si>
  <si>
    <t>Entrenamiento</t>
  </si>
  <si>
    <t>Al menos un 75 % de los trabajadores del servicio/unidad
recibieron capacitación teórico-práctico en MMP en los
últimos 12 meses.</t>
  </si>
  <si>
    <t>En promedio, por turno, el trabajador realiza 12 o más
MMP que superen los 15 kgs. cada uno.</t>
  </si>
  <si>
    <t>El MMP se realiza bajo las rodillas o sobre la altura codo suelo</t>
  </si>
  <si>
    <t>La distancia horizontal entre el cuerpo y el paciente manipulado es superior a 63 cm.</t>
  </si>
  <si>
    <t>Torsión extrema del tronco sin movimientos de los pies.</t>
  </si>
  <si>
    <t>Las camas no son regulables y tienen una altura inferior a 70 cm.</t>
  </si>
  <si>
    <t>Las camas tienen ninguna o solo 2 ruedas.</t>
  </si>
  <si>
    <t>El trabajador hace todo el esfuerzo en el manejo del paciente ya que no se utiliza ningún tipo de ayudas mecánicas.</t>
  </si>
  <si>
    <t>No existe programa de mantenimiento de las ayudas mecánicas ni de sillas de rueda o camillas.</t>
  </si>
  <si>
    <t>Presencia de suelo resbaladizo, irregular o inestable en salas o pasillos.</t>
  </si>
  <si>
    <t>Un 50 % o menos de los trabajadores del servicio/unidad recibieron capacitación teórico-práctico en MMP en los últimos 18
meses.</t>
  </si>
  <si>
    <t>IDENTIFICACIÓN AVANZADA – Tarea(s) Manejo manual de personas/pacientes – Condición Crítica</t>
  </si>
  <si>
    <t>¿Se usan herramientas de acción rotatoria (con generación de torque)?</t>
  </si>
  <si>
    <t>¿Se usan herramientas percutoras o de impacto?</t>
  </si>
  <si>
    <t>Los fabricantes o suministradores de las herramientas no advierten que su uso presenta riesgo derivados de las vibraciones</t>
  </si>
  <si>
    <t>Si los fabricantes o proveedores de maquinaria que se utiliza indican las aceleraciones equivalentes para los ejes X, Y, Z ¿Se sobrepasa el límite de acción de 2,5 m/s2?</t>
  </si>
  <si>
    <t>¿Existe desconocimiento por parte de los trabajadores/as sobre la exposición a vibración de mano-brazo y sus consecuencias?</t>
  </si>
  <si>
    <t>¿Algunos de los trabajadores relata dolor, hormigueo, entumecimiento o alteraciones de la circulación de las manos después de utilizar las herramientas?</t>
  </si>
  <si>
    <t>¿Se debe operar maquinarias o herramientas vibrantes por periodos prolongados mayores a 30 minutos todos los días? Se define como límite inferior de 0,5 horas
según D.S 594.</t>
  </si>
  <si>
    <t>¿Las herramientas que se utilizan no están diseñadas para la tarea realizada? ¿Las herramientas son hechizas?</t>
  </si>
  <si>
    <t>Tabla V. IDENTIFICACIÓN AVANZADA – Tarea(s) con vibraciones de cuerpo completo  – Condición aceptable</t>
  </si>
  <si>
    <t>Tabla IV. IDENTIFICACIÓN AVANZADA – Tarea(s) con vibraciones segmento mano-brazo  – Condición aceptable</t>
  </si>
  <si>
    <t>¿Se debe operar maquinaria vibrante por periodos prolongados de tiempo todos los días o gran parte de la jornada laboral? Se define como límite inferior de 0,5 horas según D.S 594</t>
  </si>
  <si>
    <t>En la conducción de vehículos, ¿Se está expuesto a choques o movimientos bruscos?</t>
  </si>
  <si>
    <t>¿Los vehículos o maquinarias vibrantes se encuentran sin mantención?</t>
  </si>
  <si>
    <t>¿Se conduce por vías poco o mal mantenidas?</t>
  </si>
  <si>
    <t>Junto con la presencia de vibración, ¿Se adoptan posturas forzadas o estáticas para realizar las tareas?</t>
  </si>
  <si>
    <t>Junto con la presencia de vibración, ¿Se realiza manejo manual de carga en la tarea realizada por el trabajador o trabajadora?</t>
  </si>
  <si>
    <t>Si los fabricantes o proveedores de maquinaria que se utiliza indican las aceleraciones equivalentes en los Ejes X, Y, Z ¿Estos sobrepasan los siguientes valores: 0,35 m/s2 para el eje X; 0,35m/s2 para el eje Y; 0,50 para el eje Z?</t>
  </si>
  <si>
    <t>¿Existe desconocimiento por parte de los trabajadores sobre los riesgos relacionados con las vibraciones de cuerpo entero?</t>
  </si>
  <si>
    <t>¿No se han hecho capacitaciones a las y los trabajadores que se identifican realizando tareas expuesto a vibraciones de cuerpo entero?</t>
  </si>
  <si>
    <t>Método dinamómetro (*): la fuerza inicial no supera los 10
kgs de fuerza y la fuerza de sustentación no supera los 5 kgs
de fuerza.
Método Escala de Borg: los trabajadores perciben leve
esfuerzo físico (valor 2 o menos en escala de Borg) durante
la tarea (s) de empuje y arrastre de carga</t>
  </si>
  <si>
    <t>La temperatura ambiente es menor a 18° o superior a 26° grados Celsius y no se cuenta con ropa que proteja de las temperaturas extremas.</t>
  </si>
  <si>
    <t>Existe menos de 90 cm de espacio entre la cama y la pared o entre las camas, o menos de 120 cm. al final de la cama.</t>
  </si>
  <si>
    <t>La organización carece de un sistema de clasificación del paciente (según nivel de asistencia, peso, etc.).</t>
  </si>
  <si>
    <t>La organización no cuenta con procedimientos escritos e informados de MMP de acuerdo con el peso y características del paciente.</t>
  </si>
  <si>
    <t>La organización del trabajo genera concentración de tareas de MMP en ciertos horarios de trabajo y no cuenta con pausas de
descanso durante la jornada.</t>
  </si>
  <si>
    <t>Los fabricantes o suministradores de la maquinaria que se utiliza no advierten del riesgo de la exposición a vibración</t>
  </si>
  <si>
    <t>¿Hay reportes de dolores de espalda baja (lumbar), media (toráxica), alta (toráxica – cuello) de los trabajadores sometidos a vibración de cuerpo completo?</t>
  </si>
  <si>
    <t>NO</t>
  </si>
  <si>
    <t>Resultado identificación inicial</t>
  </si>
  <si>
    <t>Packing</t>
  </si>
  <si>
    <t>¿No hay más de una pausa (Incluyendo el almuerzo) en un turno de 6 a 8 horas?</t>
  </si>
  <si>
    <t>¿Está la cabeza en flexión (aun cuando sea levemente) durante más de 8 minutos?</t>
  </si>
  <si>
    <t>3.- RESPONSABLE IMPLEMENTACIÓN PROTOCOLO</t>
  </si>
  <si>
    <t>¿Existe una o más tareas donde utilice las manos y miembros superiores con una duración total de una hora o más durante la jornada laboral y con un tiempo total de 5 o más horas a la semana? Donde tenga que movilizar, levantar, empujar, encajar, sostener, posicionar, armar, limpiar, apretar, lanzar, cortar, presionar, desarmar, atornillar, desatornillar, digitar con presión, comprimir, ubicar, moldear, traccionar.</t>
  </si>
  <si>
    <t>¿Existen posturas de trabajo estáticas de cabeza/cuello, tronco y/o miembros superiores e inferiores, mantenidas por más de 4 segundos consecutivamente? Donde se observe estar sentado, cabeza inclinada hacia adelante o atrás, mirada situada en planos bajo nivel medio de tórax o pecho, cabeza rotada permanentemente hacia algún lado, mirada situada en planos sobre el nivel de cabeza, hombros situados por delante de las caderas de manera continua, tronco rotado o inclinado para sostener o movilizar objetos.</t>
  </si>
  <si>
    <t>Para el Levantamiento/Descenso/Transporte: ¿Existe levantamiento, descenso o transporte manual de un objeto de 3kg o más? Se observa que levanta, sostiene, trasporta, desplaza, moviliza, ubica con precisión ordenando, empuja, arrastra o tracciona, apila, paletiza.</t>
  </si>
  <si>
    <t>Tracción/Empuje ¿Existe empuje o arrastre de una carga utilizando el cuerpo completo con 1 o 2 manos? Se observa el empuje y/o arrastre de diferentes maneras carros, plataformas con rueda, superficies deslizantes, detención de objetos en movimiento, camillas, camas, sillas de rueda, paletizadores, grúas de uso manual mecanizadas, formas de tracción y empuje hechizas, carretillas. No se considera empuje y  arrastre carros motorizados y controlados manualmente (conducción)</t>
  </si>
  <si>
    <t>¿Se realiza alguna actividad que requiere fuerza para empujar, tirar, levantar, descender, transferir o de alguna manera mover o sostener una persona o parte del cuerpo de una persona? *NOTA: La condición a identificar debe incluir la actividad de manipulación, ya sea que se realice con o sin dispositivos de asistencia. Esta condición está determinada por el riesgo asociado a las características de la carga humana que requiere control sensible de la masa corporal por parte del operador.</t>
  </si>
  <si>
    <t>¿Están los trabajadores/as expuestos/as a vibraciones por una fuente de vibración de cuerpo entero perceptible por el trabajador/a? Se presenta en cercanía de máquinas donde se percibe la vibración, superficies vibrantes donde se está de pie o sentado como en maquinaria pesada y de conducción sentados o de pie.</t>
  </si>
  <si>
    <t>¿Están los trabajadores/as en contacto con una fuente de vibración del segmento mano - brazo? Y ¿esta condición es frecuente o inherente a la tarea realizada?. Se presenta en situaciones de manejo de herramientas neumáticas o eléctricas, atornilladores o destornilladores neumáticos o eléctricos, uso de herramientas con impacto como martillos, cinceles, herramientas percutoras como taladros o grandes percutores</t>
  </si>
  <si>
    <r>
      <t xml:space="preserve">1.- En el apartado </t>
    </r>
    <r>
      <rPr>
        <b/>
        <sz val="12"/>
        <color rgb="FF535353"/>
        <rFont val="ACHS Nueva Sans"/>
      </rPr>
      <t>ANTECEDENTES GENERALES</t>
    </r>
    <r>
      <rPr>
        <sz val="12"/>
        <color rgb="FF535353"/>
        <rFont val="ACHS Nueva Sans"/>
      </rPr>
      <t xml:space="preserve"> debe completar la información relacionada con la empresa y sus sucursales o centros de trabajo.</t>
    </r>
  </si>
  <si>
    <r>
      <t xml:space="preserve">2.- En el apartado </t>
    </r>
    <r>
      <rPr>
        <b/>
        <sz val="12"/>
        <color rgb="FF535353"/>
        <rFont val="ACHS Nueva Sans"/>
      </rPr>
      <t>CARACTERIZACIÓN DEL RIESGO</t>
    </r>
    <r>
      <rPr>
        <sz val="12"/>
        <color rgb="FF535353"/>
        <rFont val="ACHS Nueva Sans"/>
      </rPr>
      <t xml:space="preserve"> usted deberá identificar puestos de trabajo y tareas los cuales posteriormente aplicará la identificación inicial y avanzada. Es importante llenar todos los campos ya que se identifican los determinantes de la exposición.</t>
    </r>
  </si>
  <si>
    <r>
      <t xml:space="preserve">3.- En el apartado </t>
    </r>
    <r>
      <rPr>
        <b/>
        <sz val="12"/>
        <color rgb="FF535353"/>
        <rFont val="ACHS Nueva Sans"/>
      </rPr>
      <t>IDENTIFICACIÓN INICIAL</t>
    </r>
    <r>
      <rPr>
        <sz val="12"/>
        <color rgb="FF535353"/>
        <rFont val="ACHS Nueva Sans"/>
      </rPr>
      <t xml:space="preserve"> usted deberá aplicar a cada puesto de trabajo, las 7 preguntas iniciales, con el objetivo de detectar la presencia de factores de riesgos de TMERT.</t>
    </r>
  </si>
  <si>
    <r>
      <t xml:space="preserve">4. En el apartado </t>
    </r>
    <r>
      <rPr>
        <b/>
        <sz val="12"/>
        <color rgb="FF535353"/>
        <rFont val="ACHS Nueva Sans"/>
      </rPr>
      <t>IDENTIFICACION AVANZADA</t>
    </r>
    <r>
      <rPr>
        <sz val="12"/>
        <color rgb="FF535353"/>
        <rFont val="ACHS Nueva Sans"/>
      </rPr>
      <t xml:space="preserve"> se dispondrá de las tablas de identificación avanzada para condiciones aceptables y críticas, por cada factor de riesgo.</t>
    </r>
  </si>
  <si>
    <r>
      <rPr>
        <b/>
        <sz val="24"/>
        <color rgb="FF008000"/>
        <rFont val="ACHS Nueva Sans"/>
      </rPr>
      <t>¡</t>
    </r>
    <r>
      <rPr>
        <b/>
        <sz val="20"/>
        <color rgb="FF008000"/>
        <rFont val="ACHS Nueva Sans"/>
      </rPr>
      <t xml:space="preserve"> IMPORTANTE </t>
    </r>
    <r>
      <rPr>
        <b/>
        <sz val="24"/>
        <color rgb="FF008000"/>
        <rFont val="ACHS Nueva Sans"/>
      </rPr>
      <t>!</t>
    </r>
    <r>
      <rPr>
        <b/>
        <sz val="14"/>
        <color rgb="FF008000"/>
        <rFont val="ACHS Nueva Sans"/>
      </rPr>
      <t xml:space="preserve">
</t>
    </r>
    <r>
      <rPr>
        <b/>
        <sz val="15"/>
        <color rgb="FF008000"/>
        <rFont val="ACHS Nueva Sans"/>
      </rPr>
      <t xml:space="preserve">Para efectos de solicitar una evaluación específica del riesgo a la ACHS, deberá haber completado todos estos pasos. </t>
    </r>
  </si>
  <si>
    <t>4.-Trabajo repetitivo de miembros superiores.</t>
  </si>
  <si>
    <t>5.-Postura de trabajo estática</t>
  </si>
  <si>
    <t>6.-Manipulación manual de cargas</t>
  </si>
  <si>
    <t>7.-Manipulación manual de cargas</t>
  </si>
  <si>
    <t>8.-Manejo manual de pacientes</t>
  </si>
  <si>
    <t>9.-Vibración de cuerpo completo</t>
  </si>
  <si>
    <t>10.-Vibración segmento mano – brazo</t>
  </si>
  <si>
    <t>Plan de acción</t>
  </si>
  <si>
    <t>Identificación de posturas de miembros superiores                            (Evaluar miembro con mayor exigencia)</t>
  </si>
  <si>
    <t>Identificación de posturas de Miembros Inferiores                                                  (Evaluar miembro con mayor exigencia)</t>
  </si>
  <si>
    <t>Miembro con mayor exigencia</t>
  </si>
  <si>
    <t>Derecha</t>
  </si>
  <si>
    <t>Izquierda</t>
  </si>
  <si>
    <r>
      <rPr>
        <b/>
        <sz val="9"/>
        <color theme="1"/>
        <rFont val="ACHS Nueva Sans"/>
      </rPr>
      <t>¿Existe una o más tareas donde utilice las manos y miembros superiores con una duración total de una hora o más durante la jornada laboral y con un tiempo total de 5 o más horas a la semana?</t>
    </r>
    <r>
      <rPr>
        <sz val="9"/>
        <color theme="1"/>
        <rFont val="ACHS Nueva Sans"/>
      </rPr>
      <t xml:space="preserve"> Donde tenga que movilizar, levantar, empujar, encajar, sostener, posicionar, armar, limpiar, apretar, lanzar, cortar, presionar, desarmar, atornillar, desatornillar, digitar con presión, comprimir, ubicar, moldear, traccionar.</t>
    </r>
  </si>
  <si>
    <r>
      <rPr>
        <b/>
        <sz val="9"/>
        <color theme="1"/>
        <rFont val="ACHS Nueva Sans"/>
      </rPr>
      <t>¿Existen posturas de trabajo estáticas de cabeza/cuello, tronco y/o miembros superiores e inferiores, mantenidas por más de 4 segundos consecutivamente?</t>
    </r>
    <r>
      <rPr>
        <sz val="9"/>
        <color theme="1"/>
        <rFont val="ACHS Nueva Sans"/>
      </rPr>
      <t xml:space="preserve"> Donde se observe estar sentado, cabeza inclinada hacia adelante o atrás, mirada situada en planos bajo nivel medio de tórax o pecho, cabeza rotada permanentemente hacia algún lado, mirada situada en planos sobre el nivel de cabeza, hombros situados por delante de las caderas de manera continua, tronco rotado o inclinado para sostener o movilizar objetos.</t>
    </r>
  </si>
  <si>
    <r>
      <t xml:space="preserve">Para el Levantamiento/Descenso/Transporte: </t>
    </r>
    <r>
      <rPr>
        <b/>
        <sz val="9"/>
        <color theme="1"/>
        <rFont val="ACHS Nueva Sans"/>
      </rPr>
      <t>¿Existe levantamiento, descenso o transporte manual de un objeto de 3kg o más?</t>
    </r>
    <r>
      <rPr>
        <sz val="9"/>
        <color theme="1"/>
        <rFont val="ACHS Nueva Sans"/>
      </rPr>
      <t xml:space="preserve"> Se observa que levanta, sostiene, trasporta, desplaza, moviliza, ubica con precisión ordenando, empuja, arrastra o tracciona, apila, paletiza.</t>
    </r>
  </si>
  <si>
    <r>
      <t xml:space="preserve">Tracción/Empuje </t>
    </r>
    <r>
      <rPr>
        <b/>
        <sz val="9"/>
        <color theme="1"/>
        <rFont val="ACHS Nueva Sans"/>
      </rPr>
      <t>¿Existe empuje o arrastre de una carga utilizando el cuerpo completo con 1 o 2 manos?</t>
    </r>
    <r>
      <rPr>
        <sz val="9"/>
        <color theme="1"/>
        <rFont val="ACHS Nueva Sans"/>
      </rPr>
      <t xml:space="preserve"> Se observa el empuje y/o arrastre de diferentes maneras carros, plataformas con rueda, superficies deslizantes, detención de objetos en movimiento, camillas, camas, sillas de rueda, paletizadores, grúas de uso manual mecanizadas, formas de tracción y empuje hechizas, carretillas. No se considera empuje y  arrastre carros motorizados y controlados manualmente (conducción)</t>
    </r>
  </si>
  <si>
    <r>
      <rPr>
        <b/>
        <sz val="9"/>
        <color theme="1"/>
        <rFont val="ACHS Nueva Sans"/>
      </rPr>
      <t xml:space="preserve">¿Se realiza alguna actividad que requiere fuerza para empujar, tirar, levantar, descender, transferir o de alguna manera mover o sostener una persona o parte del cuerpo de una persona? </t>
    </r>
    <r>
      <rPr>
        <sz val="9"/>
        <color theme="1"/>
        <rFont val="ACHS Nueva Sans"/>
      </rPr>
      <t>*NOTA: La condición a identificar debe incluir la actividad de manipulación, ya sea que se realice con o sin dispositivos de asistencia. Esta condición está determinada por el riesgo asociado a las características de la carga humana que requiere control sensible de la masa corporal por parte del operador.</t>
    </r>
  </si>
  <si>
    <r>
      <rPr>
        <b/>
        <sz val="9"/>
        <color theme="1"/>
        <rFont val="ACHS Nueva Sans"/>
      </rPr>
      <t>¿Están los trabajadores/as expuestos/as a vibraciones por una fuente de vibración de cuerpo entero perceptible por el trabajador/a?</t>
    </r>
    <r>
      <rPr>
        <sz val="9"/>
        <color theme="1"/>
        <rFont val="ACHS Nueva Sans"/>
      </rPr>
      <t xml:space="preserve"> Se presenta en cercanía de máquinas donde se percibe la vibración, superficies vibrantes donde se está de pie o sentado como en maquinaria pesada y de conducción sentados o de pie.</t>
    </r>
  </si>
  <si>
    <r>
      <rPr>
        <b/>
        <sz val="9"/>
        <color theme="1"/>
        <rFont val="ACHS Nueva Sans"/>
      </rPr>
      <t>¿Están los trabajadores/as en contacto con una fuente de vibración del segmento mano - brazo? Y ¿esta condición es frecuente o inherente a la tarea realizada?</t>
    </r>
    <r>
      <rPr>
        <sz val="9"/>
        <color theme="1"/>
        <rFont val="ACHS Nueva Sans"/>
      </rPr>
      <t>. Se presenta en situaciones de manejo de herramientas neumáticas o eléctricas, atornilladores o destornilladores neumáticos o eléctricos, uso de herramientas con impacto como martillos, cinceles, herramientas percutoras como taladros o grandes percutores</t>
    </r>
  </si>
  <si>
    <t>Fecha registro</t>
  </si>
  <si>
    <t>Seleccionadora línea cítricos 1</t>
  </si>
  <si>
    <t>Empacado</t>
  </si>
  <si>
    <t>Seleción desde cinta transportadora de la fruta y disponerla en las cajas.</t>
  </si>
  <si>
    <t>8:00 a 16:00</t>
  </si>
  <si>
    <t>Indefinido</t>
  </si>
  <si>
    <t>fijo + bono producción</t>
  </si>
  <si>
    <t>1 pausa                         (10:00 a 10:10)</t>
  </si>
  <si>
    <t>---</t>
  </si>
  <si>
    <t>linea de producción (cinta transportadora) con 6 trabajadores x lado.</t>
  </si>
  <si>
    <t>mesón seleccionador a una altura de 95 cm y bandeja superior portadora de caja a 140 cm</t>
  </si>
  <si>
    <t>Sin uso de equipos o herramientas manuales</t>
  </si>
  <si>
    <t xml:space="preserve">Faena </t>
  </si>
  <si>
    <t>Operador excavadora</t>
  </si>
  <si>
    <t>carga de camión</t>
  </si>
  <si>
    <t>Operación de excavadora para carga de camiones con tierra.</t>
  </si>
  <si>
    <t>8:00 a 18:00</t>
  </si>
  <si>
    <t>plazo fijo</t>
  </si>
  <si>
    <t>variable</t>
  </si>
  <si>
    <t>2 pausas                    (11:00 a 11:15 y 16:00 a 16:15)</t>
  </si>
  <si>
    <t>Excavadora Volvo EC750E</t>
  </si>
  <si>
    <t>Excavadora Volvo Modelo EC750E. Esta es una excavadora de oruga y su año de fabricacion es 2020.</t>
  </si>
  <si>
    <t>Identificación de posturas de miembros superiores     (Evaluar miembro con mayor exigencia)</t>
  </si>
  <si>
    <t>Identificación de posturas de Miembros Inferiores   (Evaluar miembro con mayor exigencia)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</si>
</sst>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font>
      <sz val="11"/>
      <color theme="1"/>
      <name val="Calibri"/>
      <family val="2"/>
      <scheme val="minor"/>
    </font>
    <font>
      <b/>
      <sz val="11"/>
      <color theme="1"/>
      <name val="Calibri"/>
      <family val="2"/>
      <scheme val="minor"/>
    </font>
    <font>
      <sz val="10"/>
      <color theme="1"/>
      <name val="Calibri"/>
      <family val="2"/>
      <scheme val="minor"/>
    </font>
    <font>
      <sz val="12"/>
      <color theme="1"/>
      <name val="Calibri"/>
      <family val="2"/>
      <scheme val="minor"/>
    </font>
    <font>
      <b/>
      <sz val="13"/>
      <color theme="0"/>
      <name val="Arial"/>
      <family val="2"/>
    </font>
    <font>
      <b/>
      <sz val="12"/>
      <color theme="1"/>
      <name val="Calibri"/>
      <family val="2"/>
      <scheme val="minor"/>
    </font>
    <font>
      <b/>
      <sz val="13"/>
      <color theme="1" tint="0.249977111117893"/>
      <name val="Arial"/>
      <family val="2"/>
    </font>
    <font>
      <b/>
      <i/>
      <sz val="13"/>
      <color theme="1" tint="0.34998626667073579"/>
      <name val="Arial"/>
      <family val="2"/>
    </font>
    <font>
      <b/>
      <sz val="14"/>
      <color theme="0"/>
      <name val="Calibri"/>
      <family val="2"/>
      <scheme val="minor"/>
    </font>
    <font>
      <sz val="8"/>
      <name val="Calibri"/>
      <family val="2"/>
      <scheme val="minor"/>
    </font>
    <font>
      <sz val="11"/>
      <color theme="1"/>
      <name val="ACHS Nueva Sans"/>
    </font>
    <font>
      <b/>
      <sz val="11"/>
      <color theme="1"/>
      <name val="ACHS Nueva Sans"/>
    </font>
    <font>
      <sz val="12"/>
      <color rgb="FF535353"/>
      <name val="ACHS Nueva Sans"/>
    </font>
    <font>
      <b/>
      <sz val="13"/>
      <color rgb="FF535353"/>
      <name val="ACHS Nueva Sans ExtraBold"/>
    </font>
    <font>
      <b/>
      <sz val="12"/>
      <color rgb="FF535353"/>
      <name val="ACHS Nueva Sans"/>
    </font>
    <font>
      <b/>
      <sz val="14"/>
      <color rgb="FF008000"/>
      <name val="ACHS Nueva Sans"/>
    </font>
    <font>
      <b/>
      <sz val="24"/>
      <color rgb="FF008000"/>
      <name val="ACHS Nueva Sans"/>
    </font>
    <font>
      <b/>
      <sz val="20"/>
      <color rgb="FF008000"/>
      <name val="ACHS Nueva Sans"/>
    </font>
    <font>
      <b/>
      <sz val="15"/>
      <color rgb="FF008000"/>
      <name val="ACHS Nueva Sans"/>
    </font>
    <font>
      <b/>
      <sz val="11"/>
      <color theme="0"/>
      <name val="ACHS Nueva Sans"/>
    </font>
    <font>
      <b/>
      <sz val="12"/>
      <color theme="1"/>
      <name val="ACHS Nueva Sans"/>
    </font>
    <font>
      <sz val="12"/>
      <color theme="1"/>
      <name val="ACHS Nueva Sans"/>
    </font>
    <font>
      <b/>
      <sz val="10"/>
      <color theme="1"/>
      <name val="ACHS Nueva Sans"/>
    </font>
    <font>
      <b/>
      <sz val="10"/>
      <color theme="0"/>
      <name val="Arial"/>
      <family val="2"/>
    </font>
    <font>
      <b/>
      <sz val="10"/>
      <color theme="1"/>
      <name val="Calibri"/>
      <family val="2"/>
      <scheme val="minor"/>
    </font>
    <font>
      <b/>
      <sz val="10"/>
      <color theme="0"/>
      <name val="ACHS Nueva Sans"/>
    </font>
    <font>
      <sz val="10"/>
      <color theme="1"/>
      <name val="ACHS Nueva Sans"/>
    </font>
    <font>
      <b/>
      <sz val="9"/>
      <color theme="0"/>
      <name val="ACHS Nueva Sans"/>
    </font>
    <font>
      <sz val="9"/>
      <color theme="0"/>
      <name val="ACHS Nueva Sans"/>
    </font>
    <font>
      <sz val="9"/>
      <color theme="1"/>
      <name val="ACHS Nueva Sans"/>
    </font>
    <font>
      <b/>
      <sz val="9"/>
      <color theme="1"/>
      <name val="ACHS Nueva Sans"/>
    </font>
    <font>
      <b/>
      <sz val="10"/>
      <color theme="0"/>
      <name val="Calibri"/>
      <family val="2"/>
      <scheme val="minor"/>
    </font>
    <font>
      <sz val="10"/>
      <color theme="0"/>
      <name val="Calibri"/>
      <family val="2"/>
      <scheme val="minor"/>
    </font>
    <font>
      <sz val="9"/>
      <color theme="1"/>
      <name val="Calibri"/>
      <family val="2"/>
      <scheme val="minor"/>
    </font>
    <font>
      <sz val="9"/>
      <color theme="0"/>
      <name val="Calibri"/>
      <family val="2"/>
      <scheme val="minor"/>
    </font>
    <font>
      <b/>
      <sz val="9"/>
      <color theme="0"/>
      <name val="Calibri"/>
      <family val="2"/>
      <scheme val="minor"/>
    </font>
    <font>
      <sz val="7"/>
      <color theme="1"/>
      <name val="ACHS Nueva Sans"/>
    </font>
  </fonts>
  <fills count="1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6" tint="0.59999389629810485"/>
        <bgColor indexed="64"/>
      </patternFill>
    </fill>
    <fill>
      <patternFill patternType="solid">
        <fgColor rgb="FF15BF45"/>
        <bgColor indexed="64"/>
      </patternFill>
    </fill>
    <fill>
      <patternFill patternType="solid">
        <fgColor rgb="FFE9EADD"/>
        <bgColor indexed="64"/>
      </patternFill>
    </fill>
    <fill>
      <patternFill patternType="solid">
        <fgColor theme="6" tint="0.39997558519241921"/>
        <bgColor indexed="64"/>
      </patternFill>
    </fill>
    <fill>
      <patternFill patternType="solid">
        <fgColor rgb="FFFF0000"/>
        <bgColor indexed="64"/>
      </patternFill>
    </fill>
    <fill>
      <patternFill patternType="solid">
        <fgColor rgb="FFFFFF00"/>
        <bgColor indexed="64"/>
      </patternFill>
    </fill>
    <fill>
      <patternFill patternType="solid">
        <fgColor rgb="FF13C045"/>
        <bgColor indexed="64"/>
      </patternFill>
    </fill>
    <fill>
      <patternFill patternType="solid">
        <fgColor rgb="FF81DF81"/>
        <bgColor indexed="64"/>
      </patternFill>
    </fill>
    <fill>
      <patternFill patternType="solid">
        <fgColor rgb="FFC3D69B"/>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9" tint="0.59999389629810485"/>
        <bgColor indexed="64"/>
      </patternFill>
    </fill>
  </fills>
  <borders count="16">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1">
    <xf numFmtId="0" fontId="0" fillId="0" borderId="0"/>
  </cellStyleXfs>
  <cellXfs count="267">
    <xf numFmtId="0" fontId="0" fillId="0" borderId="0" xfId="0"/>
    <xf numFmtId="0" fontId="1" fillId="0" borderId="2" xfId="0" applyFont="1" applyBorder="1" applyAlignment="1">
      <alignment horizontal="center" vertical="center" wrapText="1"/>
    </xf>
    <xf numFmtId="0" fontId="0" fillId="3" borderId="0" xfId="0" applyFill="1"/>
    <xf numFmtId="0" fontId="0" fillId="0" borderId="0" xfId="0" applyAlignment="1">
      <alignment vertical="center"/>
    </xf>
    <xf numFmtId="0" fontId="6" fillId="0" borderId="0" xfId="0" applyFont="1" applyAlignment="1">
      <alignment vertical="center" wrapText="1"/>
    </xf>
    <xf numFmtId="0" fontId="7" fillId="0" borderId="0" xfId="0" applyFont="1" applyAlignment="1">
      <alignment vertical="center" wrapText="1"/>
    </xf>
    <xf numFmtId="0" fontId="0" fillId="0" borderId="0" xfId="0" applyAlignment="1">
      <alignment horizontal="left" indent="1"/>
    </xf>
    <xf numFmtId="0" fontId="5" fillId="3" borderId="0" xfId="0" applyFont="1" applyFill="1" applyAlignment="1">
      <alignment vertical="center" wrapText="1"/>
    </xf>
    <xf numFmtId="0" fontId="0" fillId="2" borderId="2" xfId="0" applyFill="1" applyBorder="1" applyAlignment="1">
      <alignment horizontal="left" vertical="center" wrapText="1" indent="1"/>
    </xf>
    <xf numFmtId="0" fontId="0" fillId="0" borderId="2" xfId="0" applyBorder="1" applyAlignment="1" applyProtection="1">
      <alignment horizontal="left" vertical="center" wrapText="1" indent="1"/>
      <protection locked="0"/>
    </xf>
    <xf numFmtId="49" fontId="0" fillId="0" borderId="2" xfId="0" applyNumberFormat="1" applyBorder="1" applyAlignment="1" applyProtection="1">
      <alignment horizontal="left" vertical="center" wrapText="1" indent="1"/>
      <protection locked="0"/>
    </xf>
    <xf numFmtId="14" fontId="0" fillId="0" borderId="2" xfId="0" applyNumberFormat="1" applyBorder="1" applyAlignment="1" applyProtection="1">
      <alignment horizontal="left" vertical="center" wrapText="1" indent="1"/>
      <protection locked="0"/>
    </xf>
    <xf numFmtId="0" fontId="3" fillId="0" borderId="0" xfId="0" applyFont="1"/>
    <xf numFmtId="0" fontId="2" fillId="0" borderId="0" xfId="0" applyFont="1" applyAlignment="1">
      <alignment vertical="center"/>
    </xf>
    <xf numFmtId="0" fontId="0" fillId="5" borderId="0" xfId="0" applyFill="1" applyAlignment="1">
      <alignment horizontal="left" indent="1"/>
    </xf>
    <xf numFmtId="0" fontId="0" fillId="5" borderId="0" xfId="0" applyFill="1"/>
    <xf numFmtId="0" fontId="8" fillId="5" borderId="2" xfId="0" applyFont="1" applyFill="1" applyBorder="1" applyAlignment="1">
      <alignment horizontal="center" vertical="center" wrapText="1"/>
    </xf>
    <xf numFmtId="0" fontId="4" fillId="0" borderId="0" xfId="0" applyFont="1" applyAlignment="1">
      <alignment horizontal="left" vertical="center"/>
    </xf>
    <xf numFmtId="0" fontId="3" fillId="3" borderId="0" xfId="0" applyFont="1" applyFill="1" applyAlignment="1">
      <alignment vertical="center" wrapText="1"/>
    </xf>
    <xf numFmtId="0" fontId="0" fillId="9" borderId="2" xfId="0" applyFill="1" applyBorder="1"/>
    <xf numFmtId="0" fontId="0" fillId="9" borderId="1" xfId="0" applyFill="1" applyBorder="1"/>
    <xf numFmtId="0" fontId="0" fillId="12" borderId="2" xfId="0" applyFill="1" applyBorder="1"/>
    <xf numFmtId="0" fontId="1" fillId="12" borderId="2" xfId="0" applyFont="1" applyFill="1" applyBorder="1"/>
    <xf numFmtId="0" fontId="1" fillId="9" borderId="1" xfId="0" applyFont="1" applyFill="1" applyBorder="1"/>
    <xf numFmtId="0" fontId="1" fillId="9" borderId="2" xfId="0" applyFont="1" applyFill="1" applyBorder="1"/>
    <xf numFmtId="0" fontId="0" fillId="12" borderId="2" xfId="0" applyFill="1" applyBorder="1" applyAlignment="1">
      <alignment vertical="top" wrapText="1"/>
    </xf>
    <xf numFmtId="0" fontId="0" fillId="13" borderId="2" xfId="0" applyFill="1" applyBorder="1" applyAlignment="1">
      <alignment vertical="top" wrapText="1"/>
    </xf>
    <xf numFmtId="0" fontId="0" fillId="13" borderId="2" xfId="0" applyFill="1" applyBorder="1"/>
    <xf numFmtId="0" fontId="1" fillId="14" borderId="1" xfId="0" applyFont="1" applyFill="1" applyBorder="1"/>
    <xf numFmtId="0" fontId="1" fillId="14" borderId="2" xfId="0" applyFont="1" applyFill="1" applyBorder="1"/>
    <xf numFmtId="0" fontId="0" fillId="14" borderId="1" xfId="0" applyFill="1" applyBorder="1"/>
    <xf numFmtId="0" fontId="0" fillId="14" borderId="2" xfId="0" applyFill="1" applyBorder="1"/>
    <xf numFmtId="0" fontId="0" fillId="5" borderId="10" xfId="0" applyFill="1" applyBorder="1"/>
    <xf numFmtId="0" fontId="1" fillId="5" borderId="2" xfId="0" applyFont="1" applyFill="1" applyBorder="1"/>
    <xf numFmtId="0" fontId="0" fillId="5" borderId="2" xfId="0" applyFill="1" applyBorder="1"/>
    <xf numFmtId="0" fontId="1" fillId="5" borderId="1" xfId="0" applyFont="1" applyFill="1" applyBorder="1"/>
    <xf numFmtId="0" fontId="0" fillId="5" borderId="1" xfId="0" applyFill="1" applyBorder="1"/>
    <xf numFmtId="0" fontId="1" fillId="11" borderId="1" xfId="0" applyFont="1" applyFill="1" applyBorder="1"/>
    <xf numFmtId="0" fontId="1" fillId="11" borderId="2" xfId="0" applyFont="1" applyFill="1" applyBorder="1"/>
    <xf numFmtId="0" fontId="0" fillId="11" borderId="1" xfId="0" applyFill="1" applyBorder="1"/>
    <xf numFmtId="0" fontId="0" fillId="11" borderId="2" xfId="0" applyFill="1" applyBorder="1"/>
    <xf numFmtId="0" fontId="1" fillId="15" borderId="1" xfId="0" applyFont="1" applyFill="1" applyBorder="1"/>
    <xf numFmtId="0" fontId="1" fillId="15" borderId="2" xfId="0" applyFont="1" applyFill="1" applyBorder="1"/>
    <xf numFmtId="0" fontId="0" fillId="15" borderId="1" xfId="0" applyFill="1" applyBorder="1"/>
    <xf numFmtId="0" fontId="0" fillId="15" borderId="2" xfId="0" applyFill="1" applyBorder="1"/>
    <xf numFmtId="0" fontId="1" fillId="16" borderId="1" xfId="0" applyFont="1" applyFill="1" applyBorder="1"/>
    <xf numFmtId="0" fontId="1" fillId="16" borderId="2" xfId="0" applyFont="1" applyFill="1" applyBorder="1"/>
    <xf numFmtId="0" fontId="0" fillId="16" borderId="1" xfId="0" applyFill="1" applyBorder="1"/>
    <xf numFmtId="0" fontId="0" fillId="16" borderId="2" xfId="0" applyFill="1" applyBorder="1"/>
    <xf numFmtId="0" fontId="1" fillId="17" borderId="1" xfId="0" applyFont="1" applyFill="1" applyBorder="1"/>
    <xf numFmtId="0" fontId="0" fillId="17" borderId="1" xfId="0" applyFill="1" applyBorder="1"/>
    <xf numFmtId="0" fontId="0" fillId="17" borderId="2" xfId="0" applyFill="1" applyBorder="1"/>
    <xf numFmtId="0" fontId="13" fillId="0" borderId="0" xfId="0" applyFont="1" applyAlignment="1">
      <alignment horizontal="left" vertical="center" indent="1"/>
    </xf>
    <xf numFmtId="0" fontId="10" fillId="3" borderId="2" xfId="0" applyFont="1" applyFill="1" applyBorder="1" applyAlignment="1" applyProtection="1">
      <alignment horizontal="center" vertical="center" wrapText="1"/>
      <protection locked="0"/>
    </xf>
    <xf numFmtId="0" fontId="11" fillId="0" borderId="2" xfId="0" applyFont="1" applyBorder="1" applyAlignment="1">
      <alignment horizontal="center" vertical="center" wrapText="1"/>
    </xf>
    <xf numFmtId="0" fontId="10" fillId="0" borderId="2" xfId="0" applyFont="1" applyBorder="1" applyAlignment="1" applyProtection="1">
      <alignment horizontal="left" vertical="center" wrapText="1" indent="1"/>
      <protection locked="0"/>
    </xf>
    <xf numFmtId="0" fontId="1" fillId="13" borderId="2" xfId="0" applyFont="1" applyFill="1" applyBorder="1" applyAlignment="1">
      <alignment horizontal="center" vertical="center"/>
    </xf>
    <xf numFmtId="0" fontId="1" fillId="12" borderId="2" xfId="0" applyFont="1" applyFill="1" applyBorder="1" applyAlignment="1">
      <alignment horizontal="center" vertical="center"/>
    </xf>
    <xf numFmtId="0" fontId="19" fillId="5" borderId="6" xfId="0" applyFont="1" applyFill="1" applyBorder="1" applyAlignment="1">
      <alignment horizontal="center" vertical="center" wrapText="1"/>
    </xf>
    <xf numFmtId="0" fontId="10" fillId="0" borderId="6" xfId="0" applyFont="1" applyBorder="1" applyAlignment="1" applyProtection="1">
      <alignment horizontal="center" vertical="center" wrapText="1"/>
      <protection locked="0"/>
    </xf>
    <xf numFmtId="0" fontId="20" fillId="3" borderId="0" xfId="0" applyFont="1" applyFill="1" applyAlignment="1">
      <alignment vertical="center" wrapText="1"/>
    </xf>
    <xf numFmtId="0" fontId="21" fillId="3" borderId="0" xfId="0" applyFont="1" applyFill="1" applyAlignment="1">
      <alignment vertical="center" wrapText="1"/>
    </xf>
    <xf numFmtId="0" fontId="10" fillId="8" borderId="2" xfId="0" applyFont="1" applyFill="1" applyBorder="1" applyAlignment="1" applyProtection="1">
      <alignment horizontal="left" vertical="center" wrapText="1" indent="1"/>
      <protection locked="0"/>
    </xf>
    <xf numFmtId="0" fontId="10" fillId="0" borderId="0" xfId="0" applyFont="1" applyAlignment="1">
      <alignment horizontal="left" indent="1"/>
    </xf>
    <xf numFmtId="0" fontId="10" fillId="7" borderId="6" xfId="0" applyFont="1" applyFill="1" applyBorder="1" applyAlignment="1" applyProtection="1">
      <alignment horizontal="center" vertical="center" wrapText="1"/>
      <protection locked="0"/>
    </xf>
    <xf numFmtId="0" fontId="10" fillId="8" borderId="2" xfId="0" applyFont="1" applyFill="1" applyBorder="1" applyAlignment="1" applyProtection="1">
      <alignment horizontal="center" vertical="center" wrapText="1"/>
      <protection locked="0"/>
    </xf>
    <xf numFmtId="0" fontId="19" fillId="5" borderId="10" xfId="0" applyFont="1" applyFill="1" applyBorder="1" applyAlignment="1">
      <alignment horizontal="center" vertical="center" wrapText="1"/>
    </xf>
    <xf numFmtId="0" fontId="10" fillId="0" borderId="0" xfId="0" applyFont="1"/>
    <xf numFmtId="0" fontId="10" fillId="5" borderId="0" xfId="0" applyFont="1" applyFill="1" applyAlignment="1">
      <alignment horizontal="left" indent="1"/>
    </xf>
    <xf numFmtId="0" fontId="10" fillId="0" borderId="2" xfId="0" quotePrefix="1" applyFont="1" applyBorder="1" applyAlignment="1" applyProtection="1">
      <alignment horizontal="left" vertical="center" wrapText="1" indent="1"/>
      <protection locked="0"/>
    </xf>
    <xf numFmtId="0" fontId="10" fillId="0" borderId="2" xfId="0" applyFont="1" applyBorder="1" applyAlignment="1">
      <alignment horizontal="center" vertical="center"/>
    </xf>
    <xf numFmtId="0" fontId="10" fillId="0" borderId="2" xfId="0" applyFont="1" applyBorder="1" applyAlignment="1">
      <alignment horizontal="center" vertical="center" wrapText="1"/>
    </xf>
    <xf numFmtId="0" fontId="19" fillId="5" borderId="7" xfId="0" applyFont="1" applyFill="1" applyBorder="1" applyAlignment="1">
      <alignment horizontal="center" vertical="center" wrapText="1"/>
    </xf>
    <xf numFmtId="0" fontId="19" fillId="5" borderId="8" xfId="0" applyFont="1" applyFill="1" applyBorder="1" applyAlignment="1">
      <alignment horizontal="center" vertical="center" wrapText="1"/>
    </xf>
    <xf numFmtId="0" fontId="0" fillId="0" borderId="2" xfId="0" applyBorder="1"/>
    <xf numFmtId="0" fontId="10" fillId="0" borderId="8" xfId="0" applyFont="1" applyBorder="1" applyAlignment="1" applyProtection="1">
      <alignment horizontal="center" vertical="center" wrapText="1"/>
      <protection locked="0"/>
    </xf>
    <xf numFmtId="0" fontId="19" fillId="5" borderId="12" xfId="0" applyFont="1" applyFill="1" applyBorder="1" applyAlignment="1">
      <alignment horizontal="center" vertical="center" wrapText="1"/>
    </xf>
    <xf numFmtId="0" fontId="10" fillId="3" borderId="6" xfId="0" applyFont="1" applyFill="1" applyBorder="1" applyAlignment="1" applyProtection="1">
      <alignment horizontal="center" vertical="center" wrapText="1"/>
      <protection locked="0"/>
    </xf>
    <xf numFmtId="0" fontId="19" fillId="5" borderId="13" xfId="0" applyFont="1" applyFill="1" applyBorder="1" applyAlignment="1">
      <alignment horizontal="center" vertical="center" wrapText="1"/>
    </xf>
    <xf numFmtId="0" fontId="10" fillId="8" borderId="6" xfId="0" applyFont="1" applyFill="1" applyBorder="1" applyAlignment="1" applyProtection="1">
      <alignment horizontal="left" vertical="center" wrapText="1" indent="1"/>
      <protection locked="0"/>
    </xf>
    <xf numFmtId="0" fontId="10" fillId="0" borderId="10" xfId="0" applyFont="1" applyBorder="1" applyAlignment="1" applyProtection="1">
      <alignment horizontal="center" vertical="center" wrapText="1"/>
      <protection locked="0"/>
    </xf>
    <xf numFmtId="0" fontId="11" fillId="0" borderId="6" xfId="0" applyFont="1" applyBorder="1" applyAlignment="1">
      <alignment horizontal="center" vertical="center" wrapText="1"/>
    </xf>
    <xf numFmtId="0" fontId="10" fillId="0" borderId="15" xfId="0" applyFont="1" applyBorder="1" applyAlignment="1" applyProtection="1">
      <alignment horizontal="center" vertical="center" wrapText="1"/>
      <protection locked="0"/>
    </xf>
    <xf numFmtId="0" fontId="10" fillId="0" borderId="6" xfId="0" applyFont="1" applyBorder="1" applyAlignment="1" applyProtection="1">
      <alignment horizontal="left" vertical="center" wrapText="1" indent="1"/>
      <protection locked="0"/>
    </xf>
    <xf numFmtId="0" fontId="19" fillId="5" borderId="11" xfId="0" applyFont="1" applyFill="1" applyBorder="1" applyAlignment="1">
      <alignment horizontal="center" vertical="center" wrapText="1"/>
    </xf>
    <xf numFmtId="0" fontId="10" fillId="8" borderId="6" xfId="0" applyFont="1" applyFill="1" applyBorder="1" applyAlignment="1" applyProtection="1">
      <alignment horizontal="center" vertical="center" wrapText="1"/>
      <protection locked="0"/>
    </xf>
    <xf numFmtId="0" fontId="0" fillId="0" borderId="6" xfId="0" applyBorder="1"/>
    <xf numFmtId="0" fontId="0" fillId="0" borderId="15" xfId="0" applyBorder="1"/>
    <xf numFmtId="0" fontId="19" fillId="5" borderId="15" xfId="0" applyFont="1" applyFill="1" applyBorder="1" applyAlignment="1">
      <alignment horizontal="center" vertical="center" wrapText="1"/>
    </xf>
    <xf numFmtId="0" fontId="1" fillId="0" borderId="6" xfId="0" applyFont="1" applyBorder="1" applyAlignment="1">
      <alignment horizontal="center" vertical="center" wrapText="1"/>
    </xf>
    <xf numFmtId="0" fontId="19" fillId="5" borderId="7" xfId="0" applyFont="1" applyFill="1" applyBorder="1" applyAlignment="1">
      <alignment vertical="center" wrapText="1"/>
    </xf>
    <xf numFmtId="0" fontId="19" fillId="5" borderId="11" xfId="0" applyFont="1" applyFill="1" applyBorder="1" applyAlignment="1">
      <alignment vertical="center" wrapText="1"/>
    </xf>
    <xf numFmtId="0" fontId="10" fillId="7" borderId="15" xfId="0" applyFont="1" applyFill="1" applyBorder="1" applyAlignment="1" applyProtection="1">
      <alignment horizontal="center" vertical="center" wrapText="1"/>
      <protection locked="0"/>
    </xf>
    <xf numFmtId="0" fontId="19" fillId="5" borderId="12" xfId="0" applyFont="1" applyFill="1" applyBorder="1" applyAlignment="1">
      <alignment vertical="center" wrapText="1"/>
    </xf>
    <xf numFmtId="0" fontId="22" fillId="3" borderId="0" xfId="0" applyFont="1" applyFill="1" applyAlignment="1">
      <alignment vertical="center" wrapText="1"/>
    </xf>
    <xf numFmtId="0" fontId="10" fillId="11" borderId="6" xfId="0" applyFont="1" applyFill="1" applyBorder="1" applyAlignment="1" applyProtection="1">
      <alignment horizontal="center" vertical="center" wrapText="1"/>
      <protection locked="0"/>
    </xf>
    <xf numFmtId="0" fontId="2" fillId="0" borderId="0" xfId="0" applyFont="1"/>
    <xf numFmtId="0" fontId="2" fillId="5" borderId="0" xfId="0" applyFont="1" applyFill="1" applyAlignment="1">
      <alignment horizontal="left" indent="1"/>
    </xf>
    <xf numFmtId="0" fontId="2" fillId="3" borderId="0" xfId="0" applyFont="1" applyFill="1"/>
    <xf numFmtId="0" fontId="25" fillId="5" borderId="2" xfId="0" applyFont="1" applyFill="1" applyBorder="1" applyAlignment="1">
      <alignment horizontal="center" vertical="center" wrapText="1"/>
    </xf>
    <xf numFmtId="0" fontId="22" fillId="0" borderId="2" xfId="0" applyFont="1" applyBorder="1" applyAlignment="1">
      <alignment horizontal="center" vertical="center" wrapText="1"/>
    </xf>
    <xf numFmtId="0" fontId="26" fillId="0" borderId="2" xfId="0" applyFont="1" applyBorder="1" applyAlignment="1" applyProtection="1">
      <alignment horizontal="left" vertical="center" wrapText="1" indent="1"/>
      <protection locked="0"/>
    </xf>
    <xf numFmtId="0" fontId="26" fillId="0" borderId="2" xfId="0" applyFont="1" applyBorder="1" applyAlignment="1" applyProtection="1">
      <alignment horizontal="center" vertical="center" wrapText="1"/>
      <protection locked="0"/>
    </xf>
    <xf numFmtId="0" fontId="25" fillId="5" borderId="0" xfId="0" applyFont="1" applyFill="1" applyAlignment="1">
      <alignment horizontal="left" vertical="center" indent="1"/>
    </xf>
    <xf numFmtId="0" fontId="26" fillId="5" borderId="0" xfId="0" applyFont="1" applyFill="1" applyAlignment="1">
      <alignment horizontal="left" indent="1"/>
    </xf>
    <xf numFmtId="0" fontId="26" fillId="3" borderId="0" xfId="0" applyFont="1" applyFill="1"/>
    <xf numFmtId="0" fontId="26" fillId="3" borderId="0" xfId="0" applyFont="1" applyFill="1" applyAlignment="1">
      <alignment horizontal="left" wrapText="1"/>
    </xf>
    <xf numFmtId="0" fontId="22" fillId="6" borderId="2" xfId="0" applyFont="1" applyFill="1" applyBorder="1" applyAlignment="1">
      <alignment horizontal="left" vertical="center" indent="1"/>
    </xf>
    <xf numFmtId="0" fontId="22" fillId="3" borderId="0" xfId="0" applyFont="1" applyFill="1" applyAlignment="1">
      <alignment horizontal="left" vertical="center" indent="1"/>
    </xf>
    <xf numFmtId="0" fontId="26" fillId="3" borderId="0" xfId="0" applyFont="1" applyFill="1" applyAlignment="1">
      <alignment horizontal="left" indent="1"/>
    </xf>
    <xf numFmtId="0" fontId="26" fillId="3" borderId="2" xfId="0" applyFont="1" applyFill="1" applyBorder="1" applyAlignment="1" applyProtection="1">
      <alignment horizontal="center" vertical="center" wrapText="1"/>
      <protection locked="0"/>
    </xf>
    <xf numFmtId="0" fontId="24" fillId="3" borderId="0" xfId="0" applyFont="1" applyFill="1" applyAlignment="1">
      <alignment horizontal="left" vertical="center" indent="1"/>
    </xf>
    <xf numFmtId="0" fontId="2" fillId="3" borderId="0" xfId="0" applyFont="1" applyFill="1" applyAlignment="1">
      <alignment horizontal="left" indent="1"/>
    </xf>
    <xf numFmtId="0" fontId="26" fillId="0" borderId="2" xfId="0" applyFont="1" applyBorder="1" applyAlignment="1">
      <alignment horizontal="center" vertical="center" wrapText="1"/>
    </xf>
    <xf numFmtId="0" fontId="26" fillId="0" borderId="2" xfId="0" quotePrefix="1" applyFont="1" applyBorder="1" applyAlignment="1" applyProtection="1">
      <alignment horizontal="left" vertical="center" wrapText="1" indent="1"/>
      <protection locked="0"/>
    </xf>
    <xf numFmtId="0" fontId="26" fillId="0" borderId="2" xfId="0" applyFont="1" applyBorder="1" applyAlignment="1">
      <alignment horizontal="center" vertical="center"/>
    </xf>
    <xf numFmtId="0" fontId="27" fillId="5" borderId="2" xfId="0" applyFont="1" applyFill="1" applyBorder="1" applyAlignment="1">
      <alignment horizontal="center" vertical="center" wrapText="1"/>
    </xf>
    <xf numFmtId="0" fontId="27" fillId="5" borderId="7" xfId="0" applyFont="1" applyFill="1" applyBorder="1" applyAlignment="1">
      <alignment horizontal="center" vertical="center" wrapText="1"/>
    </xf>
    <xf numFmtId="0" fontId="27" fillId="5" borderId="6"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26" fillId="0" borderId="0" xfId="0" applyFont="1"/>
    <xf numFmtId="0" fontId="26" fillId="0" borderId="0" xfId="0" applyFont="1" applyAlignment="1">
      <alignment horizontal="left" indent="1"/>
    </xf>
    <xf numFmtId="0" fontId="26" fillId="3" borderId="0" xfId="0" applyFont="1" applyFill="1" applyAlignment="1">
      <alignment vertical="center" wrapText="1"/>
    </xf>
    <xf numFmtId="0" fontId="32" fillId="0" borderId="0" xfId="0" applyFont="1"/>
    <xf numFmtId="0" fontId="2" fillId="0" borderId="2" xfId="0" applyFont="1" applyBorder="1"/>
    <xf numFmtId="0" fontId="33" fillId="0" borderId="0" xfId="0" applyFont="1"/>
    <xf numFmtId="0" fontId="27" fillId="5" borderId="11" xfId="0" applyFont="1" applyFill="1" applyBorder="1" applyAlignment="1">
      <alignment horizontal="center" vertical="center" wrapText="1"/>
    </xf>
    <xf numFmtId="0" fontId="27" fillId="5" borderId="9"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29" fillId="0" borderId="6" xfId="0" applyFont="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33" fillId="0" borderId="6" xfId="0" applyFont="1" applyBorder="1"/>
    <xf numFmtId="0" fontId="34" fillId="0" borderId="0" xfId="0" applyFont="1"/>
    <xf numFmtId="0" fontId="30" fillId="0" borderId="2" xfId="0" applyFont="1" applyBorder="1" applyAlignment="1">
      <alignment horizontal="center" vertical="center" wrapText="1"/>
    </xf>
    <xf numFmtId="0" fontId="29" fillId="0" borderId="2" xfId="0" applyFont="1" applyBorder="1" applyAlignment="1" applyProtection="1">
      <alignment horizontal="left" vertical="center" wrapText="1" indent="1"/>
      <protection locked="0"/>
    </xf>
    <xf numFmtId="0" fontId="29" fillId="8" borderId="2" xfId="0" applyFont="1" applyFill="1" applyBorder="1" applyAlignment="1" applyProtection="1">
      <alignment horizontal="center" vertical="center" wrapText="1"/>
      <protection locked="0"/>
    </xf>
    <xf numFmtId="0" fontId="29" fillId="8" borderId="2" xfId="0" applyFont="1" applyFill="1" applyBorder="1" applyAlignment="1" applyProtection="1">
      <alignment horizontal="left" vertical="center" wrapText="1" indent="1"/>
      <protection locked="0"/>
    </xf>
    <xf numFmtId="0" fontId="29" fillId="3" borderId="2" xfId="0" applyFont="1" applyFill="1" applyBorder="1" applyAlignment="1" applyProtection="1">
      <alignment horizontal="center" vertical="center" wrapText="1"/>
      <protection locked="0"/>
    </xf>
    <xf numFmtId="0" fontId="33" fillId="0" borderId="2" xfId="0" applyFont="1" applyBorder="1"/>
    <xf numFmtId="0" fontId="29" fillId="0" borderId="0" xfId="0" applyFont="1" applyAlignment="1">
      <alignment horizontal="left" indent="1"/>
    </xf>
    <xf numFmtId="0" fontId="33" fillId="3" borderId="0" xfId="0" applyFont="1" applyFill="1"/>
    <xf numFmtId="0" fontId="30" fillId="3" borderId="0" xfId="0" applyFont="1" applyFill="1" applyAlignment="1">
      <alignment vertical="center" wrapText="1"/>
    </xf>
    <xf numFmtId="0" fontId="29" fillId="3" borderId="0" xfId="0" applyFont="1" applyFill="1" applyAlignment="1">
      <alignment vertical="center" wrapText="1"/>
    </xf>
    <xf numFmtId="0" fontId="27" fillId="5" borderId="13" xfId="0" applyFont="1" applyFill="1" applyBorder="1" applyAlignment="1">
      <alignment horizontal="center" vertical="center" wrapText="1"/>
    </xf>
    <xf numFmtId="0" fontId="30" fillId="0" borderId="6" xfId="0" applyFont="1" applyBorder="1" applyAlignment="1">
      <alignment horizontal="center" vertical="center" wrapText="1"/>
    </xf>
    <xf numFmtId="0" fontId="29" fillId="0" borderId="6" xfId="0" applyFont="1" applyBorder="1" applyAlignment="1" applyProtection="1">
      <alignment horizontal="left" vertical="center" wrapText="1" indent="1"/>
      <protection locked="0"/>
    </xf>
    <xf numFmtId="0" fontId="29" fillId="3" borderId="6" xfId="0" applyFont="1" applyFill="1" applyBorder="1" applyAlignment="1" applyProtection="1">
      <alignment horizontal="center" vertical="center" wrapText="1"/>
      <protection locked="0"/>
    </xf>
    <xf numFmtId="0" fontId="29" fillId="8" borderId="6" xfId="0" applyFont="1" applyFill="1" applyBorder="1" applyAlignment="1" applyProtection="1">
      <alignment horizontal="left" vertical="center" wrapText="1" indent="1"/>
      <protection locked="0"/>
    </xf>
    <xf numFmtId="14" fontId="33" fillId="0" borderId="2" xfId="0" applyNumberFormat="1" applyFont="1" applyBorder="1"/>
    <xf numFmtId="0" fontId="36" fillId="8" borderId="2" xfId="0" applyFont="1" applyFill="1" applyBorder="1" applyAlignment="1" applyProtection="1">
      <alignment horizontal="center" vertical="center" wrapText="1"/>
      <protection locked="0"/>
    </xf>
    <xf numFmtId="0" fontId="4" fillId="0" borderId="0" xfId="0" applyFont="1" applyAlignment="1">
      <alignment horizontal="left" vertical="center"/>
    </xf>
    <xf numFmtId="0" fontId="12" fillId="0" borderId="0" xfId="0" applyFont="1" applyAlignment="1">
      <alignment horizontal="left" vertical="center" wrapText="1"/>
    </xf>
    <xf numFmtId="0" fontId="15" fillId="6" borderId="0" xfId="0" applyFont="1" applyFill="1" applyAlignment="1">
      <alignment horizontal="center" vertical="center" wrapText="1"/>
    </xf>
    <xf numFmtId="0" fontId="12" fillId="0" borderId="0" xfId="0" applyFont="1" applyAlignment="1">
      <alignment horizontal="left" vertical="top" wrapText="1"/>
    </xf>
    <xf numFmtId="0" fontId="26" fillId="3" borderId="2" xfId="0" applyFont="1" applyFill="1" applyBorder="1" applyAlignment="1" applyProtection="1">
      <alignment horizontal="center" vertical="center" wrapText="1"/>
      <protection locked="0"/>
    </xf>
    <xf numFmtId="0" fontId="22" fillId="6" borderId="2" xfId="0" applyFont="1" applyFill="1" applyBorder="1" applyAlignment="1">
      <alignment horizontal="left" vertical="center" indent="1"/>
    </xf>
    <xf numFmtId="0" fontId="26" fillId="3" borderId="2" xfId="0" applyFont="1" applyFill="1" applyBorder="1" applyAlignment="1" applyProtection="1">
      <alignment horizontal="left" vertical="center" wrapText="1" indent="1"/>
      <protection locked="0"/>
    </xf>
    <xf numFmtId="0" fontId="26" fillId="3" borderId="2" xfId="0" applyFont="1" applyFill="1" applyBorder="1" applyAlignment="1" applyProtection="1">
      <alignment horizontal="center" vertical="center"/>
      <protection locked="0"/>
    </xf>
    <xf numFmtId="0" fontId="23" fillId="0" borderId="0" xfId="0" applyFont="1" applyAlignment="1">
      <alignment horizontal="left" vertical="center"/>
    </xf>
    <xf numFmtId="0" fontId="26" fillId="3" borderId="3" xfId="0" applyFont="1" applyFill="1" applyBorder="1" applyAlignment="1" applyProtection="1">
      <alignment horizontal="left" vertical="center" wrapText="1" indent="1"/>
      <protection locked="0"/>
    </xf>
    <xf numFmtId="0" fontId="26" fillId="3" borderId="4" xfId="0" applyFont="1" applyFill="1" applyBorder="1" applyAlignment="1" applyProtection="1">
      <alignment horizontal="left" vertical="center" wrapText="1" indent="1"/>
      <protection locked="0"/>
    </xf>
    <xf numFmtId="0" fontId="26" fillId="3" borderId="1" xfId="0" applyFont="1" applyFill="1" applyBorder="1" applyAlignment="1" applyProtection="1">
      <alignment horizontal="left" vertical="center" wrapText="1" indent="1"/>
      <protection locked="0"/>
    </xf>
    <xf numFmtId="0" fontId="22" fillId="6" borderId="2" xfId="0" applyFont="1" applyFill="1" applyBorder="1" applyAlignment="1">
      <alignment horizontal="left" vertical="center" wrapText="1" indent="1"/>
    </xf>
    <xf numFmtId="0" fontId="26" fillId="3" borderId="3" xfId="0" applyFont="1" applyFill="1" applyBorder="1" applyAlignment="1" applyProtection="1">
      <alignment horizontal="center" vertical="center"/>
      <protection locked="0"/>
    </xf>
    <xf numFmtId="0" fontId="26" fillId="3" borderId="4" xfId="0" applyFont="1" applyFill="1" applyBorder="1" applyAlignment="1" applyProtection="1">
      <alignment horizontal="center" vertical="center"/>
      <protection locked="0"/>
    </xf>
    <xf numFmtId="0" fontId="26" fillId="3" borderId="1" xfId="0" applyFont="1" applyFill="1" applyBorder="1" applyAlignment="1" applyProtection="1">
      <alignment horizontal="center" vertical="center"/>
      <protection locked="0"/>
    </xf>
    <xf numFmtId="0" fontId="2" fillId="3" borderId="0" xfId="0" applyFont="1" applyFill="1" applyAlignment="1">
      <alignment horizontal="left" vertical="center" wrapText="1"/>
    </xf>
    <xf numFmtId="0" fontId="26" fillId="3" borderId="3"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1" xfId="0" applyFont="1" applyFill="1" applyBorder="1" applyAlignment="1" applyProtection="1">
      <alignment horizontal="center" vertical="center" wrapText="1"/>
      <protection locked="0"/>
    </xf>
    <xf numFmtId="0" fontId="25" fillId="5" borderId="3"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5" fillId="5" borderId="7" xfId="0" applyFont="1" applyFill="1" applyBorder="1" applyAlignment="1">
      <alignment horizontal="center" vertical="center" wrapText="1"/>
    </xf>
    <xf numFmtId="0" fontId="25" fillId="5" borderId="6"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6" xfId="0" applyFont="1" applyFill="1" applyBorder="1" applyAlignment="1">
      <alignment horizontal="center" vertical="center" wrapText="1"/>
    </xf>
    <xf numFmtId="0" fontId="24" fillId="3" borderId="0" xfId="0" applyFont="1" applyFill="1" applyAlignment="1">
      <alignment horizontal="left" vertical="center" wrapText="1"/>
    </xf>
    <xf numFmtId="0" fontId="28" fillId="10" borderId="7" xfId="0" applyFont="1" applyFill="1" applyBorder="1" applyAlignment="1">
      <alignment horizontal="center" vertical="center"/>
    </xf>
    <xf numFmtId="0" fontId="28" fillId="10" borderId="6" xfId="0" applyFont="1" applyFill="1" applyBorder="1" applyAlignment="1">
      <alignment horizontal="center" vertical="center"/>
    </xf>
    <xf numFmtId="0" fontId="27" fillId="5" borderId="3"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27" fillId="5" borderId="7" xfId="0" applyFont="1" applyFill="1" applyBorder="1" applyAlignment="1">
      <alignment horizontal="center" vertical="center" wrapText="1"/>
    </xf>
    <xf numFmtId="0" fontId="27" fillId="5" borderId="6" xfId="0" applyFont="1" applyFill="1" applyBorder="1" applyAlignment="1">
      <alignment horizontal="center" vertical="center" wrapText="1"/>
    </xf>
    <xf numFmtId="0" fontId="1" fillId="9" borderId="3" xfId="0" applyFont="1" applyFill="1" applyBorder="1" applyAlignment="1">
      <alignment horizontal="center"/>
    </xf>
    <xf numFmtId="0" fontId="1" fillId="9" borderId="1" xfId="0" applyFont="1" applyFill="1" applyBorder="1" applyAlignment="1">
      <alignment horizontal="center"/>
    </xf>
    <xf numFmtId="0" fontId="1" fillId="9" borderId="0" xfId="0" applyFont="1" applyFill="1" applyAlignment="1">
      <alignment horizontal="center"/>
    </xf>
    <xf numFmtId="0" fontId="1" fillId="9" borderId="10" xfId="0" applyFont="1" applyFill="1" applyBorder="1" applyAlignment="1">
      <alignment horizontal="center"/>
    </xf>
    <xf numFmtId="0" fontId="1" fillId="14" borderId="0" xfId="0" applyFont="1" applyFill="1" applyAlignment="1">
      <alignment horizontal="center"/>
    </xf>
    <xf numFmtId="0" fontId="1" fillId="14" borderId="10" xfId="0" applyFont="1" applyFill="1" applyBorder="1" applyAlignment="1">
      <alignment horizontal="center"/>
    </xf>
    <xf numFmtId="0" fontId="1" fillId="14" borderId="3" xfId="0" applyFont="1" applyFill="1" applyBorder="1" applyAlignment="1">
      <alignment horizontal="center"/>
    </xf>
    <xf numFmtId="0" fontId="1" fillId="14" borderId="1" xfId="0" applyFont="1" applyFill="1" applyBorder="1" applyAlignment="1">
      <alignment horizontal="center"/>
    </xf>
    <xf numFmtId="0" fontId="1" fillId="5" borderId="0" xfId="0" applyFont="1" applyFill="1" applyAlignment="1">
      <alignment horizontal="center"/>
    </xf>
    <xf numFmtId="0" fontId="1" fillId="5" borderId="10" xfId="0" applyFont="1" applyFill="1" applyBorder="1" applyAlignment="1">
      <alignment horizontal="center"/>
    </xf>
    <xf numFmtId="0" fontId="1" fillId="5" borderId="3" xfId="0" applyFont="1" applyFill="1" applyBorder="1" applyAlignment="1">
      <alignment horizontal="center"/>
    </xf>
    <xf numFmtId="0" fontId="1" fillId="5" borderId="1" xfId="0" applyFont="1" applyFill="1" applyBorder="1" applyAlignment="1">
      <alignment horizontal="center"/>
    </xf>
    <xf numFmtId="0" fontId="1" fillId="11" borderId="0" xfId="0" applyFont="1" applyFill="1" applyAlignment="1">
      <alignment horizontal="center"/>
    </xf>
    <xf numFmtId="0" fontId="1" fillId="11" borderId="10" xfId="0" applyFont="1" applyFill="1" applyBorder="1" applyAlignment="1">
      <alignment horizontal="center"/>
    </xf>
    <xf numFmtId="0" fontId="1" fillId="11" borderId="3" xfId="0" applyFont="1" applyFill="1" applyBorder="1" applyAlignment="1">
      <alignment horizontal="center"/>
    </xf>
    <xf numFmtId="0" fontId="1" fillId="11" borderId="1" xfId="0" applyFont="1" applyFill="1" applyBorder="1" applyAlignment="1">
      <alignment horizontal="center"/>
    </xf>
    <xf numFmtId="0" fontId="1" fillId="17" borderId="0" xfId="0" applyFont="1" applyFill="1" applyAlignment="1">
      <alignment horizontal="center"/>
    </xf>
    <xf numFmtId="0" fontId="1" fillId="17" borderId="10" xfId="0" applyFont="1" applyFill="1" applyBorder="1" applyAlignment="1">
      <alignment horizontal="center"/>
    </xf>
    <xf numFmtId="0" fontId="1" fillId="15" borderId="0" xfId="0" applyFont="1" applyFill="1" applyAlignment="1">
      <alignment horizontal="center"/>
    </xf>
    <xf numFmtId="0" fontId="1" fillId="15" borderId="10" xfId="0" applyFont="1" applyFill="1" applyBorder="1" applyAlignment="1">
      <alignment horizontal="center"/>
    </xf>
    <xf numFmtId="0" fontId="1" fillId="15" borderId="3" xfId="0" applyFont="1" applyFill="1" applyBorder="1" applyAlignment="1">
      <alignment horizontal="center"/>
    </xf>
    <xf numFmtId="0" fontId="1" fillId="15" borderId="1" xfId="0" applyFont="1" applyFill="1" applyBorder="1" applyAlignment="1">
      <alignment horizontal="center"/>
    </xf>
    <xf numFmtId="0" fontId="1" fillId="16" borderId="0" xfId="0" applyFont="1" applyFill="1" applyAlignment="1">
      <alignment horizontal="center"/>
    </xf>
    <xf numFmtId="0" fontId="1" fillId="16" borderId="10" xfId="0" applyFont="1" applyFill="1" applyBorder="1" applyAlignment="1">
      <alignment horizontal="center"/>
    </xf>
    <xf numFmtId="0" fontId="1" fillId="16" borderId="3" xfId="0" applyFont="1" applyFill="1" applyBorder="1" applyAlignment="1">
      <alignment horizontal="center"/>
    </xf>
    <xf numFmtId="0" fontId="1" fillId="16" borderId="1" xfId="0" applyFont="1" applyFill="1" applyBorder="1" applyAlignment="1">
      <alignment horizontal="center"/>
    </xf>
    <xf numFmtId="0" fontId="31" fillId="5" borderId="11" xfId="0" applyFont="1" applyFill="1" applyBorder="1" applyAlignment="1">
      <alignment horizontal="center" vertical="center" wrapText="1"/>
    </xf>
    <xf numFmtId="0" fontId="31" fillId="5" borderId="12"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0" borderId="5" xfId="0" applyFont="1" applyBorder="1" applyAlignment="1" applyProtection="1">
      <alignment horizontal="center" vertical="center" wrapText="1"/>
      <protection locked="0"/>
    </xf>
    <xf numFmtId="0" fontId="27" fillId="5" borderId="5" xfId="0" applyFont="1" applyFill="1" applyBorder="1" applyAlignment="1">
      <alignment horizontal="center" vertical="center" wrapText="1"/>
    </xf>
    <xf numFmtId="0" fontId="27" fillId="5" borderId="12" xfId="0" applyFont="1" applyFill="1" applyBorder="1" applyAlignment="1">
      <alignment horizontal="center" vertical="center" wrapText="1"/>
    </xf>
    <xf numFmtId="0" fontId="25" fillId="5" borderId="11" xfId="0" applyFont="1" applyFill="1" applyBorder="1" applyAlignment="1">
      <alignment horizontal="center" vertical="center" wrapText="1"/>
    </xf>
    <xf numFmtId="0" fontId="25" fillId="5" borderId="12"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0" borderId="9" xfId="0" applyFont="1" applyBorder="1" applyAlignment="1" applyProtection="1">
      <alignment horizontal="center" vertical="center" wrapText="1"/>
      <protection locked="0"/>
    </xf>
    <xf numFmtId="0" fontId="27" fillId="5" borderId="11" xfId="0" applyFont="1" applyFill="1" applyBorder="1" applyAlignment="1">
      <alignment horizontal="center" vertical="center" wrapText="1"/>
    </xf>
    <xf numFmtId="0" fontId="27" fillId="5" borderId="9" xfId="0" applyFont="1" applyFill="1" applyBorder="1" applyAlignment="1">
      <alignment horizontal="center" vertical="center" wrapText="1"/>
    </xf>
    <xf numFmtId="0" fontId="22" fillId="3" borderId="0" xfId="0" applyFont="1" applyFill="1" applyAlignment="1">
      <alignment horizontal="center" vertical="center" wrapText="1"/>
    </xf>
    <xf numFmtId="0" fontId="35" fillId="5" borderId="11"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3" xfId="0" applyFont="1" applyFill="1" applyBorder="1" applyAlignment="1">
      <alignment horizontal="center" vertical="center" wrapText="1"/>
    </xf>
    <xf numFmtId="0" fontId="29" fillId="7" borderId="7" xfId="0" applyFont="1" applyFill="1" applyBorder="1" applyAlignment="1" applyProtection="1">
      <alignment horizontal="center" vertical="center" wrapText="1"/>
      <protection locked="0"/>
    </xf>
    <xf numFmtId="0" fontId="29" fillId="7" borderId="5" xfId="0" applyFont="1" applyFill="1" applyBorder="1" applyAlignment="1" applyProtection="1">
      <alignment horizontal="center" vertical="center" wrapText="1"/>
      <protection locked="0"/>
    </xf>
    <xf numFmtId="0" fontId="30" fillId="3" borderId="0" xfId="0" applyFont="1" applyFill="1" applyAlignment="1">
      <alignment horizontal="center" vertical="center" wrapText="1"/>
    </xf>
    <xf numFmtId="0" fontId="27" fillId="5" borderId="4" xfId="0" applyFont="1" applyFill="1" applyBorder="1" applyAlignment="1">
      <alignment horizontal="center" vertical="center" wrapText="1"/>
    </xf>
    <xf numFmtId="0" fontId="29" fillId="11" borderId="7" xfId="0" applyFont="1" applyFill="1" applyBorder="1" applyAlignment="1" applyProtection="1">
      <alignment horizontal="center" vertical="center" wrapText="1"/>
      <protection locked="0"/>
    </xf>
    <xf numFmtId="0" fontId="29" fillId="11" borderId="5" xfId="0" applyFont="1" applyFill="1" applyBorder="1" applyAlignment="1" applyProtection="1">
      <alignment horizontal="center" vertical="center" wrapText="1"/>
      <protection locked="0"/>
    </xf>
    <xf numFmtId="0" fontId="27" fillId="5" borderId="3" xfId="0" applyFont="1" applyFill="1" applyBorder="1" applyAlignment="1">
      <alignment vertical="center" wrapText="1"/>
    </xf>
    <xf numFmtId="0" fontId="27" fillId="5" borderId="4" xfId="0" applyFont="1" applyFill="1" applyBorder="1" applyAlignment="1">
      <alignment vertical="center" wrapText="1"/>
    </xf>
    <xf numFmtId="0" fontId="27" fillId="5" borderId="1" xfId="0" applyFont="1" applyFill="1" applyBorder="1" applyAlignment="1">
      <alignment vertical="center" wrapText="1"/>
    </xf>
    <xf numFmtId="0" fontId="27" fillId="5" borderId="11" xfId="0" applyFont="1" applyFill="1" applyBorder="1" applyAlignment="1">
      <alignment vertical="center" wrapText="1"/>
    </xf>
    <xf numFmtId="0" fontId="27" fillId="5" borderId="12" xfId="0" applyFont="1" applyFill="1" applyBorder="1" applyAlignment="1">
      <alignment vertical="center" wrapText="1"/>
    </xf>
    <xf numFmtId="0" fontId="10" fillId="7" borderId="7" xfId="0" applyFont="1" applyFill="1" applyBorder="1" applyAlignment="1" applyProtection="1">
      <alignment horizontal="center" vertical="center" wrapText="1"/>
      <protection locked="0"/>
    </xf>
    <xf numFmtId="0" fontId="10" fillId="7" borderId="5" xfId="0" applyFont="1" applyFill="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5" xfId="0" applyFont="1" applyBorder="1" applyAlignment="1" applyProtection="1">
      <alignment horizontal="center" vertical="center" wrapText="1"/>
      <protection locked="0"/>
    </xf>
    <xf numFmtId="0" fontId="8" fillId="5" borderId="12"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19" fillId="5" borderId="7" xfId="0" applyFont="1" applyFill="1" applyBorder="1" applyAlignment="1">
      <alignment horizontal="center" vertical="center" wrapText="1"/>
    </xf>
    <xf numFmtId="0" fontId="10" fillId="0" borderId="14" xfId="0" applyFont="1" applyBorder="1" applyAlignment="1" applyProtection="1">
      <alignment horizontal="center" vertical="center" wrapText="1"/>
      <protection locked="0"/>
    </xf>
    <xf numFmtId="0" fontId="19" fillId="5" borderId="11" xfId="0" applyFont="1" applyFill="1" applyBorder="1" applyAlignment="1">
      <alignment horizontal="center" vertical="center" wrapText="1"/>
    </xf>
    <xf numFmtId="0" fontId="19" fillId="5" borderId="2" xfId="0" applyFont="1" applyFill="1" applyBorder="1" applyAlignment="1">
      <alignment horizontal="center" vertical="center" wrapText="1"/>
    </xf>
    <xf numFmtId="0" fontId="10" fillId="7" borderId="13" xfId="0" applyFont="1" applyFill="1" applyBorder="1" applyAlignment="1" applyProtection="1">
      <alignment horizontal="center" vertical="center" wrapText="1"/>
      <protection locked="0"/>
    </xf>
    <xf numFmtId="0" fontId="10" fillId="7" borderId="14" xfId="0" applyFont="1" applyFill="1" applyBorder="1" applyAlignment="1" applyProtection="1">
      <alignment horizontal="center" vertical="center" wrapText="1"/>
      <protection locked="0"/>
    </xf>
    <xf numFmtId="0" fontId="19" fillId="5" borderId="5" xfId="0" applyFont="1" applyFill="1" applyBorder="1" applyAlignment="1">
      <alignment horizontal="center" vertical="center" wrapText="1"/>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12" xfId="0" applyFont="1" applyFill="1" applyBorder="1" applyAlignment="1">
      <alignment horizontal="center" vertical="center" wrapText="1"/>
    </xf>
    <xf numFmtId="0" fontId="10" fillId="0" borderId="13" xfId="0" applyFont="1" applyBorder="1" applyAlignment="1" applyProtection="1">
      <alignment horizontal="center" vertical="center" wrapText="1"/>
      <protection locked="0"/>
    </xf>
    <xf numFmtId="0" fontId="19" fillId="5" borderId="1" xfId="0" applyFont="1" applyFill="1" applyBorder="1" applyAlignment="1">
      <alignment horizontal="center" vertical="center" wrapText="1"/>
    </xf>
    <xf numFmtId="0" fontId="19" fillId="5" borderId="14" xfId="0" applyFont="1" applyFill="1" applyBorder="1" applyAlignment="1">
      <alignment horizontal="center" vertical="center" wrapText="1"/>
    </xf>
    <xf numFmtId="0" fontId="10" fillId="0" borderId="11"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19" fillId="5" borderId="9"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10" fillId="0" borderId="12"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26" fillId="0" borderId="2" xfId="0" quotePrefix="1" applyFont="1" applyBorder="1" applyAlignment="1" applyProtection="1">
      <alignment horizontal="center" vertical="center" wrapText="1"/>
      <protection locked="0"/>
    </xf>
  </cellXfs>
  <cellStyles count="1">
    <cellStyle name="Normal" xfId="0" builtinId="0"/>
  </cellStyles>
  <dxfs count="62">
    <dxf>
      <fill>
        <patternFill>
          <bgColor rgb="FF81DF81"/>
        </patternFill>
      </fill>
    </dxf>
    <dxf>
      <fill>
        <patternFill>
          <bgColor rgb="FFFF8181"/>
        </patternFill>
      </fill>
    </dxf>
    <dxf>
      <fill>
        <patternFill>
          <bgColor rgb="FF92D050"/>
        </patternFill>
      </fill>
    </dxf>
    <dxf>
      <font>
        <color rgb="FF9C0006"/>
      </font>
      <fill>
        <patternFill>
          <bgColor rgb="FFFFC7CE"/>
        </patternFill>
      </fill>
    </dxf>
    <dxf>
      <fill>
        <patternFill>
          <bgColor rgb="FFFFC7CE"/>
        </patternFill>
      </fill>
    </dxf>
    <dxf>
      <fill>
        <patternFill>
          <bgColor rgb="FF81DF81"/>
        </patternFill>
      </fill>
    </dxf>
    <dxf>
      <font>
        <color rgb="FF00B050"/>
      </font>
      <fill>
        <patternFill>
          <bgColor rgb="FF00B050"/>
        </patternFill>
      </fill>
      <border>
        <left/>
        <right/>
        <top/>
        <bottom/>
      </border>
    </dxf>
    <dxf>
      <fill>
        <patternFill>
          <bgColor rgb="FF92D050"/>
        </patternFill>
      </fill>
    </dxf>
    <dxf>
      <font>
        <color rgb="FF9C0006"/>
      </font>
      <fill>
        <patternFill>
          <bgColor rgb="FFFFC7CE"/>
        </patternFill>
      </fill>
    </dxf>
    <dxf>
      <fill>
        <patternFill>
          <bgColor rgb="FFFFC7CE"/>
        </patternFill>
      </fill>
    </dxf>
    <dxf>
      <fill>
        <patternFill>
          <bgColor rgb="FF81DF81"/>
        </patternFill>
      </fill>
    </dxf>
    <dxf>
      <font>
        <color rgb="FF00B050"/>
      </font>
      <fill>
        <patternFill>
          <bgColor rgb="FF00B050"/>
        </patternFill>
      </fill>
      <border>
        <left/>
        <right/>
        <top/>
        <bottom/>
      </border>
    </dxf>
    <dxf>
      <fill>
        <patternFill>
          <bgColor rgb="FFFFFF00"/>
        </patternFill>
      </fill>
    </dxf>
    <dxf>
      <font>
        <color rgb="FF9C0006"/>
      </font>
      <fill>
        <patternFill>
          <bgColor rgb="FFFFC7CE"/>
        </patternFill>
      </fill>
    </dxf>
    <dxf>
      <font>
        <color rgb="FF00B050"/>
      </font>
      <fill>
        <patternFill>
          <bgColor rgb="FF00B050"/>
        </patternFill>
      </fill>
      <border>
        <left/>
        <right/>
        <top/>
        <bottom/>
        <vertical/>
        <horizontal/>
      </border>
    </dxf>
    <dxf>
      <fill>
        <patternFill>
          <bgColor rgb="FFFFC7CE"/>
        </patternFill>
      </fill>
    </dxf>
    <dxf>
      <fill>
        <patternFill>
          <bgColor rgb="FF81DF81"/>
        </patternFill>
      </fill>
    </dxf>
    <dxf>
      <fill>
        <patternFill>
          <bgColor rgb="FF92D050"/>
        </patternFill>
      </fill>
    </dxf>
    <dxf>
      <font>
        <color rgb="FF9C0006"/>
      </font>
      <fill>
        <patternFill>
          <bgColor rgb="FFFFC7CE"/>
        </patternFill>
      </fill>
    </dxf>
    <dxf>
      <fill>
        <patternFill>
          <bgColor rgb="FF81DF81"/>
        </patternFill>
      </fill>
    </dxf>
    <dxf>
      <fill>
        <patternFill>
          <bgColor rgb="FFFF8181"/>
        </patternFill>
      </fill>
    </dxf>
    <dxf>
      <fill>
        <patternFill>
          <bgColor rgb="FFFFFF00"/>
        </patternFill>
      </fill>
    </dxf>
    <dxf>
      <font>
        <color rgb="FF9C0006"/>
      </font>
      <fill>
        <patternFill>
          <bgColor rgb="FFFFC7CE"/>
        </patternFill>
      </fill>
    </dxf>
    <dxf>
      <font>
        <color rgb="FF00B050"/>
      </font>
      <fill>
        <patternFill>
          <bgColor rgb="FF00B050"/>
        </patternFill>
      </fill>
      <border>
        <left/>
        <right/>
        <top/>
        <bottom/>
        <vertical/>
        <horizontal/>
      </border>
    </dxf>
    <dxf>
      <fill>
        <patternFill>
          <bgColor rgb="FFFFC7CE"/>
        </patternFill>
      </fill>
    </dxf>
    <dxf>
      <fill>
        <patternFill>
          <bgColor rgb="FF81DF81"/>
        </patternFill>
      </fill>
    </dxf>
    <dxf>
      <fill>
        <patternFill>
          <bgColor rgb="FF92D050"/>
        </patternFill>
      </fill>
    </dxf>
    <dxf>
      <font>
        <color rgb="FF9C0006"/>
      </font>
      <fill>
        <patternFill>
          <bgColor rgb="FFFFC7CE"/>
        </patternFill>
      </fill>
    </dxf>
    <dxf>
      <fill>
        <patternFill>
          <bgColor rgb="FF81DF81"/>
        </patternFill>
      </fill>
    </dxf>
    <dxf>
      <fill>
        <patternFill>
          <bgColor rgb="FFFF8181"/>
        </patternFill>
      </fill>
    </dxf>
    <dxf>
      <fill>
        <patternFill>
          <bgColor rgb="FFFFFF00"/>
        </patternFill>
      </fill>
    </dxf>
    <dxf>
      <font>
        <color rgb="FF9C0006"/>
      </font>
      <fill>
        <patternFill>
          <bgColor rgb="FFFFC7CE"/>
        </patternFill>
      </fill>
    </dxf>
    <dxf>
      <font>
        <color rgb="FF00B050"/>
      </font>
      <fill>
        <patternFill>
          <bgColor rgb="FF00B050"/>
        </patternFill>
      </fill>
      <border>
        <left/>
        <right/>
        <top/>
        <bottom/>
        <vertical/>
        <horizontal/>
      </border>
    </dxf>
    <dxf>
      <fill>
        <patternFill>
          <bgColor rgb="FFFFC7CE"/>
        </patternFill>
      </fill>
    </dxf>
    <dxf>
      <fill>
        <patternFill>
          <bgColor rgb="FF81DF81"/>
        </patternFill>
      </fill>
    </dxf>
    <dxf>
      <fill>
        <patternFill>
          <bgColor rgb="FF92D050"/>
        </patternFill>
      </fill>
    </dxf>
    <dxf>
      <font>
        <color rgb="FF9C0006"/>
      </font>
      <fill>
        <patternFill>
          <bgColor rgb="FFFFC7CE"/>
        </patternFill>
      </fill>
    </dxf>
    <dxf>
      <fill>
        <patternFill>
          <bgColor rgb="FF81DF81"/>
        </patternFill>
      </fill>
    </dxf>
    <dxf>
      <fill>
        <patternFill>
          <bgColor rgb="FFFF8181"/>
        </patternFill>
      </fill>
    </dxf>
    <dxf>
      <fill>
        <patternFill>
          <bgColor rgb="FFFFFF00"/>
        </patternFill>
      </fill>
    </dxf>
    <dxf>
      <font>
        <color rgb="FF9C0006"/>
      </font>
      <fill>
        <patternFill>
          <bgColor rgb="FFFFC7CE"/>
        </patternFill>
      </fill>
    </dxf>
    <dxf>
      <font>
        <color rgb="FF00B050"/>
      </font>
      <fill>
        <patternFill>
          <bgColor rgb="FF00B050"/>
        </patternFill>
      </fill>
      <border>
        <left/>
        <right/>
        <top/>
        <bottom/>
        <vertical/>
        <horizontal/>
      </border>
    </dxf>
    <dxf>
      <fill>
        <patternFill>
          <bgColor rgb="FFFFC7CE"/>
        </patternFill>
      </fill>
    </dxf>
    <dxf>
      <fill>
        <patternFill>
          <bgColor rgb="FF81DF81"/>
        </patternFill>
      </fill>
    </dxf>
    <dxf>
      <fill>
        <patternFill>
          <bgColor rgb="FF92D050"/>
        </patternFill>
      </fill>
    </dxf>
    <dxf>
      <font>
        <color rgb="FF9C0006"/>
      </font>
      <fill>
        <patternFill>
          <bgColor rgb="FFFFC7CE"/>
        </patternFill>
      </fill>
    </dxf>
    <dxf>
      <fill>
        <patternFill>
          <bgColor rgb="FF81DF81"/>
        </patternFill>
      </fill>
    </dxf>
    <dxf>
      <fill>
        <patternFill>
          <bgColor rgb="FFFF8181"/>
        </patternFill>
      </fill>
    </dxf>
    <dxf>
      <fill>
        <patternFill>
          <bgColor rgb="FFFFFF00"/>
        </patternFill>
      </fill>
    </dxf>
    <dxf>
      <font>
        <color rgb="FF9C0006"/>
      </font>
      <fill>
        <patternFill>
          <bgColor rgb="FFFFC7CE"/>
        </patternFill>
      </fill>
    </dxf>
    <dxf>
      <font>
        <color rgb="FF00B050"/>
      </font>
      <fill>
        <patternFill>
          <bgColor rgb="FF00B050"/>
        </patternFill>
      </fill>
      <border>
        <left/>
        <right/>
        <top/>
        <bottom/>
      </border>
    </dxf>
    <dxf>
      <fill>
        <patternFill>
          <bgColor rgb="FFFFC7CE"/>
        </patternFill>
      </fill>
    </dxf>
    <dxf>
      <fill>
        <patternFill>
          <bgColor rgb="FF81DF81"/>
        </patternFill>
      </fill>
    </dxf>
    <dxf>
      <fill>
        <patternFill>
          <bgColor rgb="FF92D050"/>
        </patternFill>
      </fill>
    </dxf>
    <dxf>
      <font>
        <color rgb="FF9C0006"/>
      </font>
      <fill>
        <patternFill>
          <bgColor rgb="FFFFC7CE"/>
        </patternFill>
      </fill>
    </dxf>
    <dxf>
      <fill>
        <patternFill>
          <bgColor rgb="FF81DF81"/>
        </patternFill>
      </fill>
    </dxf>
    <dxf>
      <fill>
        <patternFill>
          <bgColor rgb="FFFF8181"/>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FF8181"/>
        </patternFill>
      </fill>
    </dxf>
    <dxf>
      <fill>
        <patternFill>
          <bgColor rgb="FF81DF81"/>
        </patternFill>
      </fill>
    </dxf>
  </dxfs>
  <tableStyles count="0" defaultTableStyle="TableStyleMedium2" defaultPivotStyle="PivotStyleLight16"/>
  <colors>
    <mruColors>
      <color rgb="FF81DF81"/>
      <color rgb="FF15BF45"/>
      <color rgb="FFC3D69B"/>
      <color rgb="FF9C0006"/>
      <color rgb="FFFFC7CE"/>
      <color rgb="FF92D050"/>
      <color rgb="FFFF8181"/>
      <color rgb="FFFF5050"/>
      <color rgb="FFFFA3A3"/>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4'!A1"/><Relationship Id="rId3" Type="http://schemas.openxmlformats.org/officeDocument/2006/relationships/image" Target="../media/image3.png"/><Relationship Id="rId7" Type="http://schemas.openxmlformats.org/officeDocument/2006/relationships/hyperlink" Target="#'3'!A1"/><Relationship Id="rId12" Type="http://schemas.openxmlformats.org/officeDocument/2006/relationships/hyperlink" Target="#'2'!A1"/><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1'!A1"/><Relationship Id="rId11" Type="http://schemas.openxmlformats.org/officeDocument/2006/relationships/hyperlink" Target="#'10'!A1"/><Relationship Id="rId5" Type="http://schemas.openxmlformats.org/officeDocument/2006/relationships/hyperlink" Target="#'0'!A1"/><Relationship Id="rId10" Type="http://schemas.openxmlformats.org/officeDocument/2006/relationships/hyperlink" Target="#'9'!A1"/><Relationship Id="rId4" Type="http://schemas.openxmlformats.org/officeDocument/2006/relationships/hyperlink" Target="#'6'!A1"/><Relationship Id="rId9" Type="http://schemas.openxmlformats.org/officeDocument/2006/relationships/hyperlink" Target="#'5'!A1"/></Relationships>
</file>

<file path=xl/drawings/_rels/drawing10.xml.rels><?xml version="1.0" encoding="UTF-8" standalone="yes"?>
<Relationships xmlns="http://schemas.openxmlformats.org/package/2006/relationships"><Relationship Id="rId8" Type="http://schemas.openxmlformats.org/officeDocument/2006/relationships/hyperlink" Target="#'2'!A1"/><Relationship Id="rId3" Type="http://schemas.openxmlformats.org/officeDocument/2006/relationships/hyperlink" Target="#'0'!A1"/><Relationship Id="rId7" Type="http://schemas.openxmlformats.org/officeDocument/2006/relationships/hyperlink" Target="#'5'!A1"/><Relationship Id="rId2" Type="http://schemas.openxmlformats.org/officeDocument/2006/relationships/hyperlink" Target="#'6'!A1"/><Relationship Id="rId1" Type="http://schemas.openxmlformats.org/officeDocument/2006/relationships/image" Target="../media/image4.png"/><Relationship Id="rId6" Type="http://schemas.openxmlformats.org/officeDocument/2006/relationships/hyperlink" Target="#'4'!A1"/><Relationship Id="rId5" Type="http://schemas.openxmlformats.org/officeDocument/2006/relationships/hyperlink" Target="#'3'!A1"/><Relationship Id="rId10" Type="http://schemas.openxmlformats.org/officeDocument/2006/relationships/hyperlink" Target="#'10'!A1"/><Relationship Id="rId4" Type="http://schemas.openxmlformats.org/officeDocument/2006/relationships/hyperlink" Target="#'1'!A1"/><Relationship Id="rId9" Type="http://schemas.openxmlformats.org/officeDocument/2006/relationships/hyperlink" Target="#'9'!A1"/></Relationships>
</file>

<file path=xl/drawings/_rels/drawing11.xml.rels><?xml version="1.0" encoding="UTF-8" standalone="yes"?>
<Relationships xmlns="http://schemas.openxmlformats.org/package/2006/relationships"><Relationship Id="rId8" Type="http://schemas.openxmlformats.org/officeDocument/2006/relationships/hyperlink" Target="#'2'!A1"/><Relationship Id="rId3" Type="http://schemas.openxmlformats.org/officeDocument/2006/relationships/hyperlink" Target="#'0'!A1"/><Relationship Id="rId7" Type="http://schemas.openxmlformats.org/officeDocument/2006/relationships/hyperlink" Target="#'5'!A1"/><Relationship Id="rId2" Type="http://schemas.openxmlformats.org/officeDocument/2006/relationships/hyperlink" Target="#'6'!A1"/><Relationship Id="rId1" Type="http://schemas.openxmlformats.org/officeDocument/2006/relationships/image" Target="../media/image4.png"/><Relationship Id="rId6" Type="http://schemas.openxmlformats.org/officeDocument/2006/relationships/hyperlink" Target="#'4'!A1"/><Relationship Id="rId5" Type="http://schemas.openxmlformats.org/officeDocument/2006/relationships/hyperlink" Target="#'3'!A1"/><Relationship Id="rId10" Type="http://schemas.openxmlformats.org/officeDocument/2006/relationships/hyperlink" Target="#'10'!A1"/><Relationship Id="rId4" Type="http://schemas.openxmlformats.org/officeDocument/2006/relationships/hyperlink" Target="#'1'!A1"/><Relationship Id="rId9" Type="http://schemas.openxmlformats.org/officeDocument/2006/relationships/hyperlink" Target="#'9'!A1"/></Relationships>
</file>

<file path=xl/drawings/_rels/drawing12.xml.rels><?xml version="1.0" encoding="UTF-8" standalone="yes"?>
<Relationships xmlns="http://schemas.openxmlformats.org/package/2006/relationships"><Relationship Id="rId8" Type="http://schemas.openxmlformats.org/officeDocument/2006/relationships/hyperlink" Target="#'2'!A1"/><Relationship Id="rId3" Type="http://schemas.openxmlformats.org/officeDocument/2006/relationships/hyperlink" Target="#'0'!A1"/><Relationship Id="rId7" Type="http://schemas.openxmlformats.org/officeDocument/2006/relationships/hyperlink" Target="#'5'!A1"/><Relationship Id="rId2" Type="http://schemas.openxmlformats.org/officeDocument/2006/relationships/hyperlink" Target="#'6'!A1"/><Relationship Id="rId1" Type="http://schemas.openxmlformats.org/officeDocument/2006/relationships/image" Target="../media/image4.png"/><Relationship Id="rId6" Type="http://schemas.openxmlformats.org/officeDocument/2006/relationships/hyperlink" Target="#'4'!A1"/><Relationship Id="rId5" Type="http://schemas.openxmlformats.org/officeDocument/2006/relationships/hyperlink" Target="#'3'!A1"/><Relationship Id="rId10" Type="http://schemas.openxmlformats.org/officeDocument/2006/relationships/hyperlink" Target="#'10'!A1"/><Relationship Id="rId4" Type="http://schemas.openxmlformats.org/officeDocument/2006/relationships/hyperlink" Target="#'1'!A1"/><Relationship Id="rId9" Type="http://schemas.openxmlformats.org/officeDocument/2006/relationships/hyperlink" Target="#'9'!A1"/></Relationships>
</file>

<file path=xl/drawings/_rels/drawing13.xml.rels><?xml version="1.0" encoding="UTF-8" standalone="yes"?>
<Relationships xmlns="http://schemas.openxmlformats.org/package/2006/relationships"><Relationship Id="rId8" Type="http://schemas.openxmlformats.org/officeDocument/2006/relationships/hyperlink" Target="#'6'!A1"/><Relationship Id="rId3" Type="http://schemas.openxmlformats.org/officeDocument/2006/relationships/hyperlink" Target="#'1'!A1"/><Relationship Id="rId7" Type="http://schemas.openxmlformats.org/officeDocument/2006/relationships/hyperlink" Target="#'5'!A1"/><Relationship Id="rId2" Type="http://schemas.openxmlformats.org/officeDocument/2006/relationships/hyperlink" Target="#'0'!A1"/><Relationship Id="rId1" Type="http://schemas.openxmlformats.org/officeDocument/2006/relationships/image" Target="../media/image4.png"/><Relationship Id="rId6" Type="http://schemas.openxmlformats.org/officeDocument/2006/relationships/hyperlink" Target="#'4'!A1"/><Relationship Id="rId11" Type="http://schemas.openxmlformats.org/officeDocument/2006/relationships/hyperlink" Target="#'11'!A1"/><Relationship Id="rId5" Type="http://schemas.openxmlformats.org/officeDocument/2006/relationships/hyperlink" Target="#'3'!A1"/><Relationship Id="rId10" Type="http://schemas.openxmlformats.org/officeDocument/2006/relationships/hyperlink" Target="#'10'!A1"/><Relationship Id="rId4" Type="http://schemas.openxmlformats.org/officeDocument/2006/relationships/hyperlink" Target="#'2'!A1"/><Relationship Id="rId9" Type="http://schemas.openxmlformats.org/officeDocument/2006/relationships/hyperlink" Target="#'9'!A1"/></Relationships>
</file>

<file path=xl/drawings/_rels/drawing2.xml.rels><?xml version="1.0" encoding="UTF-8" standalone="yes"?>
<Relationships xmlns="http://schemas.openxmlformats.org/package/2006/relationships"><Relationship Id="rId8" Type="http://schemas.openxmlformats.org/officeDocument/2006/relationships/hyperlink" Target="#'2'!A1"/><Relationship Id="rId3" Type="http://schemas.openxmlformats.org/officeDocument/2006/relationships/hyperlink" Target="#'1'!A1"/><Relationship Id="rId7" Type="http://schemas.openxmlformats.org/officeDocument/2006/relationships/image" Target="../media/image3.png"/><Relationship Id="rId2" Type="http://schemas.openxmlformats.org/officeDocument/2006/relationships/hyperlink" Target="#'0'!A1"/><Relationship Id="rId1" Type="http://schemas.openxmlformats.org/officeDocument/2006/relationships/hyperlink" Target="#'6'!A1"/><Relationship Id="rId6" Type="http://schemas.openxmlformats.org/officeDocument/2006/relationships/hyperlink" Target="#'5'!A1"/><Relationship Id="rId5" Type="http://schemas.openxmlformats.org/officeDocument/2006/relationships/hyperlink" Target="#'4'!A1"/><Relationship Id="rId10" Type="http://schemas.openxmlformats.org/officeDocument/2006/relationships/hyperlink" Target="#'10'!A1"/><Relationship Id="rId4" Type="http://schemas.openxmlformats.org/officeDocument/2006/relationships/hyperlink" Target="#'3'!A1"/><Relationship Id="rId9" Type="http://schemas.openxmlformats.org/officeDocument/2006/relationships/hyperlink" Target="#'9'!A1"/></Relationships>
</file>

<file path=xl/drawings/_rels/drawing3.xml.rels><?xml version="1.0" encoding="UTF-8" standalone="yes"?>
<Relationships xmlns="http://schemas.openxmlformats.org/package/2006/relationships"><Relationship Id="rId8" Type="http://schemas.openxmlformats.org/officeDocument/2006/relationships/hyperlink" Target="#'2'!A1"/><Relationship Id="rId3" Type="http://schemas.openxmlformats.org/officeDocument/2006/relationships/hyperlink" Target="#'0'!A1"/><Relationship Id="rId7" Type="http://schemas.openxmlformats.org/officeDocument/2006/relationships/hyperlink" Target="#'5'!A1"/><Relationship Id="rId2" Type="http://schemas.openxmlformats.org/officeDocument/2006/relationships/hyperlink" Target="#'6'!A1"/><Relationship Id="rId1" Type="http://schemas.openxmlformats.org/officeDocument/2006/relationships/image" Target="../media/image4.png"/><Relationship Id="rId6" Type="http://schemas.openxmlformats.org/officeDocument/2006/relationships/hyperlink" Target="#'4'!A1"/><Relationship Id="rId11" Type="http://schemas.openxmlformats.org/officeDocument/2006/relationships/image" Target="../media/image3.png"/><Relationship Id="rId5" Type="http://schemas.openxmlformats.org/officeDocument/2006/relationships/hyperlink" Target="#'3'!A1"/><Relationship Id="rId10" Type="http://schemas.openxmlformats.org/officeDocument/2006/relationships/hyperlink" Target="#'10'!A1"/><Relationship Id="rId4" Type="http://schemas.openxmlformats.org/officeDocument/2006/relationships/hyperlink" Target="#'1'!A1"/><Relationship Id="rId9" Type="http://schemas.openxmlformats.org/officeDocument/2006/relationships/hyperlink" Target="#'9'!A1"/></Relationships>
</file>

<file path=xl/drawings/_rels/drawing4.xml.rels><?xml version="1.0" encoding="UTF-8" standalone="yes"?>
<Relationships xmlns="http://schemas.openxmlformats.org/package/2006/relationships"><Relationship Id="rId8" Type="http://schemas.openxmlformats.org/officeDocument/2006/relationships/hyperlink" Target="#'2'!A1"/><Relationship Id="rId3" Type="http://schemas.openxmlformats.org/officeDocument/2006/relationships/hyperlink" Target="#'0'!A1"/><Relationship Id="rId7" Type="http://schemas.openxmlformats.org/officeDocument/2006/relationships/hyperlink" Target="#'5'!A1"/><Relationship Id="rId2" Type="http://schemas.openxmlformats.org/officeDocument/2006/relationships/hyperlink" Target="#'6'!A1"/><Relationship Id="rId1" Type="http://schemas.openxmlformats.org/officeDocument/2006/relationships/image" Target="../media/image4.png"/><Relationship Id="rId6" Type="http://schemas.openxmlformats.org/officeDocument/2006/relationships/hyperlink" Target="#'4'!A1"/><Relationship Id="rId11" Type="http://schemas.openxmlformats.org/officeDocument/2006/relationships/image" Target="../media/image3.png"/><Relationship Id="rId5" Type="http://schemas.openxmlformats.org/officeDocument/2006/relationships/hyperlink" Target="#'3'!A1"/><Relationship Id="rId10" Type="http://schemas.openxmlformats.org/officeDocument/2006/relationships/hyperlink" Target="#'10'!A1"/><Relationship Id="rId4" Type="http://schemas.openxmlformats.org/officeDocument/2006/relationships/hyperlink" Target="#'1'!A1"/><Relationship Id="rId9" Type="http://schemas.openxmlformats.org/officeDocument/2006/relationships/hyperlink" Target="#'9'!A1"/></Relationships>
</file>

<file path=xl/drawings/_rels/drawing5.xml.rels><?xml version="1.0" encoding="UTF-8" standalone="yes"?>
<Relationships xmlns="http://schemas.openxmlformats.org/package/2006/relationships"><Relationship Id="rId8" Type="http://schemas.openxmlformats.org/officeDocument/2006/relationships/hyperlink" Target="#'2'!A1"/><Relationship Id="rId3" Type="http://schemas.openxmlformats.org/officeDocument/2006/relationships/hyperlink" Target="#'0'!A1"/><Relationship Id="rId7" Type="http://schemas.openxmlformats.org/officeDocument/2006/relationships/hyperlink" Target="#'5'!A1"/><Relationship Id="rId2" Type="http://schemas.openxmlformats.org/officeDocument/2006/relationships/hyperlink" Target="#'6'!A1"/><Relationship Id="rId1" Type="http://schemas.openxmlformats.org/officeDocument/2006/relationships/image" Target="../media/image4.png"/><Relationship Id="rId6" Type="http://schemas.openxmlformats.org/officeDocument/2006/relationships/hyperlink" Target="#'4'!A1"/><Relationship Id="rId11" Type="http://schemas.openxmlformats.org/officeDocument/2006/relationships/image" Target="../media/image3.png"/><Relationship Id="rId5" Type="http://schemas.openxmlformats.org/officeDocument/2006/relationships/hyperlink" Target="#'3'!A1"/><Relationship Id="rId10" Type="http://schemas.openxmlformats.org/officeDocument/2006/relationships/hyperlink" Target="#'10'!A1"/><Relationship Id="rId4" Type="http://schemas.openxmlformats.org/officeDocument/2006/relationships/hyperlink" Target="#'1'!A1"/><Relationship Id="rId9" Type="http://schemas.openxmlformats.org/officeDocument/2006/relationships/hyperlink" Target="#'9'!A1"/></Relationships>
</file>

<file path=xl/drawings/_rels/drawing6.xml.rels><?xml version="1.0" encoding="UTF-8" standalone="yes"?>
<Relationships xmlns="http://schemas.openxmlformats.org/package/2006/relationships"><Relationship Id="rId8" Type="http://schemas.openxmlformats.org/officeDocument/2006/relationships/hyperlink" Target="#'2'!A1"/><Relationship Id="rId3" Type="http://schemas.openxmlformats.org/officeDocument/2006/relationships/hyperlink" Target="#'0'!A1"/><Relationship Id="rId7" Type="http://schemas.openxmlformats.org/officeDocument/2006/relationships/hyperlink" Target="#'5'!A1"/><Relationship Id="rId2" Type="http://schemas.openxmlformats.org/officeDocument/2006/relationships/hyperlink" Target="#'6'!A1"/><Relationship Id="rId1" Type="http://schemas.openxmlformats.org/officeDocument/2006/relationships/image" Target="../media/image4.png"/><Relationship Id="rId6" Type="http://schemas.openxmlformats.org/officeDocument/2006/relationships/hyperlink" Target="#'4'!A1"/><Relationship Id="rId5" Type="http://schemas.openxmlformats.org/officeDocument/2006/relationships/hyperlink" Target="#'3'!A1"/><Relationship Id="rId10" Type="http://schemas.openxmlformats.org/officeDocument/2006/relationships/hyperlink" Target="#'10'!A1"/><Relationship Id="rId4" Type="http://schemas.openxmlformats.org/officeDocument/2006/relationships/hyperlink" Target="#'1'!A1"/><Relationship Id="rId9" Type="http://schemas.openxmlformats.org/officeDocument/2006/relationships/hyperlink" Target="#'9'!A1"/></Relationships>
</file>

<file path=xl/drawings/_rels/drawing7.xml.rels><?xml version="1.0" encoding="UTF-8" standalone="yes"?>
<Relationships xmlns="http://schemas.openxmlformats.org/package/2006/relationships"><Relationship Id="rId8" Type="http://schemas.openxmlformats.org/officeDocument/2006/relationships/hyperlink" Target="#'2'!A1"/><Relationship Id="rId3" Type="http://schemas.openxmlformats.org/officeDocument/2006/relationships/hyperlink" Target="#'0'!A1"/><Relationship Id="rId7" Type="http://schemas.openxmlformats.org/officeDocument/2006/relationships/hyperlink" Target="#'5'!A1"/><Relationship Id="rId2" Type="http://schemas.openxmlformats.org/officeDocument/2006/relationships/hyperlink" Target="#'6'!A1"/><Relationship Id="rId1" Type="http://schemas.openxmlformats.org/officeDocument/2006/relationships/image" Target="../media/image4.png"/><Relationship Id="rId6" Type="http://schemas.openxmlformats.org/officeDocument/2006/relationships/hyperlink" Target="#'4'!A1"/><Relationship Id="rId5" Type="http://schemas.openxmlformats.org/officeDocument/2006/relationships/hyperlink" Target="#'3'!A1"/><Relationship Id="rId10" Type="http://schemas.openxmlformats.org/officeDocument/2006/relationships/hyperlink" Target="#'10'!A1"/><Relationship Id="rId4" Type="http://schemas.openxmlformats.org/officeDocument/2006/relationships/hyperlink" Target="#'1'!A1"/><Relationship Id="rId9" Type="http://schemas.openxmlformats.org/officeDocument/2006/relationships/hyperlink" Target="#'9'!A1"/></Relationships>
</file>

<file path=xl/drawings/_rels/drawing8.xml.rels><?xml version="1.0" encoding="UTF-8" standalone="yes"?>
<Relationships xmlns="http://schemas.openxmlformats.org/package/2006/relationships"><Relationship Id="rId8" Type="http://schemas.openxmlformats.org/officeDocument/2006/relationships/hyperlink" Target="#'6'!A1"/><Relationship Id="rId3" Type="http://schemas.openxmlformats.org/officeDocument/2006/relationships/hyperlink" Target="#'0'!A1"/><Relationship Id="rId7" Type="http://schemas.openxmlformats.org/officeDocument/2006/relationships/hyperlink" Target="#'5'!A1"/><Relationship Id="rId12" Type="http://schemas.openxmlformats.org/officeDocument/2006/relationships/hyperlink" Target="#'10'!A1"/><Relationship Id="rId2" Type="http://schemas.openxmlformats.org/officeDocument/2006/relationships/hyperlink" Target="#'7'!A1"/><Relationship Id="rId1" Type="http://schemas.openxmlformats.org/officeDocument/2006/relationships/image" Target="../media/image4.png"/><Relationship Id="rId6" Type="http://schemas.openxmlformats.org/officeDocument/2006/relationships/hyperlink" Target="#'4'!A1"/><Relationship Id="rId11" Type="http://schemas.openxmlformats.org/officeDocument/2006/relationships/hyperlink" Target="#'9'!A1"/><Relationship Id="rId5" Type="http://schemas.openxmlformats.org/officeDocument/2006/relationships/hyperlink" Target="#'3'!A1"/><Relationship Id="rId10" Type="http://schemas.openxmlformats.org/officeDocument/2006/relationships/hyperlink" Target="#'2'!A1"/><Relationship Id="rId4" Type="http://schemas.openxmlformats.org/officeDocument/2006/relationships/hyperlink" Target="#'1'!A1"/><Relationship Id="rId9" Type="http://schemas.openxmlformats.org/officeDocument/2006/relationships/hyperlink" Target="#'8'!A1"/></Relationships>
</file>

<file path=xl/drawings/_rels/drawing9.xml.rels><?xml version="1.0" encoding="UTF-8" standalone="yes"?>
<Relationships xmlns="http://schemas.openxmlformats.org/package/2006/relationships"><Relationship Id="rId8" Type="http://schemas.openxmlformats.org/officeDocument/2006/relationships/hyperlink" Target="#'8'!A1"/><Relationship Id="rId3" Type="http://schemas.openxmlformats.org/officeDocument/2006/relationships/hyperlink" Target="#'0'!A1"/><Relationship Id="rId7" Type="http://schemas.openxmlformats.org/officeDocument/2006/relationships/hyperlink" Target="#'5'!A1"/><Relationship Id="rId2" Type="http://schemas.openxmlformats.org/officeDocument/2006/relationships/hyperlink" Target="#'6'!A1"/><Relationship Id="rId1" Type="http://schemas.openxmlformats.org/officeDocument/2006/relationships/image" Target="../media/image4.png"/><Relationship Id="rId6" Type="http://schemas.openxmlformats.org/officeDocument/2006/relationships/hyperlink" Target="#'4'!A1"/><Relationship Id="rId11" Type="http://schemas.openxmlformats.org/officeDocument/2006/relationships/hyperlink" Target="#'10'!A1"/><Relationship Id="rId5" Type="http://schemas.openxmlformats.org/officeDocument/2006/relationships/hyperlink" Target="#'3'!A1"/><Relationship Id="rId10" Type="http://schemas.openxmlformats.org/officeDocument/2006/relationships/hyperlink" Target="#'9'!A1"/><Relationship Id="rId4" Type="http://schemas.openxmlformats.org/officeDocument/2006/relationships/hyperlink" Target="#'1'!A1"/><Relationship Id="rId9" Type="http://schemas.openxmlformats.org/officeDocument/2006/relationships/hyperlink" Target="#'2'!A1"/></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3</xdr:row>
      <xdr:rowOff>45357</xdr:rowOff>
    </xdr:from>
    <xdr:to>
      <xdr:col>19</xdr:col>
      <xdr:colOff>31749</xdr:colOff>
      <xdr:row>35</xdr:row>
      <xdr:rowOff>21386</xdr:rowOff>
    </xdr:to>
    <xdr:pic>
      <xdr:nvPicPr>
        <xdr:cNvPr id="41" name="Gráfico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5875" y="589643"/>
          <a:ext cx="13350874" cy="6126457"/>
        </a:xfrm>
        <a:prstGeom prst="rect">
          <a:avLst/>
        </a:prstGeom>
      </xdr:spPr>
    </xdr:pic>
    <xdr:clientData/>
  </xdr:twoCellAnchor>
  <xdr:twoCellAnchor>
    <xdr:from>
      <xdr:col>0</xdr:col>
      <xdr:colOff>12170</xdr:colOff>
      <xdr:row>0</xdr:row>
      <xdr:rowOff>10582</xdr:rowOff>
    </xdr:from>
    <xdr:to>
      <xdr:col>19</xdr:col>
      <xdr:colOff>23813</xdr:colOff>
      <xdr:row>4</xdr:row>
      <xdr:rowOff>370417</xdr:rowOff>
    </xdr:to>
    <xdr:sp macro="" textlink="">
      <xdr:nvSpPr>
        <xdr:cNvPr id="2" name="Rectángulo 1">
          <a:extLst>
            <a:ext uri="{FF2B5EF4-FFF2-40B4-BE49-F238E27FC236}">
              <a16:creationId xmlns:a16="http://schemas.microsoft.com/office/drawing/2014/main" id="{00000000-0008-0000-0000-000002000000}"/>
            </a:ext>
          </a:extLst>
        </xdr:cNvPr>
        <xdr:cNvSpPr/>
      </xdr:nvSpPr>
      <xdr:spPr>
        <a:xfrm>
          <a:off x="12170" y="10582"/>
          <a:ext cx="13362518" cy="1090085"/>
        </a:xfrm>
        <a:prstGeom prst="rect">
          <a:avLst/>
        </a:prstGeom>
        <a:solidFill>
          <a:srgbClr val="E9EA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0</xdr:col>
      <xdr:colOff>0</xdr:colOff>
      <xdr:row>0</xdr:row>
      <xdr:rowOff>0</xdr:rowOff>
    </xdr:from>
    <xdr:to>
      <xdr:col>19</xdr:col>
      <xdr:colOff>23813</xdr:colOff>
      <xdr:row>2</xdr:row>
      <xdr:rowOff>56445</xdr:rowOff>
    </xdr:to>
    <xdr:sp macro="" textlink="">
      <xdr:nvSpPr>
        <xdr:cNvPr id="3" name="Rectángulo 2">
          <a:extLst>
            <a:ext uri="{FF2B5EF4-FFF2-40B4-BE49-F238E27FC236}">
              <a16:creationId xmlns:a16="http://schemas.microsoft.com/office/drawing/2014/main" id="{00000000-0008-0000-0000-000003000000}"/>
            </a:ext>
          </a:extLst>
        </xdr:cNvPr>
        <xdr:cNvSpPr/>
      </xdr:nvSpPr>
      <xdr:spPr>
        <a:xfrm>
          <a:off x="0" y="0"/>
          <a:ext cx="13374688" cy="421570"/>
        </a:xfrm>
        <a:prstGeom prst="rect">
          <a:avLst/>
        </a:prstGeom>
        <a:solidFill>
          <a:srgbClr val="15BF4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0</xdr:col>
      <xdr:colOff>0</xdr:colOff>
      <xdr:row>0</xdr:row>
      <xdr:rowOff>27867</xdr:rowOff>
    </xdr:from>
    <xdr:to>
      <xdr:col>13</xdr:col>
      <xdr:colOff>417444</xdr:colOff>
      <xdr:row>1</xdr:row>
      <xdr:rowOff>130904</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0" y="211311"/>
          <a:ext cx="9815444" cy="286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800" b="1">
              <a:solidFill>
                <a:schemeClr val="bg1"/>
              </a:solidFill>
              <a:latin typeface="Arial" panose="020B0604020202020204" pitchFamily="34" charset="0"/>
              <a:cs typeface="Arial" panose="020B0604020202020204" pitchFamily="34" charset="0"/>
            </a:rPr>
            <a:t>     </a:t>
          </a:r>
          <a:r>
            <a:rPr lang="es-CL" sz="1800" b="1">
              <a:solidFill>
                <a:schemeClr val="bg1"/>
              </a:solidFill>
              <a:latin typeface="ACHS Nueva Sans" pitchFamily="2" charset="0"/>
              <a:cs typeface="Arial" panose="020B0604020202020204" pitchFamily="34" charset="0"/>
            </a:rPr>
            <a:t>Prevención y control de los trastornos musculoequeléticos relacionados al trabajo</a:t>
          </a:r>
        </a:p>
      </xdr:txBody>
    </xdr:sp>
    <xdr:clientData/>
  </xdr:twoCellAnchor>
  <xdr:twoCellAnchor>
    <xdr:from>
      <xdr:col>17</xdr:col>
      <xdr:colOff>137583</xdr:colOff>
      <xdr:row>0</xdr:row>
      <xdr:rowOff>98017</xdr:rowOff>
    </xdr:from>
    <xdr:to>
      <xdr:col>18</xdr:col>
      <xdr:colOff>132467</xdr:colOff>
      <xdr:row>2</xdr:row>
      <xdr:rowOff>1334</xdr:rowOff>
    </xdr:to>
    <xdr:grpSp>
      <xdr:nvGrpSpPr>
        <xdr:cNvPr id="25" name="Grupo 24">
          <a:extLst>
            <a:ext uri="{FF2B5EF4-FFF2-40B4-BE49-F238E27FC236}">
              <a16:creationId xmlns:a16="http://schemas.microsoft.com/office/drawing/2014/main" id="{00000000-0008-0000-0000-000019000000}"/>
            </a:ext>
          </a:extLst>
        </xdr:cNvPr>
        <xdr:cNvGrpSpPr/>
      </xdr:nvGrpSpPr>
      <xdr:grpSpPr>
        <a:xfrm>
          <a:off x="12498916" y="98017"/>
          <a:ext cx="746301" cy="263150"/>
          <a:chOff x="303388" y="1241778"/>
          <a:chExt cx="747889" cy="259668"/>
        </a:xfrm>
      </xdr:grpSpPr>
      <xdr:sp macro="" textlink="">
        <xdr:nvSpPr>
          <xdr:cNvPr id="26" name="Documento 35">
            <a:extLst>
              <a:ext uri="{FF2B5EF4-FFF2-40B4-BE49-F238E27FC236}">
                <a16:creationId xmlns:a16="http://schemas.microsoft.com/office/drawing/2014/main" id="{00000000-0008-0000-0000-00001A000000}"/>
              </a:ext>
            </a:extLst>
          </xdr:cNvPr>
          <xdr:cNvSpPr/>
        </xdr:nvSpPr>
        <xdr:spPr>
          <a:xfrm rot="10800000" flipH="1">
            <a:off x="303388" y="1241778"/>
            <a:ext cx="747889" cy="225778"/>
          </a:xfrm>
          <a:prstGeom prst="flowChartDocumen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331605" y="1255888"/>
            <a:ext cx="665827" cy="245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L" sz="1000"/>
              <a:t>V.4/2024</a:t>
            </a:r>
          </a:p>
        </xdr:txBody>
      </xdr:sp>
    </xdr:grpSp>
    <xdr:clientData/>
  </xdr:twoCellAnchor>
  <xdr:twoCellAnchor editAs="oneCell">
    <xdr:from>
      <xdr:col>16</xdr:col>
      <xdr:colOff>87664</xdr:colOff>
      <xdr:row>2</xdr:row>
      <xdr:rowOff>134939</xdr:rowOff>
    </xdr:from>
    <xdr:to>
      <xdr:col>17</xdr:col>
      <xdr:colOff>707057</xdr:colOff>
      <xdr:row>4</xdr:row>
      <xdr:rowOff>306361</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739"/>
        <a:stretch/>
      </xdr:blipFill>
      <xdr:spPr>
        <a:xfrm>
          <a:off x="11717235" y="497796"/>
          <a:ext cx="1372322" cy="534279"/>
        </a:xfrm>
        <a:prstGeom prst="rect">
          <a:avLst/>
        </a:prstGeom>
      </xdr:spPr>
    </xdr:pic>
    <xdr:clientData/>
  </xdr:twoCellAnchor>
  <xdr:twoCellAnchor>
    <xdr:from>
      <xdr:col>10</xdr:col>
      <xdr:colOff>598195</xdr:colOff>
      <xdr:row>6</xdr:row>
      <xdr:rowOff>27067</xdr:rowOff>
    </xdr:from>
    <xdr:to>
      <xdr:col>12</xdr:col>
      <xdr:colOff>498929</xdr:colOff>
      <xdr:row>7</xdr:row>
      <xdr:rowOff>217713</xdr:rowOff>
    </xdr:to>
    <xdr:grpSp>
      <xdr:nvGrpSpPr>
        <xdr:cNvPr id="43" name="Grupo 42">
          <a:hlinkClick xmlns:r="http://schemas.openxmlformats.org/officeDocument/2006/relationships" r:id="rId4"/>
          <a:extLst>
            <a:ext uri="{FF2B5EF4-FFF2-40B4-BE49-F238E27FC236}">
              <a16:creationId xmlns:a16="http://schemas.microsoft.com/office/drawing/2014/main" id="{00000000-0008-0000-0000-00002B000000}"/>
            </a:ext>
          </a:extLst>
        </xdr:cNvPr>
        <xdr:cNvGrpSpPr/>
      </xdr:nvGrpSpPr>
      <xdr:grpSpPr>
        <a:xfrm>
          <a:off x="7699612" y="1381734"/>
          <a:ext cx="1403567" cy="402312"/>
          <a:chOff x="5384986" y="937192"/>
          <a:chExt cx="1364576" cy="238676"/>
        </a:xfrm>
      </xdr:grpSpPr>
      <xdr:sp macro="" textlink="">
        <xdr:nvSpPr>
          <xdr:cNvPr id="44" name="Rectángulo redondeado 31">
            <a:extLst>
              <a:ext uri="{FF2B5EF4-FFF2-40B4-BE49-F238E27FC236}">
                <a16:creationId xmlns:a16="http://schemas.microsoft.com/office/drawing/2014/main" id="{00000000-0008-0000-0000-00002C000000}"/>
              </a:ext>
            </a:extLst>
          </xdr:cNvPr>
          <xdr:cNvSpPr/>
        </xdr:nvSpPr>
        <xdr:spPr>
          <a:xfrm>
            <a:off x="5431690" y="954254"/>
            <a:ext cx="1317872" cy="181417"/>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800">
                <a:solidFill>
                  <a:schemeClr val="bg1">
                    <a:lumMod val="50000"/>
                  </a:schemeClr>
                </a:solidFill>
                <a:latin typeface="ACHS Nueva Sans" pitchFamily="2" charset="0"/>
              </a:rPr>
              <a:t>      IA - Empuje/Arrastre</a:t>
            </a:r>
          </a:p>
        </xdr:txBody>
      </xdr:sp>
      <xdr:sp macro="" textlink="">
        <xdr:nvSpPr>
          <xdr:cNvPr id="45" name="Elipse 44">
            <a:extLst>
              <a:ext uri="{FF2B5EF4-FFF2-40B4-BE49-F238E27FC236}">
                <a16:creationId xmlns:a16="http://schemas.microsoft.com/office/drawing/2014/main" id="{00000000-0008-0000-0000-00002D000000}"/>
              </a:ext>
            </a:extLst>
          </xdr:cNvPr>
          <xdr:cNvSpPr/>
        </xdr:nvSpPr>
        <xdr:spPr>
          <a:xfrm>
            <a:off x="5384986" y="937192"/>
            <a:ext cx="267787" cy="238676"/>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800" b="1">
                <a:latin typeface="ACHS Nueva Sans" pitchFamily="2" charset="0"/>
              </a:rPr>
              <a:t>7</a:t>
            </a:r>
          </a:p>
        </xdr:txBody>
      </xdr:sp>
    </xdr:grpSp>
    <xdr:clientData/>
  </xdr:twoCellAnchor>
  <xdr:twoCellAnchor>
    <xdr:from>
      <xdr:col>2</xdr:col>
      <xdr:colOff>105836</xdr:colOff>
      <xdr:row>4</xdr:row>
      <xdr:rowOff>66416</xdr:rowOff>
    </xdr:from>
    <xdr:to>
      <xdr:col>3</xdr:col>
      <xdr:colOff>364069</xdr:colOff>
      <xdr:row>4</xdr:row>
      <xdr:rowOff>323849</xdr:rowOff>
    </xdr:to>
    <xdr:sp macro="" textlink="">
      <xdr:nvSpPr>
        <xdr:cNvPr id="46" name="Rectángulo redondeado 5">
          <a:hlinkClick xmlns:r="http://schemas.openxmlformats.org/officeDocument/2006/relationships" r:id="rId5"/>
          <a:extLst>
            <a:ext uri="{FF2B5EF4-FFF2-40B4-BE49-F238E27FC236}">
              <a16:creationId xmlns:a16="http://schemas.microsoft.com/office/drawing/2014/main" id="{00000000-0008-0000-0000-00002E000000}"/>
            </a:ext>
          </a:extLst>
        </xdr:cNvPr>
        <xdr:cNvSpPr/>
      </xdr:nvSpPr>
      <xdr:spPr>
        <a:xfrm>
          <a:off x="1195919" y="786083"/>
          <a:ext cx="1009650" cy="257433"/>
        </a:xfrm>
        <a:prstGeom prst="roundRect">
          <a:avLst/>
        </a:prstGeom>
        <a:solidFill>
          <a:schemeClr val="accent3">
            <a:lumMod val="60000"/>
            <a:lumOff val="40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1">
              <a:solidFill>
                <a:schemeClr val="bg1">
                  <a:lumMod val="50000"/>
                </a:schemeClr>
              </a:solidFill>
              <a:latin typeface="ACHS Nueva Sans" pitchFamily="2" charset="0"/>
            </a:rPr>
            <a:t>INSTRUCCIONES</a:t>
          </a:r>
        </a:p>
      </xdr:txBody>
    </xdr:sp>
    <xdr:clientData/>
  </xdr:twoCellAnchor>
  <xdr:twoCellAnchor>
    <xdr:from>
      <xdr:col>0</xdr:col>
      <xdr:colOff>256695</xdr:colOff>
      <xdr:row>6</xdr:row>
      <xdr:rowOff>37743</xdr:rowOff>
    </xdr:from>
    <xdr:to>
      <xdr:col>2</xdr:col>
      <xdr:colOff>223308</xdr:colOff>
      <xdr:row>7</xdr:row>
      <xdr:rowOff>109751</xdr:rowOff>
    </xdr:to>
    <xdr:grpSp>
      <xdr:nvGrpSpPr>
        <xdr:cNvPr id="47" name="Grupo 46">
          <a:extLst>
            <a:ext uri="{FF2B5EF4-FFF2-40B4-BE49-F238E27FC236}">
              <a16:creationId xmlns:a16="http://schemas.microsoft.com/office/drawing/2014/main" id="{00000000-0008-0000-0000-00002F000000}"/>
            </a:ext>
          </a:extLst>
        </xdr:cNvPr>
        <xdr:cNvGrpSpPr/>
      </xdr:nvGrpSpPr>
      <xdr:grpSpPr>
        <a:xfrm>
          <a:off x="256695" y="1392410"/>
          <a:ext cx="1056696" cy="283674"/>
          <a:chOff x="2057400" y="901697"/>
          <a:chExt cx="1091082" cy="288000"/>
        </a:xfrm>
      </xdr:grpSpPr>
      <xdr:sp macro="" textlink="">
        <xdr:nvSpPr>
          <xdr:cNvPr id="48" name="Rectángulo redondeado 8">
            <a:hlinkClick xmlns:r="http://schemas.openxmlformats.org/officeDocument/2006/relationships" r:id="rId6"/>
            <a:extLst>
              <a:ext uri="{FF2B5EF4-FFF2-40B4-BE49-F238E27FC236}">
                <a16:creationId xmlns:a16="http://schemas.microsoft.com/office/drawing/2014/main" id="{00000000-0008-0000-0000-000030000000}"/>
              </a:ext>
            </a:extLst>
          </xdr:cNvPr>
          <xdr:cNvSpPr/>
        </xdr:nvSpPr>
        <xdr:spPr>
          <a:xfrm>
            <a:off x="2124902" y="907825"/>
            <a:ext cx="1023580" cy="251812"/>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Antecedentes</a:t>
            </a:r>
          </a:p>
        </xdr:txBody>
      </xdr:sp>
      <xdr:sp macro="" textlink="">
        <xdr:nvSpPr>
          <xdr:cNvPr id="49" name="Elipse 48">
            <a:extLst>
              <a:ext uri="{FF2B5EF4-FFF2-40B4-BE49-F238E27FC236}">
                <a16:creationId xmlns:a16="http://schemas.microsoft.com/office/drawing/2014/main" id="{00000000-0008-0000-0000-000031000000}"/>
              </a:ext>
            </a:extLst>
          </xdr:cNvPr>
          <xdr:cNvSpPr/>
        </xdr:nvSpPr>
        <xdr:spPr>
          <a:xfrm>
            <a:off x="2057400" y="901697"/>
            <a:ext cx="244492"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1</a:t>
            </a:r>
          </a:p>
        </xdr:txBody>
      </xdr:sp>
    </xdr:grpSp>
    <xdr:clientData/>
  </xdr:twoCellAnchor>
  <xdr:twoCellAnchor>
    <xdr:from>
      <xdr:col>3</xdr:col>
      <xdr:colOff>616883</xdr:colOff>
      <xdr:row>6</xdr:row>
      <xdr:rowOff>46824</xdr:rowOff>
    </xdr:from>
    <xdr:to>
      <xdr:col>5</xdr:col>
      <xdr:colOff>514352</xdr:colOff>
      <xdr:row>7</xdr:row>
      <xdr:rowOff>113454</xdr:rowOff>
    </xdr:to>
    <xdr:grpSp>
      <xdr:nvGrpSpPr>
        <xdr:cNvPr id="50" name="Grupo 49">
          <a:hlinkClick xmlns:r="http://schemas.openxmlformats.org/officeDocument/2006/relationships" r:id="rId7"/>
          <a:extLst>
            <a:ext uri="{FF2B5EF4-FFF2-40B4-BE49-F238E27FC236}">
              <a16:creationId xmlns:a16="http://schemas.microsoft.com/office/drawing/2014/main" id="{00000000-0008-0000-0000-000032000000}"/>
            </a:ext>
          </a:extLst>
        </xdr:cNvPr>
        <xdr:cNvGrpSpPr/>
      </xdr:nvGrpSpPr>
      <xdr:grpSpPr>
        <a:xfrm>
          <a:off x="2458383" y="1401491"/>
          <a:ext cx="1400302" cy="278296"/>
          <a:chOff x="5391150" y="920750"/>
          <a:chExt cx="1265815" cy="294782"/>
        </a:xfrm>
      </xdr:grpSpPr>
      <xdr:sp macro="" textlink="">
        <xdr:nvSpPr>
          <xdr:cNvPr id="51" name="Rectángulo redondeado 14">
            <a:extLst>
              <a:ext uri="{FF2B5EF4-FFF2-40B4-BE49-F238E27FC236}">
                <a16:creationId xmlns:a16="http://schemas.microsoft.com/office/drawing/2014/main" id="{00000000-0008-0000-0000-000033000000}"/>
              </a:ext>
            </a:extLst>
          </xdr:cNvPr>
          <xdr:cNvSpPr/>
        </xdr:nvSpPr>
        <xdr:spPr>
          <a:xfrm>
            <a:off x="5520432" y="925289"/>
            <a:ext cx="1136533" cy="272168"/>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Identificación inicial</a:t>
            </a:r>
          </a:p>
        </xdr:txBody>
      </xdr:sp>
      <xdr:sp macro="" textlink="">
        <xdr:nvSpPr>
          <xdr:cNvPr id="52" name="Elipse 51">
            <a:extLst>
              <a:ext uri="{FF2B5EF4-FFF2-40B4-BE49-F238E27FC236}">
                <a16:creationId xmlns:a16="http://schemas.microsoft.com/office/drawing/2014/main" id="{00000000-0008-0000-0000-000034000000}"/>
              </a:ext>
            </a:extLst>
          </xdr:cNvPr>
          <xdr:cNvSpPr/>
        </xdr:nvSpPr>
        <xdr:spPr>
          <a:xfrm>
            <a:off x="5391150" y="920750"/>
            <a:ext cx="249373" cy="294782"/>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3</a:t>
            </a:r>
          </a:p>
        </xdr:txBody>
      </xdr:sp>
    </xdr:grpSp>
    <xdr:clientData/>
  </xdr:twoCellAnchor>
  <xdr:twoCellAnchor>
    <xdr:from>
      <xdr:col>5</xdr:col>
      <xdr:colOff>539981</xdr:colOff>
      <xdr:row>6</xdr:row>
      <xdr:rowOff>31749</xdr:rowOff>
    </xdr:from>
    <xdr:to>
      <xdr:col>7</xdr:col>
      <xdr:colOff>501650</xdr:colOff>
      <xdr:row>7</xdr:row>
      <xdr:rowOff>127614</xdr:rowOff>
    </xdr:to>
    <xdr:grpSp>
      <xdr:nvGrpSpPr>
        <xdr:cNvPr id="53" name="Grupo 52">
          <a:hlinkClick xmlns:r="http://schemas.openxmlformats.org/officeDocument/2006/relationships" r:id="rId8"/>
          <a:extLst>
            <a:ext uri="{FF2B5EF4-FFF2-40B4-BE49-F238E27FC236}">
              <a16:creationId xmlns:a16="http://schemas.microsoft.com/office/drawing/2014/main" id="{00000000-0008-0000-0000-000035000000}"/>
            </a:ext>
          </a:extLst>
        </xdr:cNvPr>
        <xdr:cNvGrpSpPr/>
      </xdr:nvGrpSpPr>
      <xdr:grpSpPr>
        <a:xfrm>
          <a:off x="3884314" y="1386416"/>
          <a:ext cx="1464503" cy="307531"/>
          <a:chOff x="5391150" y="920750"/>
          <a:chExt cx="1493663" cy="302730"/>
        </a:xfrm>
      </xdr:grpSpPr>
      <xdr:sp macro="" textlink="">
        <xdr:nvSpPr>
          <xdr:cNvPr id="54" name="Rectángulo redondeado 25">
            <a:extLst>
              <a:ext uri="{FF2B5EF4-FFF2-40B4-BE49-F238E27FC236}">
                <a16:creationId xmlns:a16="http://schemas.microsoft.com/office/drawing/2014/main" id="{00000000-0008-0000-0000-000036000000}"/>
              </a:ext>
            </a:extLst>
          </xdr:cNvPr>
          <xdr:cNvSpPr/>
        </xdr:nvSpPr>
        <xdr:spPr>
          <a:xfrm>
            <a:off x="5481245" y="928698"/>
            <a:ext cx="1403568" cy="274046"/>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-Trabajo repetitivo</a:t>
            </a:r>
          </a:p>
        </xdr:txBody>
      </xdr:sp>
      <xdr:sp macro="" textlink="">
        <xdr:nvSpPr>
          <xdr:cNvPr id="55" name="Elipse 54">
            <a:extLst>
              <a:ext uri="{FF2B5EF4-FFF2-40B4-BE49-F238E27FC236}">
                <a16:creationId xmlns:a16="http://schemas.microsoft.com/office/drawing/2014/main" id="{00000000-0008-0000-0000-000037000000}"/>
              </a:ext>
            </a:extLst>
          </xdr:cNvPr>
          <xdr:cNvSpPr/>
        </xdr:nvSpPr>
        <xdr:spPr>
          <a:xfrm>
            <a:off x="5391150" y="920750"/>
            <a:ext cx="255270" cy="30273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4</a:t>
            </a:r>
          </a:p>
        </xdr:txBody>
      </xdr:sp>
    </xdr:grpSp>
    <xdr:clientData/>
  </xdr:twoCellAnchor>
  <xdr:twoCellAnchor>
    <xdr:from>
      <xdr:col>7</xdr:col>
      <xdr:colOff>520580</xdr:colOff>
      <xdr:row>6</xdr:row>
      <xdr:rowOff>21167</xdr:rowOff>
    </xdr:from>
    <xdr:to>
      <xdr:col>9</xdr:col>
      <xdr:colOff>458258</xdr:colOff>
      <xdr:row>7</xdr:row>
      <xdr:rowOff>123825</xdr:rowOff>
    </xdr:to>
    <xdr:grpSp>
      <xdr:nvGrpSpPr>
        <xdr:cNvPr id="56" name="Grupo 55">
          <a:hlinkClick xmlns:r="http://schemas.openxmlformats.org/officeDocument/2006/relationships" r:id="rId9"/>
          <a:extLst>
            <a:ext uri="{FF2B5EF4-FFF2-40B4-BE49-F238E27FC236}">
              <a16:creationId xmlns:a16="http://schemas.microsoft.com/office/drawing/2014/main" id="{00000000-0008-0000-0000-000038000000}"/>
            </a:ext>
          </a:extLst>
        </xdr:cNvPr>
        <xdr:cNvGrpSpPr/>
      </xdr:nvGrpSpPr>
      <xdr:grpSpPr>
        <a:xfrm>
          <a:off x="5367747" y="1375834"/>
          <a:ext cx="1440511" cy="314324"/>
          <a:chOff x="5391151" y="920750"/>
          <a:chExt cx="1359012" cy="253055"/>
        </a:xfrm>
      </xdr:grpSpPr>
      <xdr:sp macro="" textlink="">
        <xdr:nvSpPr>
          <xdr:cNvPr id="57" name="Rectángulo redondeado 28">
            <a:extLst>
              <a:ext uri="{FF2B5EF4-FFF2-40B4-BE49-F238E27FC236}">
                <a16:creationId xmlns:a16="http://schemas.microsoft.com/office/drawing/2014/main" id="{00000000-0008-0000-0000-000039000000}"/>
              </a:ext>
            </a:extLst>
          </xdr:cNvPr>
          <xdr:cNvSpPr/>
        </xdr:nvSpPr>
        <xdr:spPr>
          <a:xfrm>
            <a:off x="5481245" y="929195"/>
            <a:ext cx="1268918" cy="23285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a:t>
            </a:r>
            <a:r>
              <a:rPr lang="es-CL" sz="900" baseline="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Postura estática</a:t>
            </a:r>
          </a:p>
        </xdr:txBody>
      </xdr:sp>
      <xdr:sp macro="" textlink="">
        <xdr:nvSpPr>
          <xdr:cNvPr id="58" name="Elipse 57">
            <a:extLst>
              <a:ext uri="{FF2B5EF4-FFF2-40B4-BE49-F238E27FC236}">
                <a16:creationId xmlns:a16="http://schemas.microsoft.com/office/drawing/2014/main" id="{00000000-0008-0000-0000-00003A000000}"/>
              </a:ext>
            </a:extLst>
          </xdr:cNvPr>
          <xdr:cNvSpPr/>
        </xdr:nvSpPr>
        <xdr:spPr>
          <a:xfrm>
            <a:off x="5391151" y="920750"/>
            <a:ext cx="285786" cy="253055"/>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5</a:t>
            </a:r>
          </a:p>
        </xdr:txBody>
      </xdr:sp>
    </xdr:grpSp>
    <xdr:clientData/>
  </xdr:twoCellAnchor>
  <xdr:twoCellAnchor>
    <xdr:from>
      <xdr:col>9</xdr:col>
      <xdr:colOff>464139</xdr:colOff>
      <xdr:row>6</xdr:row>
      <xdr:rowOff>27113</xdr:rowOff>
    </xdr:from>
    <xdr:to>
      <xdr:col>10</xdr:col>
      <xdr:colOff>582083</xdr:colOff>
      <xdr:row>7</xdr:row>
      <xdr:rowOff>104685</xdr:rowOff>
    </xdr:to>
    <xdr:grpSp>
      <xdr:nvGrpSpPr>
        <xdr:cNvPr id="59" name="Grupo 58">
          <a:hlinkClick xmlns:r="http://schemas.openxmlformats.org/officeDocument/2006/relationships" r:id="rId4"/>
          <a:extLst>
            <a:ext uri="{FF2B5EF4-FFF2-40B4-BE49-F238E27FC236}">
              <a16:creationId xmlns:a16="http://schemas.microsoft.com/office/drawing/2014/main" id="{00000000-0008-0000-0000-00003B000000}"/>
            </a:ext>
          </a:extLst>
        </xdr:cNvPr>
        <xdr:cNvGrpSpPr/>
      </xdr:nvGrpSpPr>
      <xdr:grpSpPr>
        <a:xfrm>
          <a:off x="6814139" y="1381780"/>
          <a:ext cx="869361" cy="289238"/>
          <a:chOff x="5373192" y="958083"/>
          <a:chExt cx="919112" cy="208003"/>
        </a:xfrm>
      </xdr:grpSpPr>
      <xdr:sp macro="" textlink="">
        <xdr:nvSpPr>
          <xdr:cNvPr id="60" name="Rectángulo redondeado 31">
            <a:extLst>
              <a:ext uri="{FF2B5EF4-FFF2-40B4-BE49-F238E27FC236}">
                <a16:creationId xmlns:a16="http://schemas.microsoft.com/office/drawing/2014/main" id="{00000000-0008-0000-0000-00003C000000}"/>
              </a:ext>
            </a:extLst>
          </xdr:cNvPr>
          <xdr:cNvSpPr/>
        </xdr:nvSpPr>
        <xdr:spPr>
          <a:xfrm>
            <a:off x="5458703" y="975985"/>
            <a:ext cx="833601" cy="156694"/>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MMC</a:t>
            </a:r>
          </a:p>
        </xdr:txBody>
      </xdr:sp>
      <xdr:sp macro="" textlink="">
        <xdr:nvSpPr>
          <xdr:cNvPr id="61" name="Elipse 60">
            <a:extLst>
              <a:ext uri="{FF2B5EF4-FFF2-40B4-BE49-F238E27FC236}">
                <a16:creationId xmlns:a16="http://schemas.microsoft.com/office/drawing/2014/main" id="{00000000-0008-0000-0000-00003D000000}"/>
              </a:ext>
            </a:extLst>
          </xdr:cNvPr>
          <xdr:cNvSpPr/>
        </xdr:nvSpPr>
        <xdr:spPr>
          <a:xfrm>
            <a:off x="5373192" y="958083"/>
            <a:ext cx="260901" cy="208003"/>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6</a:t>
            </a:r>
          </a:p>
        </xdr:txBody>
      </xdr:sp>
    </xdr:grpSp>
    <xdr:clientData/>
  </xdr:twoCellAnchor>
  <xdr:twoCellAnchor>
    <xdr:from>
      <xdr:col>12</xdr:col>
      <xdr:colOff>503297</xdr:colOff>
      <xdr:row>5</xdr:row>
      <xdr:rowOff>208009</xdr:rowOff>
    </xdr:from>
    <xdr:to>
      <xdr:col>13</xdr:col>
      <xdr:colOff>617008</xdr:colOff>
      <xdr:row>7</xdr:row>
      <xdr:rowOff>99996</xdr:rowOff>
    </xdr:to>
    <xdr:grpSp>
      <xdr:nvGrpSpPr>
        <xdr:cNvPr id="62" name="Grupo 61">
          <a:hlinkClick xmlns:r="http://schemas.openxmlformats.org/officeDocument/2006/relationships" r:id="rId4"/>
          <a:extLst>
            <a:ext uri="{FF2B5EF4-FFF2-40B4-BE49-F238E27FC236}">
              <a16:creationId xmlns:a16="http://schemas.microsoft.com/office/drawing/2014/main" id="{00000000-0008-0000-0000-00003E000000}"/>
            </a:ext>
          </a:extLst>
        </xdr:cNvPr>
        <xdr:cNvGrpSpPr/>
      </xdr:nvGrpSpPr>
      <xdr:grpSpPr>
        <a:xfrm>
          <a:off x="9107547" y="1351009"/>
          <a:ext cx="865128" cy="315320"/>
          <a:chOff x="5385224" y="951559"/>
          <a:chExt cx="837543" cy="224060"/>
        </a:xfrm>
      </xdr:grpSpPr>
      <xdr:sp macro="" textlink="">
        <xdr:nvSpPr>
          <xdr:cNvPr id="63" name="Rectángulo redondeado 31">
            <a:extLst>
              <a:ext uri="{FF2B5EF4-FFF2-40B4-BE49-F238E27FC236}">
                <a16:creationId xmlns:a16="http://schemas.microsoft.com/office/drawing/2014/main" id="{00000000-0008-0000-0000-00003F000000}"/>
              </a:ext>
            </a:extLst>
          </xdr:cNvPr>
          <xdr:cNvSpPr/>
        </xdr:nvSpPr>
        <xdr:spPr>
          <a:xfrm>
            <a:off x="5438786" y="984463"/>
            <a:ext cx="783981" cy="184731"/>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MMP</a:t>
            </a:r>
          </a:p>
        </xdr:txBody>
      </xdr:sp>
      <xdr:sp macro="" textlink="">
        <xdr:nvSpPr>
          <xdr:cNvPr id="64" name="Elipse 63">
            <a:extLst>
              <a:ext uri="{FF2B5EF4-FFF2-40B4-BE49-F238E27FC236}">
                <a16:creationId xmlns:a16="http://schemas.microsoft.com/office/drawing/2014/main" id="{00000000-0008-0000-0000-000040000000}"/>
              </a:ext>
            </a:extLst>
          </xdr:cNvPr>
          <xdr:cNvSpPr/>
        </xdr:nvSpPr>
        <xdr:spPr>
          <a:xfrm>
            <a:off x="5385224" y="951559"/>
            <a:ext cx="222809" cy="22406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8</a:t>
            </a:r>
          </a:p>
        </xdr:txBody>
      </xdr:sp>
    </xdr:grpSp>
    <xdr:clientData/>
  </xdr:twoCellAnchor>
  <xdr:twoCellAnchor>
    <xdr:from>
      <xdr:col>16</xdr:col>
      <xdr:colOff>344714</xdr:colOff>
      <xdr:row>6</xdr:row>
      <xdr:rowOff>13155</xdr:rowOff>
    </xdr:from>
    <xdr:to>
      <xdr:col>19</xdr:col>
      <xdr:colOff>335642</xdr:colOff>
      <xdr:row>7</xdr:row>
      <xdr:rowOff>136070</xdr:rowOff>
    </xdr:to>
    <xdr:grpSp>
      <xdr:nvGrpSpPr>
        <xdr:cNvPr id="68" name="Grupo 67">
          <a:hlinkClick xmlns:r="http://schemas.openxmlformats.org/officeDocument/2006/relationships" r:id="rId4"/>
          <a:extLst>
            <a:ext uri="{FF2B5EF4-FFF2-40B4-BE49-F238E27FC236}">
              <a16:creationId xmlns:a16="http://schemas.microsoft.com/office/drawing/2014/main" id="{00000000-0008-0000-0000-000044000000}"/>
            </a:ext>
          </a:extLst>
        </xdr:cNvPr>
        <xdr:cNvGrpSpPr/>
      </xdr:nvGrpSpPr>
      <xdr:grpSpPr>
        <a:xfrm>
          <a:off x="11954631" y="1367822"/>
          <a:ext cx="1694844" cy="334581"/>
          <a:chOff x="5323443" y="920749"/>
          <a:chExt cx="1333790" cy="292117"/>
        </a:xfrm>
      </xdr:grpSpPr>
      <xdr:sp macro="" textlink="">
        <xdr:nvSpPr>
          <xdr:cNvPr id="69" name="Rectángulo redondeado 31">
            <a:hlinkClick xmlns:r="http://schemas.openxmlformats.org/officeDocument/2006/relationships" r:id="rId10"/>
            <a:extLst>
              <a:ext uri="{FF2B5EF4-FFF2-40B4-BE49-F238E27FC236}">
                <a16:creationId xmlns:a16="http://schemas.microsoft.com/office/drawing/2014/main" id="{00000000-0008-0000-0000-000045000000}"/>
              </a:ext>
            </a:extLst>
          </xdr:cNvPr>
          <xdr:cNvSpPr/>
        </xdr:nvSpPr>
        <xdr:spPr>
          <a:xfrm>
            <a:off x="5460447" y="934182"/>
            <a:ext cx="1196786" cy="259486"/>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800">
                <a:solidFill>
                  <a:schemeClr val="bg1">
                    <a:lumMod val="50000"/>
                  </a:schemeClr>
                </a:solidFill>
                <a:latin typeface="ACHS Nueva Sans" pitchFamily="2" charset="0"/>
              </a:rPr>
              <a:t>            IA - Vibr</a:t>
            </a:r>
            <a:r>
              <a:rPr lang="es-CL" sz="800" baseline="0">
                <a:solidFill>
                  <a:schemeClr val="bg1">
                    <a:lumMod val="50000"/>
                  </a:schemeClr>
                </a:solidFill>
                <a:latin typeface="ACHS Nueva Sans" pitchFamily="2" charset="0"/>
              </a:rPr>
              <a:t> Mano/brazo</a:t>
            </a:r>
            <a:endParaRPr lang="es-CL" sz="800">
              <a:solidFill>
                <a:schemeClr val="bg1">
                  <a:lumMod val="50000"/>
                </a:schemeClr>
              </a:solidFill>
              <a:latin typeface="ACHS Nueva Sans" pitchFamily="2" charset="0"/>
            </a:endParaRPr>
          </a:p>
        </xdr:txBody>
      </xdr:sp>
      <xdr:sp macro="" textlink="">
        <xdr:nvSpPr>
          <xdr:cNvPr id="70" name="Elipse 69">
            <a:extLst>
              <a:ext uri="{FF2B5EF4-FFF2-40B4-BE49-F238E27FC236}">
                <a16:creationId xmlns:a16="http://schemas.microsoft.com/office/drawing/2014/main" id="{00000000-0008-0000-0000-000046000000}"/>
              </a:ext>
            </a:extLst>
          </xdr:cNvPr>
          <xdr:cNvSpPr/>
        </xdr:nvSpPr>
        <xdr:spPr>
          <a:xfrm>
            <a:off x="5323443" y="920749"/>
            <a:ext cx="335231" cy="292117"/>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700" b="1">
                <a:latin typeface="ACHS Nueva Sans" pitchFamily="2" charset="0"/>
              </a:rPr>
              <a:t>10</a:t>
            </a:r>
          </a:p>
        </xdr:txBody>
      </xdr:sp>
    </xdr:grpSp>
    <xdr:clientData/>
  </xdr:twoCellAnchor>
  <xdr:twoCellAnchor>
    <xdr:from>
      <xdr:col>13</xdr:col>
      <xdr:colOff>662671</xdr:colOff>
      <xdr:row>5</xdr:row>
      <xdr:rowOff>206503</xdr:rowOff>
    </xdr:from>
    <xdr:to>
      <xdr:col>16</xdr:col>
      <xdr:colOff>299357</xdr:colOff>
      <xdr:row>7</xdr:row>
      <xdr:rowOff>199571</xdr:rowOff>
    </xdr:to>
    <xdr:grpSp>
      <xdr:nvGrpSpPr>
        <xdr:cNvPr id="105" name="Grupo 104">
          <a:hlinkClick xmlns:r="http://schemas.openxmlformats.org/officeDocument/2006/relationships" r:id="rId4"/>
          <a:extLst>
            <a:ext uri="{FF2B5EF4-FFF2-40B4-BE49-F238E27FC236}">
              <a16:creationId xmlns:a16="http://schemas.microsoft.com/office/drawing/2014/main" id="{00000000-0008-0000-0000-000069000000}"/>
            </a:ext>
          </a:extLst>
        </xdr:cNvPr>
        <xdr:cNvGrpSpPr/>
      </xdr:nvGrpSpPr>
      <xdr:grpSpPr>
        <a:xfrm>
          <a:off x="10018338" y="1349503"/>
          <a:ext cx="1890936" cy="416401"/>
          <a:chOff x="5385039" y="959407"/>
          <a:chExt cx="1026701" cy="192866"/>
        </a:xfrm>
      </xdr:grpSpPr>
      <xdr:sp macro="" textlink="">
        <xdr:nvSpPr>
          <xdr:cNvPr id="106" name="Rectángulo redondeado 31">
            <a:hlinkClick xmlns:r="http://schemas.openxmlformats.org/officeDocument/2006/relationships" r:id="rId11"/>
            <a:extLst>
              <a:ext uri="{FF2B5EF4-FFF2-40B4-BE49-F238E27FC236}">
                <a16:creationId xmlns:a16="http://schemas.microsoft.com/office/drawing/2014/main" id="{00000000-0008-0000-0000-00006A000000}"/>
              </a:ext>
            </a:extLst>
          </xdr:cNvPr>
          <xdr:cNvSpPr/>
        </xdr:nvSpPr>
        <xdr:spPr>
          <a:xfrm>
            <a:off x="5476394" y="959407"/>
            <a:ext cx="935346" cy="192866"/>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aseline="0">
                <a:solidFill>
                  <a:schemeClr val="bg1">
                    <a:lumMod val="50000"/>
                  </a:schemeClr>
                </a:solidFill>
                <a:latin typeface="ACHS Nueva Sans" pitchFamily="2" charset="0"/>
              </a:rPr>
              <a:t>       IA - Vibr Cuerpo completo</a:t>
            </a:r>
            <a:endParaRPr lang="es-CL" sz="900">
              <a:solidFill>
                <a:schemeClr val="bg1">
                  <a:lumMod val="50000"/>
                </a:schemeClr>
              </a:solidFill>
              <a:latin typeface="ACHS Nueva Sans" pitchFamily="2" charset="0"/>
            </a:endParaRPr>
          </a:p>
        </xdr:txBody>
      </xdr:sp>
      <xdr:sp macro="" textlink="">
        <xdr:nvSpPr>
          <xdr:cNvPr id="107" name="Elipse 106">
            <a:extLst>
              <a:ext uri="{FF2B5EF4-FFF2-40B4-BE49-F238E27FC236}">
                <a16:creationId xmlns:a16="http://schemas.microsoft.com/office/drawing/2014/main" id="{00000000-0008-0000-0000-00006B000000}"/>
              </a:ext>
            </a:extLst>
          </xdr:cNvPr>
          <xdr:cNvSpPr/>
        </xdr:nvSpPr>
        <xdr:spPr>
          <a:xfrm>
            <a:off x="5385039" y="971191"/>
            <a:ext cx="221035" cy="174936"/>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600" b="1">
                <a:latin typeface="ACHS Nueva Sans" pitchFamily="2" charset="0"/>
              </a:rPr>
              <a:t>9</a:t>
            </a:r>
          </a:p>
        </xdr:txBody>
      </xdr:sp>
    </xdr:grpSp>
    <xdr:clientData/>
  </xdr:twoCellAnchor>
  <xdr:twoCellAnchor>
    <xdr:from>
      <xdr:col>2</xdr:col>
      <xdr:colOff>236594</xdr:colOff>
      <xdr:row>6</xdr:row>
      <xdr:rowOff>39418</xdr:rowOff>
    </xdr:from>
    <xdr:to>
      <xdr:col>3</xdr:col>
      <xdr:colOff>607484</xdr:colOff>
      <xdr:row>7</xdr:row>
      <xdr:rowOff>111739</xdr:rowOff>
    </xdr:to>
    <xdr:grpSp>
      <xdr:nvGrpSpPr>
        <xdr:cNvPr id="65" name="Grupo 64">
          <a:hlinkClick xmlns:r="http://schemas.openxmlformats.org/officeDocument/2006/relationships" r:id="rId12"/>
          <a:extLst>
            <a:ext uri="{FF2B5EF4-FFF2-40B4-BE49-F238E27FC236}">
              <a16:creationId xmlns:a16="http://schemas.microsoft.com/office/drawing/2014/main" id="{00000000-0008-0000-0000-000041000000}"/>
            </a:ext>
          </a:extLst>
        </xdr:cNvPr>
        <xdr:cNvGrpSpPr/>
      </xdr:nvGrpSpPr>
      <xdr:grpSpPr>
        <a:xfrm>
          <a:off x="1326677" y="1394085"/>
          <a:ext cx="1122307" cy="283987"/>
          <a:chOff x="3727450" y="914399"/>
          <a:chExt cx="1331700" cy="294368"/>
        </a:xfrm>
      </xdr:grpSpPr>
      <xdr:sp macro="" textlink="">
        <xdr:nvSpPr>
          <xdr:cNvPr id="66" name="Rectángulo redondeado 11">
            <a:extLst>
              <a:ext uri="{FF2B5EF4-FFF2-40B4-BE49-F238E27FC236}">
                <a16:creationId xmlns:a16="http://schemas.microsoft.com/office/drawing/2014/main" id="{00000000-0008-0000-0000-000042000000}"/>
              </a:ext>
            </a:extLst>
          </xdr:cNvPr>
          <xdr:cNvSpPr/>
        </xdr:nvSpPr>
        <xdr:spPr>
          <a:xfrm>
            <a:off x="3817545" y="939252"/>
            <a:ext cx="1241605" cy="255839"/>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Caracterización</a:t>
            </a:r>
          </a:p>
        </xdr:txBody>
      </xdr:sp>
      <xdr:sp macro="" textlink="">
        <xdr:nvSpPr>
          <xdr:cNvPr id="67" name="Elipse 66">
            <a:extLst>
              <a:ext uri="{FF2B5EF4-FFF2-40B4-BE49-F238E27FC236}">
                <a16:creationId xmlns:a16="http://schemas.microsoft.com/office/drawing/2014/main" id="{00000000-0008-0000-0000-000043000000}"/>
              </a:ext>
            </a:extLst>
          </xdr:cNvPr>
          <xdr:cNvSpPr/>
        </xdr:nvSpPr>
        <xdr:spPr>
          <a:xfrm>
            <a:off x="3727450" y="914399"/>
            <a:ext cx="266087" cy="29436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2</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272143</xdr:colOff>
      <xdr:row>8</xdr:row>
      <xdr:rowOff>188407</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7954451" cy="1751484"/>
        </a:xfrm>
        <a:prstGeom prst="rect">
          <a:avLst/>
        </a:prstGeom>
      </xdr:spPr>
    </xdr:pic>
    <xdr:clientData/>
  </xdr:twoCellAnchor>
  <xdr:twoCellAnchor>
    <xdr:from>
      <xdr:col>0</xdr:col>
      <xdr:colOff>0</xdr:colOff>
      <xdr:row>1</xdr:row>
      <xdr:rowOff>67735</xdr:rowOff>
    </xdr:from>
    <xdr:to>
      <xdr:col>13</xdr:col>
      <xdr:colOff>63587</xdr:colOff>
      <xdr:row>7</xdr:row>
      <xdr:rowOff>103959</xdr:rowOff>
    </xdr:to>
    <xdr:grpSp>
      <xdr:nvGrpSpPr>
        <xdr:cNvPr id="3" name="Grupo 2">
          <a:extLst>
            <a:ext uri="{FF2B5EF4-FFF2-40B4-BE49-F238E27FC236}">
              <a16:creationId xmlns:a16="http://schemas.microsoft.com/office/drawing/2014/main" id="{00000000-0008-0000-0A00-000003000000}"/>
            </a:ext>
          </a:extLst>
        </xdr:cNvPr>
        <xdr:cNvGrpSpPr/>
      </xdr:nvGrpSpPr>
      <xdr:grpSpPr>
        <a:xfrm>
          <a:off x="0" y="253856"/>
          <a:ext cx="11033759" cy="1218637"/>
          <a:chOff x="-31241" y="31944"/>
          <a:chExt cx="10058701" cy="1123881"/>
        </a:xfrm>
      </xdr:grpSpPr>
      <xdr:sp macro="" textlink="">
        <xdr:nvSpPr>
          <xdr:cNvPr id="4" name="CuadroTexto 3">
            <a:extLst>
              <a:ext uri="{FF2B5EF4-FFF2-40B4-BE49-F238E27FC236}">
                <a16:creationId xmlns:a16="http://schemas.microsoft.com/office/drawing/2014/main" id="{00000000-0008-0000-0A00-000004000000}"/>
              </a:ext>
            </a:extLst>
          </xdr:cNvPr>
          <xdr:cNvSpPr txBox="1"/>
        </xdr:nvSpPr>
        <xdr:spPr>
          <a:xfrm>
            <a:off x="-31241" y="396075"/>
            <a:ext cx="10058701" cy="75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2000" b="1">
                <a:solidFill>
                  <a:schemeClr val="bg1"/>
                </a:solidFill>
                <a:latin typeface="Arial" panose="020B0604020202020204" pitchFamily="34" charset="0"/>
                <a:cs typeface="Arial" panose="020B0604020202020204" pitchFamily="34" charset="0"/>
              </a:rPr>
              <a:t>    </a:t>
            </a:r>
            <a:r>
              <a:rPr kumimoji="0" lang="es-CL" sz="2000" b="1" i="0" u="none" strike="noStrike" kern="0" cap="none" spc="0" normalizeH="0" baseline="0">
                <a:ln>
                  <a:noFill/>
                </a:ln>
                <a:solidFill>
                  <a:srgbClr val="014B14"/>
                </a:solidFill>
                <a:effectLst/>
                <a:uLnTx/>
                <a:uFillTx/>
                <a:latin typeface="ACHS Nueva Sans" pitchFamily="2" charset="0"/>
                <a:ea typeface="+mn-ea"/>
                <a:cs typeface="Arial" panose="020B0604020202020204" pitchFamily="34" charset="0"/>
              </a:rPr>
              <a:t>IDENTIFICACION AVANZADA - MANEJO MANUAL PACIENTES/PERSONAS</a:t>
            </a:r>
          </a:p>
        </xdr:txBody>
      </xdr:sp>
      <xdr:sp macro="" textlink="">
        <xdr:nvSpPr>
          <xdr:cNvPr id="5" name="CuadroTexto 4">
            <a:extLst>
              <a:ext uri="{FF2B5EF4-FFF2-40B4-BE49-F238E27FC236}">
                <a16:creationId xmlns:a16="http://schemas.microsoft.com/office/drawing/2014/main" id="{00000000-0008-0000-0A00-000005000000}"/>
              </a:ext>
            </a:extLst>
          </xdr:cNvPr>
          <xdr:cNvSpPr txBox="1"/>
        </xdr:nvSpPr>
        <xdr:spPr>
          <a:xfrm>
            <a:off x="-12188" y="31944"/>
            <a:ext cx="931969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800" b="1">
                <a:solidFill>
                  <a:schemeClr val="bg1"/>
                </a:solidFill>
                <a:latin typeface="Arial" panose="020B0604020202020204" pitchFamily="34" charset="0"/>
                <a:cs typeface="Arial" panose="020B0604020202020204" pitchFamily="34" charset="0"/>
              </a:rPr>
              <a:t>     </a:t>
            </a:r>
            <a:r>
              <a:rPr lang="es-CL" sz="1800" b="1">
                <a:solidFill>
                  <a:schemeClr val="bg1"/>
                </a:solidFill>
                <a:latin typeface="ACHS Nueva Sans" pitchFamily="2" charset="0"/>
                <a:cs typeface="Arial" panose="020B0604020202020204" pitchFamily="34" charset="0"/>
              </a:rPr>
              <a:t>Prevención y control de los trastornos musculoequeléticos relacionados al trabajo</a:t>
            </a:r>
          </a:p>
        </xdr:txBody>
      </xdr:sp>
    </xdr:grpSp>
    <xdr:clientData/>
  </xdr:twoCellAnchor>
  <xdr:twoCellAnchor>
    <xdr:from>
      <xdr:col>13</xdr:col>
      <xdr:colOff>266054</xdr:colOff>
      <xdr:row>7</xdr:row>
      <xdr:rowOff>31393</xdr:rowOff>
    </xdr:from>
    <xdr:to>
      <xdr:col>14</xdr:col>
      <xdr:colOff>911283</xdr:colOff>
      <xdr:row>8</xdr:row>
      <xdr:rowOff>124350</xdr:rowOff>
    </xdr:to>
    <xdr:grpSp>
      <xdr:nvGrpSpPr>
        <xdr:cNvPr id="34" name="Grupo 33">
          <a:hlinkClick xmlns:r="http://schemas.openxmlformats.org/officeDocument/2006/relationships" r:id="rId2"/>
          <a:extLst>
            <a:ext uri="{FF2B5EF4-FFF2-40B4-BE49-F238E27FC236}">
              <a16:creationId xmlns:a16="http://schemas.microsoft.com/office/drawing/2014/main" id="{00000000-0008-0000-0A00-000022000000}"/>
            </a:ext>
          </a:extLst>
        </xdr:cNvPr>
        <xdr:cNvGrpSpPr/>
      </xdr:nvGrpSpPr>
      <xdr:grpSpPr>
        <a:xfrm>
          <a:off x="11236226" y="1399927"/>
          <a:ext cx="1597729" cy="311923"/>
          <a:chOff x="5384986" y="937192"/>
          <a:chExt cx="1395641" cy="238676"/>
        </a:xfrm>
      </xdr:grpSpPr>
      <xdr:sp macro="" textlink="">
        <xdr:nvSpPr>
          <xdr:cNvPr id="35" name="Rectángulo redondeado 31">
            <a:extLst>
              <a:ext uri="{FF2B5EF4-FFF2-40B4-BE49-F238E27FC236}">
                <a16:creationId xmlns:a16="http://schemas.microsoft.com/office/drawing/2014/main" id="{00000000-0008-0000-0A00-000023000000}"/>
              </a:ext>
            </a:extLst>
          </xdr:cNvPr>
          <xdr:cNvSpPr/>
        </xdr:nvSpPr>
        <xdr:spPr>
          <a:xfrm>
            <a:off x="5462755" y="947166"/>
            <a:ext cx="1317872" cy="22036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Empuje/Arrastre</a:t>
            </a:r>
          </a:p>
        </xdr:txBody>
      </xdr:sp>
      <xdr:sp macro="" textlink="">
        <xdr:nvSpPr>
          <xdr:cNvPr id="36" name="Elipse 35">
            <a:extLst>
              <a:ext uri="{FF2B5EF4-FFF2-40B4-BE49-F238E27FC236}">
                <a16:creationId xmlns:a16="http://schemas.microsoft.com/office/drawing/2014/main" id="{00000000-0008-0000-0A00-000024000000}"/>
              </a:ext>
            </a:extLst>
          </xdr:cNvPr>
          <xdr:cNvSpPr/>
        </xdr:nvSpPr>
        <xdr:spPr>
          <a:xfrm>
            <a:off x="5384986" y="937192"/>
            <a:ext cx="267787" cy="238676"/>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7</a:t>
            </a:r>
          </a:p>
        </xdr:txBody>
      </xdr:sp>
    </xdr:grpSp>
    <xdr:clientData/>
  </xdr:twoCellAnchor>
  <xdr:twoCellAnchor>
    <xdr:from>
      <xdr:col>1</xdr:col>
      <xdr:colOff>0</xdr:colOff>
      <xdr:row>7</xdr:row>
      <xdr:rowOff>49575</xdr:rowOff>
    </xdr:from>
    <xdr:to>
      <xdr:col>2</xdr:col>
      <xdr:colOff>737539</xdr:colOff>
      <xdr:row>8</xdr:row>
      <xdr:rowOff>82021</xdr:rowOff>
    </xdr:to>
    <xdr:sp macro="" textlink="">
      <xdr:nvSpPr>
        <xdr:cNvPr id="46" name="Rectángulo redondeado 5">
          <a:hlinkClick xmlns:r="http://schemas.openxmlformats.org/officeDocument/2006/relationships" r:id="rId3"/>
          <a:extLst>
            <a:ext uri="{FF2B5EF4-FFF2-40B4-BE49-F238E27FC236}">
              <a16:creationId xmlns:a16="http://schemas.microsoft.com/office/drawing/2014/main" id="{00000000-0008-0000-0A00-00002E000000}"/>
            </a:ext>
          </a:extLst>
        </xdr:cNvPr>
        <xdr:cNvSpPr/>
      </xdr:nvSpPr>
      <xdr:spPr>
        <a:xfrm>
          <a:off x="333375" y="1597388"/>
          <a:ext cx="1150289" cy="246758"/>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1">
              <a:solidFill>
                <a:schemeClr val="bg1">
                  <a:lumMod val="50000"/>
                </a:schemeClr>
              </a:solidFill>
              <a:latin typeface="ACHS Nueva Sans" pitchFamily="2" charset="0"/>
            </a:rPr>
            <a:t>INSTRUCCIONES</a:t>
          </a:r>
        </a:p>
      </xdr:txBody>
    </xdr:sp>
    <xdr:clientData/>
  </xdr:twoCellAnchor>
  <xdr:twoCellAnchor>
    <xdr:from>
      <xdr:col>2</xdr:col>
      <xdr:colOff>806325</xdr:colOff>
      <xdr:row>7</xdr:row>
      <xdr:rowOff>43126</xdr:rowOff>
    </xdr:from>
    <xdr:to>
      <xdr:col>3</xdr:col>
      <xdr:colOff>1136177</xdr:colOff>
      <xdr:row>8</xdr:row>
      <xdr:rowOff>116369</xdr:rowOff>
    </xdr:to>
    <xdr:grpSp>
      <xdr:nvGrpSpPr>
        <xdr:cNvPr id="47" name="Grupo 46">
          <a:extLst>
            <a:ext uri="{FF2B5EF4-FFF2-40B4-BE49-F238E27FC236}">
              <a16:creationId xmlns:a16="http://schemas.microsoft.com/office/drawing/2014/main" id="{00000000-0008-0000-0A00-00002F000000}"/>
            </a:ext>
          </a:extLst>
        </xdr:cNvPr>
        <xdr:cNvGrpSpPr/>
      </xdr:nvGrpSpPr>
      <xdr:grpSpPr>
        <a:xfrm>
          <a:off x="1561756" y="1411660"/>
          <a:ext cx="1501318" cy="292209"/>
          <a:chOff x="2057400" y="901697"/>
          <a:chExt cx="1178253" cy="288000"/>
        </a:xfrm>
      </xdr:grpSpPr>
      <xdr:sp macro="" textlink="">
        <xdr:nvSpPr>
          <xdr:cNvPr id="48" name="Rectángulo redondeado 8">
            <a:hlinkClick xmlns:r="http://schemas.openxmlformats.org/officeDocument/2006/relationships" r:id="rId4"/>
            <a:extLst>
              <a:ext uri="{FF2B5EF4-FFF2-40B4-BE49-F238E27FC236}">
                <a16:creationId xmlns:a16="http://schemas.microsoft.com/office/drawing/2014/main" id="{00000000-0008-0000-0A00-000030000000}"/>
              </a:ext>
            </a:extLst>
          </xdr:cNvPr>
          <xdr:cNvSpPr/>
        </xdr:nvSpPr>
        <xdr:spPr>
          <a:xfrm>
            <a:off x="2122271" y="907825"/>
            <a:ext cx="1113382" cy="251812"/>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ANTECEDENTES</a:t>
            </a:r>
          </a:p>
        </xdr:txBody>
      </xdr:sp>
      <xdr:sp macro="" textlink="">
        <xdr:nvSpPr>
          <xdr:cNvPr id="49" name="Elipse 48">
            <a:extLst>
              <a:ext uri="{FF2B5EF4-FFF2-40B4-BE49-F238E27FC236}">
                <a16:creationId xmlns:a16="http://schemas.microsoft.com/office/drawing/2014/main" id="{00000000-0008-0000-0A00-000031000000}"/>
              </a:ext>
            </a:extLst>
          </xdr:cNvPr>
          <xdr:cNvSpPr/>
        </xdr:nvSpPr>
        <xdr:spPr>
          <a:xfrm>
            <a:off x="2057400" y="901697"/>
            <a:ext cx="244492"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1</a:t>
            </a:r>
          </a:p>
        </xdr:txBody>
      </xdr:sp>
    </xdr:grpSp>
    <xdr:clientData/>
  </xdr:twoCellAnchor>
  <xdr:twoCellAnchor>
    <xdr:from>
      <xdr:col>5</xdr:col>
      <xdr:colOff>454072</xdr:colOff>
      <xdr:row>7</xdr:row>
      <xdr:rowOff>44800</xdr:rowOff>
    </xdr:from>
    <xdr:to>
      <xdr:col>7</xdr:col>
      <xdr:colOff>554092</xdr:colOff>
      <xdr:row>8</xdr:row>
      <xdr:rowOff>131408</xdr:rowOff>
    </xdr:to>
    <xdr:grpSp>
      <xdr:nvGrpSpPr>
        <xdr:cNvPr id="50" name="Grupo 49">
          <a:hlinkClick xmlns:r="http://schemas.openxmlformats.org/officeDocument/2006/relationships" r:id="rId5"/>
          <a:extLst>
            <a:ext uri="{FF2B5EF4-FFF2-40B4-BE49-F238E27FC236}">
              <a16:creationId xmlns:a16="http://schemas.microsoft.com/office/drawing/2014/main" id="{00000000-0008-0000-0A00-000032000000}"/>
            </a:ext>
          </a:extLst>
        </xdr:cNvPr>
        <xdr:cNvGrpSpPr/>
      </xdr:nvGrpSpPr>
      <xdr:grpSpPr>
        <a:xfrm>
          <a:off x="4702003" y="1413334"/>
          <a:ext cx="1862692" cy="305574"/>
          <a:chOff x="5391150" y="920750"/>
          <a:chExt cx="1610100" cy="294782"/>
        </a:xfrm>
      </xdr:grpSpPr>
      <xdr:sp macro="" textlink="">
        <xdr:nvSpPr>
          <xdr:cNvPr id="51" name="Rectángulo redondeado 14">
            <a:extLst>
              <a:ext uri="{FF2B5EF4-FFF2-40B4-BE49-F238E27FC236}">
                <a16:creationId xmlns:a16="http://schemas.microsoft.com/office/drawing/2014/main" id="{00000000-0008-0000-0A00-000033000000}"/>
              </a:ext>
            </a:extLst>
          </xdr:cNvPr>
          <xdr:cNvSpPr/>
        </xdr:nvSpPr>
        <xdr:spPr>
          <a:xfrm>
            <a:off x="5517693" y="925244"/>
            <a:ext cx="1483557" cy="269550"/>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IDENTIFICACIÓN </a:t>
            </a:r>
            <a:r>
              <a:rPr lang="es-CL" sz="900" baseline="0">
                <a:solidFill>
                  <a:schemeClr val="bg1">
                    <a:lumMod val="50000"/>
                  </a:schemeClr>
                </a:solidFill>
                <a:latin typeface="ACHS Nueva Sans" pitchFamily="2" charset="0"/>
              </a:rPr>
              <a:t> INICIAL</a:t>
            </a:r>
            <a:endParaRPr lang="es-CL" sz="900">
              <a:solidFill>
                <a:schemeClr val="bg1">
                  <a:lumMod val="50000"/>
                </a:schemeClr>
              </a:solidFill>
              <a:latin typeface="ACHS Nueva Sans" pitchFamily="2" charset="0"/>
            </a:endParaRPr>
          </a:p>
        </xdr:txBody>
      </xdr:sp>
      <xdr:sp macro="" textlink="">
        <xdr:nvSpPr>
          <xdr:cNvPr id="52" name="Elipse 51">
            <a:extLst>
              <a:ext uri="{FF2B5EF4-FFF2-40B4-BE49-F238E27FC236}">
                <a16:creationId xmlns:a16="http://schemas.microsoft.com/office/drawing/2014/main" id="{00000000-0008-0000-0A00-000034000000}"/>
              </a:ext>
            </a:extLst>
          </xdr:cNvPr>
          <xdr:cNvSpPr/>
        </xdr:nvSpPr>
        <xdr:spPr>
          <a:xfrm>
            <a:off x="5391150" y="920750"/>
            <a:ext cx="249373" cy="294782"/>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3</a:t>
            </a:r>
          </a:p>
        </xdr:txBody>
      </xdr:sp>
    </xdr:grpSp>
    <xdr:clientData/>
  </xdr:twoCellAnchor>
  <xdr:twoCellAnchor>
    <xdr:from>
      <xdr:col>7</xdr:col>
      <xdr:colOff>624294</xdr:colOff>
      <xdr:row>7</xdr:row>
      <xdr:rowOff>43744</xdr:rowOff>
    </xdr:from>
    <xdr:to>
      <xdr:col>10</xdr:col>
      <xdr:colOff>241002</xdr:colOff>
      <xdr:row>8</xdr:row>
      <xdr:rowOff>138466</xdr:rowOff>
    </xdr:to>
    <xdr:grpSp>
      <xdr:nvGrpSpPr>
        <xdr:cNvPr id="53" name="Grupo 52">
          <a:hlinkClick xmlns:r="http://schemas.openxmlformats.org/officeDocument/2006/relationships" r:id="rId6"/>
          <a:extLst>
            <a:ext uri="{FF2B5EF4-FFF2-40B4-BE49-F238E27FC236}">
              <a16:creationId xmlns:a16="http://schemas.microsoft.com/office/drawing/2014/main" id="{00000000-0008-0000-0A00-000035000000}"/>
            </a:ext>
          </a:extLst>
        </xdr:cNvPr>
        <xdr:cNvGrpSpPr/>
      </xdr:nvGrpSpPr>
      <xdr:grpSpPr>
        <a:xfrm>
          <a:off x="6634897" y="1412278"/>
          <a:ext cx="1718777" cy="313688"/>
          <a:chOff x="5391150" y="920750"/>
          <a:chExt cx="1493663" cy="302730"/>
        </a:xfrm>
      </xdr:grpSpPr>
      <xdr:sp macro="" textlink="">
        <xdr:nvSpPr>
          <xdr:cNvPr id="54" name="Rectángulo redondeado 25">
            <a:extLst>
              <a:ext uri="{FF2B5EF4-FFF2-40B4-BE49-F238E27FC236}">
                <a16:creationId xmlns:a16="http://schemas.microsoft.com/office/drawing/2014/main" id="{00000000-0008-0000-0A00-000036000000}"/>
              </a:ext>
            </a:extLst>
          </xdr:cNvPr>
          <xdr:cNvSpPr/>
        </xdr:nvSpPr>
        <xdr:spPr>
          <a:xfrm>
            <a:off x="5481245" y="928698"/>
            <a:ext cx="1403568" cy="274046"/>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-Trabajo Repetitivo</a:t>
            </a:r>
          </a:p>
        </xdr:txBody>
      </xdr:sp>
      <xdr:sp macro="" textlink="">
        <xdr:nvSpPr>
          <xdr:cNvPr id="55" name="Elipse 54">
            <a:extLst>
              <a:ext uri="{FF2B5EF4-FFF2-40B4-BE49-F238E27FC236}">
                <a16:creationId xmlns:a16="http://schemas.microsoft.com/office/drawing/2014/main" id="{00000000-0008-0000-0A00-000037000000}"/>
              </a:ext>
            </a:extLst>
          </xdr:cNvPr>
          <xdr:cNvSpPr/>
        </xdr:nvSpPr>
        <xdr:spPr>
          <a:xfrm>
            <a:off x="5391150" y="920750"/>
            <a:ext cx="255270" cy="30273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4</a:t>
            </a:r>
          </a:p>
        </xdr:txBody>
      </xdr:sp>
    </xdr:grpSp>
    <xdr:clientData/>
  </xdr:twoCellAnchor>
  <xdr:twoCellAnchor>
    <xdr:from>
      <xdr:col>10</xdr:col>
      <xdr:colOff>300271</xdr:colOff>
      <xdr:row>7</xdr:row>
      <xdr:rowOff>32103</xdr:rowOff>
    </xdr:from>
    <xdr:to>
      <xdr:col>11</xdr:col>
      <xdr:colOff>911282</xdr:colOff>
      <xdr:row>8</xdr:row>
      <xdr:rowOff>124355</xdr:rowOff>
    </xdr:to>
    <xdr:grpSp>
      <xdr:nvGrpSpPr>
        <xdr:cNvPr id="56" name="Grupo 55">
          <a:hlinkClick xmlns:r="http://schemas.openxmlformats.org/officeDocument/2006/relationships" r:id="rId7"/>
          <a:extLst>
            <a:ext uri="{FF2B5EF4-FFF2-40B4-BE49-F238E27FC236}">
              <a16:creationId xmlns:a16="http://schemas.microsoft.com/office/drawing/2014/main" id="{00000000-0008-0000-0A00-000038000000}"/>
            </a:ext>
          </a:extLst>
        </xdr:cNvPr>
        <xdr:cNvGrpSpPr/>
      </xdr:nvGrpSpPr>
      <xdr:grpSpPr>
        <a:xfrm>
          <a:off x="8412943" y="1400637"/>
          <a:ext cx="1563511" cy="311218"/>
          <a:chOff x="5391151" y="920750"/>
          <a:chExt cx="1359012" cy="253055"/>
        </a:xfrm>
      </xdr:grpSpPr>
      <xdr:sp macro="" textlink="">
        <xdr:nvSpPr>
          <xdr:cNvPr id="57" name="Rectángulo redondeado 28">
            <a:extLst>
              <a:ext uri="{FF2B5EF4-FFF2-40B4-BE49-F238E27FC236}">
                <a16:creationId xmlns:a16="http://schemas.microsoft.com/office/drawing/2014/main" id="{00000000-0008-0000-0A00-000039000000}"/>
              </a:ext>
            </a:extLst>
          </xdr:cNvPr>
          <xdr:cNvSpPr/>
        </xdr:nvSpPr>
        <xdr:spPr>
          <a:xfrm>
            <a:off x="5481245" y="929195"/>
            <a:ext cx="1268918" cy="23285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a:t>
            </a:r>
            <a:r>
              <a:rPr lang="es-CL" sz="900" baseline="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Postura Estática</a:t>
            </a:r>
          </a:p>
        </xdr:txBody>
      </xdr:sp>
      <xdr:sp macro="" textlink="">
        <xdr:nvSpPr>
          <xdr:cNvPr id="58" name="Elipse 57">
            <a:extLst>
              <a:ext uri="{FF2B5EF4-FFF2-40B4-BE49-F238E27FC236}">
                <a16:creationId xmlns:a16="http://schemas.microsoft.com/office/drawing/2014/main" id="{00000000-0008-0000-0A00-00003A000000}"/>
              </a:ext>
            </a:extLst>
          </xdr:cNvPr>
          <xdr:cNvSpPr/>
        </xdr:nvSpPr>
        <xdr:spPr>
          <a:xfrm>
            <a:off x="5391151" y="920750"/>
            <a:ext cx="285786" cy="253055"/>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5</a:t>
            </a:r>
          </a:p>
        </xdr:txBody>
      </xdr:sp>
    </xdr:grpSp>
    <xdr:clientData/>
  </xdr:twoCellAnchor>
  <xdr:twoCellAnchor>
    <xdr:from>
      <xdr:col>12</xdr:col>
      <xdr:colOff>20167</xdr:colOff>
      <xdr:row>7</xdr:row>
      <xdr:rowOff>34028</xdr:rowOff>
    </xdr:from>
    <xdr:to>
      <xdr:col>13</xdr:col>
      <xdr:colOff>177505</xdr:colOff>
      <xdr:row>8</xdr:row>
      <xdr:rowOff>131409</xdr:rowOff>
    </xdr:to>
    <xdr:grpSp>
      <xdr:nvGrpSpPr>
        <xdr:cNvPr id="59" name="Grupo 58">
          <a:hlinkClick xmlns:r="http://schemas.openxmlformats.org/officeDocument/2006/relationships" r:id="rId2"/>
          <a:extLst>
            <a:ext uri="{FF2B5EF4-FFF2-40B4-BE49-F238E27FC236}">
              <a16:creationId xmlns:a16="http://schemas.microsoft.com/office/drawing/2014/main" id="{00000000-0008-0000-0A00-00003B000000}"/>
            </a:ext>
          </a:extLst>
        </xdr:cNvPr>
        <xdr:cNvGrpSpPr/>
      </xdr:nvGrpSpPr>
      <xdr:grpSpPr>
        <a:xfrm>
          <a:off x="10037839" y="1402562"/>
          <a:ext cx="1109838" cy="316347"/>
          <a:chOff x="5373192" y="951805"/>
          <a:chExt cx="941655" cy="214281"/>
        </a:xfrm>
      </xdr:grpSpPr>
      <xdr:sp macro="" textlink="">
        <xdr:nvSpPr>
          <xdr:cNvPr id="60" name="Rectángulo redondeado 31">
            <a:extLst>
              <a:ext uri="{FF2B5EF4-FFF2-40B4-BE49-F238E27FC236}">
                <a16:creationId xmlns:a16="http://schemas.microsoft.com/office/drawing/2014/main" id="{00000000-0008-0000-0A00-00003C000000}"/>
              </a:ext>
            </a:extLst>
          </xdr:cNvPr>
          <xdr:cNvSpPr/>
        </xdr:nvSpPr>
        <xdr:spPr>
          <a:xfrm>
            <a:off x="5481246" y="951805"/>
            <a:ext cx="833601" cy="210243"/>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MMC</a:t>
            </a:r>
          </a:p>
        </xdr:txBody>
      </xdr:sp>
      <xdr:sp macro="" textlink="">
        <xdr:nvSpPr>
          <xdr:cNvPr id="61" name="Elipse 60">
            <a:extLst>
              <a:ext uri="{FF2B5EF4-FFF2-40B4-BE49-F238E27FC236}">
                <a16:creationId xmlns:a16="http://schemas.microsoft.com/office/drawing/2014/main" id="{00000000-0008-0000-0A00-00003D000000}"/>
              </a:ext>
            </a:extLst>
          </xdr:cNvPr>
          <xdr:cNvSpPr/>
        </xdr:nvSpPr>
        <xdr:spPr>
          <a:xfrm>
            <a:off x="5373192" y="958083"/>
            <a:ext cx="260901" cy="208003"/>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6</a:t>
            </a:r>
          </a:p>
        </xdr:txBody>
      </xdr:sp>
    </xdr:grpSp>
    <xdr:clientData/>
  </xdr:twoCellAnchor>
  <xdr:twoCellAnchor>
    <xdr:from>
      <xdr:col>15</xdr:col>
      <xdr:colOff>32162</xdr:colOff>
      <xdr:row>7</xdr:row>
      <xdr:rowOff>32279</xdr:rowOff>
    </xdr:from>
    <xdr:to>
      <xdr:col>16</xdr:col>
      <xdr:colOff>114005</xdr:colOff>
      <xdr:row>8</xdr:row>
      <xdr:rowOff>124355</xdr:rowOff>
    </xdr:to>
    <xdr:grpSp>
      <xdr:nvGrpSpPr>
        <xdr:cNvPr id="62" name="Grupo 61">
          <a:hlinkClick xmlns:r="http://schemas.openxmlformats.org/officeDocument/2006/relationships" r:id="rId2"/>
          <a:extLst>
            <a:ext uri="{FF2B5EF4-FFF2-40B4-BE49-F238E27FC236}">
              <a16:creationId xmlns:a16="http://schemas.microsoft.com/office/drawing/2014/main" id="{00000000-0008-0000-0A00-00003E000000}"/>
            </a:ext>
          </a:extLst>
        </xdr:cNvPr>
        <xdr:cNvGrpSpPr/>
      </xdr:nvGrpSpPr>
      <xdr:grpSpPr>
        <a:xfrm>
          <a:off x="12907334" y="1400813"/>
          <a:ext cx="1034343" cy="311042"/>
          <a:chOff x="5385224" y="949633"/>
          <a:chExt cx="868723" cy="228101"/>
        </a:xfrm>
      </xdr:grpSpPr>
      <xdr:sp macro="" textlink="">
        <xdr:nvSpPr>
          <xdr:cNvPr id="63" name="Rectángulo redondeado 31">
            <a:extLst>
              <a:ext uri="{FF2B5EF4-FFF2-40B4-BE49-F238E27FC236}">
                <a16:creationId xmlns:a16="http://schemas.microsoft.com/office/drawing/2014/main" id="{00000000-0008-0000-0A00-00003F000000}"/>
              </a:ext>
            </a:extLst>
          </xdr:cNvPr>
          <xdr:cNvSpPr/>
        </xdr:nvSpPr>
        <xdr:spPr>
          <a:xfrm>
            <a:off x="5469966" y="949633"/>
            <a:ext cx="783981" cy="228101"/>
          </a:xfrm>
          <a:prstGeom prst="roundRect">
            <a:avLst/>
          </a:prstGeom>
          <a:solidFill>
            <a:srgbClr val="C3D69B"/>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MMP</a:t>
            </a:r>
          </a:p>
        </xdr:txBody>
      </xdr:sp>
      <xdr:sp macro="" textlink="">
        <xdr:nvSpPr>
          <xdr:cNvPr id="64" name="Elipse 63">
            <a:extLst>
              <a:ext uri="{FF2B5EF4-FFF2-40B4-BE49-F238E27FC236}">
                <a16:creationId xmlns:a16="http://schemas.microsoft.com/office/drawing/2014/main" id="{00000000-0008-0000-0A00-000040000000}"/>
              </a:ext>
            </a:extLst>
          </xdr:cNvPr>
          <xdr:cNvSpPr/>
        </xdr:nvSpPr>
        <xdr:spPr>
          <a:xfrm>
            <a:off x="5385224" y="951559"/>
            <a:ext cx="222809" cy="22406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8</a:t>
            </a:r>
          </a:p>
        </xdr:txBody>
      </xdr:sp>
    </xdr:grpSp>
    <xdr:clientData/>
  </xdr:twoCellAnchor>
  <xdr:twoCellAnchor>
    <xdr:from>
      <xdr:col>4</xdr:col>
      <xdr:colOff>48208</xdr:colOff>
      <xdr:row>7</xdr:row>
      <xdr:rowOff>27867</xdr:rowOff>
    </xdr:from>
    <xdr:to>
      <xdr:col>5</xdr:col>
      <xdr:colOff>369766</xdr:colOff>
      <xdr:row>8</xdr:row>
      <xdr:rowOff>117298</xdr:rowOff>
    </xdr:to>
    <xdr:grpSp>
      <xdr:nvGrpSpPr>
        <xdr:cNvPr id="68" name="Grupo 67">
          <a:hlinkClick xmlns:r="http://schemas.openxmlformats.org/officeDocument/2006/relationships" r:id="rId8"/>
          <a:extLst>
            <a:ext uri="{FF2B5EF4-FFF2-40B4-BE49-F238E27FC236}">
              <a16:creationId xmlns:a16="http://schemas.microsoft.com/office/drawing/2014/main" id="{00000000-0008-0000-0A00-000044000000}"/>
            </a:ext>
          </a:extLst>
        </xdr:cNvPr>
        <xdr:cNvGrpSpPr/>
      </xdr:nvGrpSpPr>
      <xdr:grpSpPr>
        <a:xfrm>
          <a:off x="3146570" y="1396401"/>
          <a:ext cx="1471127" cy="308397"/>
          <a:chOff x="3727450" y="914399"/>
          <a:chExt cx="1331700" cy="294368"/>
        </a:xfrm>
      </xdr:grpSpPr>
      <xdr:sp macro="" textlink="">
        <xdr:nvSpPr>
          <xdr:cNvPr id="69" name="Rectángulo redondeado 11">
            <a:extLst>
              <a:ext uri="{FF2B5EF4-FFF2-40B4-BE49-F238E27FC236}">
                <a16:creationId xmlns:a16="http://schemas.microsoft.com/office/drawing/2014/main" id="{00000000-0008-0000-0A00-000045000000}"/>
              </a:ext>
            </a:extLst>
          </xdr:cNvPr>
          <xdr:cNvSpPr/>
        </xdr:nvSpPr>
        <xdr:spPr>
          <a:xfrm>
            <a:off x="3817545" y="939252"/>
            <a:ext cx="1241605" cy="255839"/>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CARACTERIZACIÓN</a:t>
            </a:r>
          </a:p>
        </xdr:txBody>
      </xdr:sp>
      <xdr:sp macro="" textlink="">
        <xdr:nvSpPr>
          <xdr:cNvPr id="70" name="Elipse 69">
            <a:extLst>
              <a:ext uri="{FF2B5EF4-FFF2-40B4-BE49-F238E27FC236}">
                <a16:creationId xmlns:a16="http://schemas.microsoft.com/office/drawing/2014/main" id="{00000000-0008-0000-0A00-000046000000}"/>
              </a:ext>
            </a:extLst>
          </xdr:cNvPr>
          <xdr:cNvSpPr/>
        </xdr:nvSpPr>
        <xdr:spPr>
          <a:xfrm>
            <a:off x="3727450" y="914399"/>
            <a:ext cx="266087" cy="29436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2</a:t>
            </a:r>
          </a:p>
        </xdr:txBody>
      </xdr:sp>
    </xdr:grpSp>
    <xdr:clientData/>
  </xdr:twoCellAnchor>
  <xdr:twoCellAnchor>
    <xdr:from>
      <xdr:col>18</xdr:col>
      <xdr:colOff>128225</xdr:colOff>
      <xdr:row>6</xdr:row>
      <xdr:rowOff>197853</xdr:rowOff>
    </xdr:from>
    <xdr:to>
      <xdr:col>20</xdr:col>
      <xdr:colOff>90353</xdr:colOff>
      <xdr:row>9</xdr:row>
      <xdr:rowOff>23461</xdr:rowOff>
    </xdr:to>
    <xdr:grpSp>
      <xdr:nvGrpSpPr>
        <xdr:cNvPr id="71" name="Grupo 70">
          <a:hlinkClick xmlns:r="http://schemas.openxmlformats.org/officeDocument/2006/relationships" r:id="rId2"/>
          <a:extLst>
            <a:ext uri="{FF2B5EF4-FFF2-40B4-BE49-F238E27FC236}">
              <a16:creationId xmlns:a16="http://schemas.microsoft.com/office/drawing/2014/main" id="{00000000-0008-0000-0A00-000047000000}"/>
            </a:ext>
          </a:extLst>
        </xdr:cNvPr>
        <xdr:cNvGrpSpPr/>
      </xdr:nvGrpSpPr>
      <xdr:grpSpPr>
        <a:xfrm>
          <a:off x="15860897" y="1358370"/>
          <a:ext cx="1867128" cy="471557"/>
          <a:chOff x="5391151" y="920750"/>
          <a:chExt cx="1208945" cy="373448"/>
        </a:xfrm>
      </xdr:grpSpPr>
      <xdr:sp macro="" textlink="">
        <xdr:nvSpPr>
          <xdr:cNvPr id="72" name="Rectángulo redondeado 31">
            <a:hlinkClick xmlns:r="http://schemas.openxmlformats.org/officeDocument/2006/relationships" r:id="rId9"/>
            <a:extLst>
              <a:ext uri="{FF2B5EF4-FFF2-40B4-BE49-F238E27FC236}">
                <a16:creationId xmlns:a16="http://schemas.microsoft.com/office/drawing/2014/main" id="{00000000-0008-0000-0A00-000048000000}"/>
              </a:ext>
            </a:extLst>
          </xdr:cNvPr>
          <xdr:cNvSpPr/>
        </xdr:nvSpPr>
        <xdr:spPr>
          <a:xfrm>
            <a:off x="5489075" y="953120"/>
            <a:ext cx="1111021" cy="23722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Vibr</a:t>
            </a:r>
            <a:r>
              <a:rPr lang="es-CL" sz="900" baseline="0">
                <a:solidFill>
                  <a:schemeClr val="bg1">
                    <a:lumMod val="50000"/>
                  </a:schemeClr>
                </a:solidFill>
                <a:latin typeface="ACHS Nueva Sans" pitchFamily="2" charset="0"/>
              </a:rPr>
              <a:t> Mano/brazo</a:t>
            </a:r>
            <a:endParaRPr lang="es-CL" sz="900">
              <a:solidFill>
                <a:schemeClr val="bg1">
                  <a:lumMod val="50000"/>
                </a:schemeClr>
              </a:solidFill>
              <a:latin typeface="ACHS Nueva Sans" pitchFamily="2" charset="0"/>
            </a:endParaRPr>
          </a:p>
        </xdr:txBody>
      </xdr:sp>
      <xdr:sp macro="" textlink="">
        <xdr:nvSpPr>
          <xdr:cNvPr id="73" name="Elipse 72">
            <a:extLst>
              <a:ext uri="{FF2B5EF4-FFF2-40B4-BE49-F238E27FC236}">
                <a16:creationId xmlns:a16="http://schemas.microsoft.com/office/drawing/2014/main" id="{00000000-0008-0000-0A00-000049000000}"/>
              </a:ext>
            </a:extLst>
          </xdr:cNvPr>
          <xdr:cNvSpPr/>
        </xdr:nvSpPr>
        <xdr:spPr>
          <a:xfrm>
            <a:off x="5391151" y="920750"/>
            <a:ext cx="338227" cy="37344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10</a:t>
            </a:r>
          </a:p>
        </xdr:txBody>
      </xdr:sp>
    </xdr:grpSp>
    <xdr:clientData/>
  </xdr:twoCellAnchor>
  <xdr:twoCellAnchor>
    <xdr:from>
      <xdr:col>16</xdr:col>
      <xdr:colOff>157875</xdr:colOff>
      <xdr:row>7</xdr:row>
      <xdr:rowOff>2326</xdr:rowOff>
    </xdr:from>
    <xdr:to>
      <xdr:col>18</xdr:col>
      <xdr:colOff>69780</xdr:colOff>
      <xdr:row>8</xdr:row>
      <xdr:rowOff>136635</xdr:rowOff>
    </xdr:to>
    <xdr:grpSp>
      <xdr:nvGrpSpPr>
        <xdr:cNvPr id="74" name="Grupo 73">
          <a:hlinkClick xmlns:r="http://schemas.openxmlformats.org/officeDocument/2006/relationships" r:id="rId2"/>
          <a:extLst>
            <a:ext uri="{FF2B5EF4-FFF2-40B4-BE49-F238E27FC236}">
              <a16:creationId xmlns:a16="http://schemas.microsoft.com/office/drawing/2014/main" id="{00000000-0008-0000-0A00-00004A000000}"/>
            </a:ext>
          </a:extLst>
        </xdr:cNvPr>
        <xdr:cNvGrpSpPr/>
      </xdr:nvGrpSpPr>
      <xdr:grpSpPr>
        <a:xfrm>
          <a:off x="13985547" y="1370860"/>
          <a:ext cx="1816905" cy="353275"/>
          <a:chOff x="5391151" y="920750"/>
          <a:chExt cx="1108557" cy="264819"/>
        </a:xfrm>
      </xdr:grpSpPr>
      <xdr:sp macro="" textlink="">
        <xdr:nvSpPr>
          <xdr:cNvPr id="75" name="Rectángulo redondeado 31">
            <a:hlinkClick xmlns:r="http://schemas.openxmlformats.org/officeDocument/2006/relationships" r:id="rId10"/>
            <a:extLst>
              <a:ext uri="{FF2B5EF4-FFF2-40B4-BE49-F238E27FC236}">
                <a16:creationId xmlns:a16="http://schemas.microsoft.com/office/drawing/2014/main" id="{00000000-0008-0000-0A00-00004B000000}"/>
              </a:ext>
            </a:extLst>
          </xdr:cNvPr>
          <xdr:cNvSpPr/>
        </xdr:nvSpPr>
        <xdr:spPr>
          <a:xfrm>
            <a:off x="5487956" y="946675"/>
            <a:ext cx="1011752" cy="238894"/>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aseline="0">
                <a:solidFill>
                  <a:schemeClr val="bg1">
                    <a:lumMod val="50000"/>
                  </a:schemeClr>
                </a:solidFill>
                <a:latin typeface="ACHS Nueva Sans" pitchFamily="2" charset="0"/>
              </a:rPr>
              <a:t>         IA - Vibr Cuerpo completo</a:t>
            </a:r>
            <a:endParaRPr lang="es-CL" sz="900">
              <a:solidFill>
                <a:schemeClr val="bg1">
                  <a:lumMod val="50000"/>
                </a:schemeClr>
              </a:solidFill>
              <a:latin typeface="ACHS Nueva Sans" pitchFamily="2" charset="0"/>
            </a:endParaRPr>
          </a:p>
        </xdr:txBody>
      </xdr:sp>
      <xdr:sp macro="" textlink="">
        <xdr:nvSpPr>
          <xdr:cNvPr id="76" name="Elipse 75">
            <a:extLst>
              <a:ext uri="{FF2B5EF4-FFF2-40B4-BE49-F238E27FC236}">
                <a16:creationId xmlns:a16="http://schemas.microsoft.com/office/drawing/2014/main" id="{00000000-0008-0000-0A00-00004C000000}"/>
              </a:ext>
            </a:extLst>
          </xdr:cNvPr>
          <xdr:cNvSpPr/>
        </xdr:nvSpPr>
        <xdr:spPr>
          <a:xfrm>
            <a:off x="5391151" y="920750"/>
            <a:ext cx="258290" cy="25189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00" b="1">
                <a:latin typeface="ACHS Nueva Sans" pitchFamily="2" charset="0"/>
              </a:rPr>
              <a:t>9</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252647</xdr:colOff>
      <xdr:row>0</xdr:row>
      <xdr:rowOff>71755</xdr:rowOff>
    </xdr:from>
    <xdr:to>
      <xdr:col>18</xdr:col>
      <xdr:colOff>932235</xdr:colOff>
      <xdr:row>8</xdr:row>
      <xdr:rowOff>135107</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252647" y="71755"/>
          <a:ext cx="17770545" cy="1860267"/>
        </a:xfrm>
        <a:prstGeom prst="rect">
          <a:avLst/>
        </a:prstGeom>
      </xdr:spPr>
    </xdr:pic>
    <xdr:clientData/>
  </xdr:twoCellAnchor>
  <xdr:twoCellAnchor>
    <xdr:from>
      <xdr:col>0</xdr:col>
      <xdr:colOff>324246</xdr:colOff>
      <xdr:row>0</xdr:row>
      <xdr:rowOff>113092</xdr:rowOff>
    </xdr:from>
    <xdr:to>
      <xdr:col>13</xdr:col>
      <xdr:colOff>389036</xdr:colOff>
      <xdr:row>7</xdr:row>
      <xdr:rowOff>128686</xdr:rowOff>
    </xdr:to>
    <xdr:grpSp>
      <xdr:nvGrpSpPr>
        <xdr:cNvPr id="3" name="Grupo 2">
          <a:extLst>
            <a:ext uri="{FF2B5EF4-FFF2-40B4-BE49-F238E27FC236}">
              <a16:creationId xmlns:a16="http://schemas.microsoft.com/office/drawing/2014/main" id="{00000000-0008-0000-0B00-000003000000}"/>
            </a:ext>
          </a:extLst>
        </xdr:cNvPr>
        <xdr:cNvGrpSpPr/>
      </xdr:nvGrpSpPr>
      <xdr:grpSpPr>
        <a:xfrm>
          <a:off x="324246" y="113092"/>
          <a:ext cx="11467769" cy="1596339"/>
          <a:chOff x="-66793" y="31944"/>
          <a:chExt cx="10058701" cy="1250928"/>
        </a:xfrm>
      </xdr:grpSpPr>
      <xdr:sp macro="" textlink="">
        <xdr:nvSpPr>
          <xdr:cNvPr id="4" name="CuadroTexto 3">
            <a:extLst>
              <a:ext uri="{FF2B5EF4-FFF2-40B4-BE49-F238E27FC236}">
                <a16:creationId xmlns:a16="http://schemas.microsoft.com/office/drawing/2014/main" id="{00000000-0008-0000-0B00-000004000000}"/>
              </a:ext>
            </a:extLst>
          </xdr:cNvPr>
          <xdr:cNvSpPr txBox="1"/>
        </xdr:nvSpPr>
        <xdr:spPr>
          <a:xfrm>
            <a:off x="-66793" y="523122"/>
            <a:ext cx="10058701" cy="75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2000" b="1">
                <a:solidFill>
                  <a:schemeClr val="bg1"/>
                </a:solidFill>
                <a:latin typeface="Arial" panose="020B0604020202020204" pitchFamily="34" charset="0"/>
                <a:cs typeface="Arial" panose="020B0604020202020204" pitchFamily="34" charset="0"/>
              </a:rPr>
              <a:t>    </a:t>
            </a:r>
            <a:r>
              <a:rPr kumimoji="0" lang="es-CL" sz="2000" b="1" i="0" u="none" strike="noStrike" kern="0" cap="none" spc="0" normalizeH="0" baseline="0">
                <a:ln>
                  <a:noFill/>
                </a:ln>
                <a:solidFill>
                  <a:srgbClr val="014B14"/>
                </a:solidFill>
                <a:effectLst/>
                <a:uLnTx/>
                <a:uFillTx/>
                <a:latin typeface="ACHS Nueva Sans" pitchFamily="2" charset="0"/>
                <a:ea typeface="+mn-ea"/>
                <a:cs typeface="Arial" panose="020B0604020202020204" pitchFamily="34" charset="0"/>
              </a:rPr>
              <a:t>IDENTIFICACION AVANZADA - VIBRACIONES MANO / BRAZO</a:t>
            </a:r>
          </a:p>
        </xdr:txBody>
      </xdr:sp>
      <xdr:sp macro="" textlink="">
        <xdr:nvSpPr>
          <xdr:cNvPr id="5" name="CuadroTexto 4">
            <a:extLst>
              <a:ext uri="{FF2B5EF4-FFF2-40B4-BE49-F238E27FC236}">
                <a16:creationId xmlns:a16="http://schemas.microsoft.com/office/drawing/2014/main" id="{00000000-0008-0000-0B00-000005000000}"/>
              </a:ext>
            </a:extLst>
          </xdr:cNvPr>
          <xdr:cNvSpPr txBox="1"/>
        </xdr:nvSpPr>
        <xdr:spPr>
          <a:xfrm>
            <a:off x="-12188" y="31944"/>
            <a:ext cx="931969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800" b="1">
                <a:solidFill>
                  <a:schemeClr val="bg1"/>
                </a:solidFill>
                <a:latin typeface="Arial" panose="020B0604020202020204" pitchFamily="34" charset="0"/>
                <a:cs typeface="Arial" panose="020B0604020202020204" pitchFamily="34" charset="0"/>
              </a:rPr>
              <a:t>     </a:t>
            </a:r>
            <a:r>
              <a:rPr lang="es-CL" sz="1800" b="1">
                <a:solidFill>
                  <a:schemeClr val="bg1"/>
                </a:solidFill>
                <a:latin typeface="ACHS Nueva Sans" pitchFamily="2" charset="0"/>
                <a:cs typeface="Arial" panose="020B0604020202020204" pitchFamily="34" charset="0"/>
              </a:rPr>
              <a:t>Prevención y control de los trastornos musculoequeléticos relacionados al trabajo</a:t>
            </a:r>
          </a:p>
        </xdr:txBody>
      </xdr:sp>
    </xdr:grpSp>
    <xdr:clientData/>
  </xdr:twoCellAnchor>
  <xdr:twoCellAnchor>
    <xdr:from>
      <xdr:col>12</xdr:col>
      <xdr:colOff>932804</xdr:colOff>
      <xdr:row>7</xdr:row>
      <xdr:rowOff>31393</xdr:rowOff>
    </xdr:from>
    <xdr:to>
      <xdr:col>14</xdr:col>
      <xdr:colOff>339783</xdr:colOff>
      <xdr:row>8</xdr:row>
      <xdr:rowOff>124350</xdr:rowOff>
    </xdr:to>
    <xdr:grpSp>
      <xdr:nvGrpSpPr>
        <xdr:cNvPr id="34" name="Grupo 33">
          <a:hlinkClick xmlns:r="http://schemas.openxmlformats.org/officeDocument/2006/relationships" r:id="rId2"/>
          <a:extLst>
            <a:ext uri="{FF2B5EF4-FFF2-40B4-BE49-F238E27FC236}">
              <a16:creationId xmlns:a16="http://schemas.microsoft.com/office/drawing/2014/main" id="{00000000-0008-0000-0B00-000022000000}"/>
            </a:ext>
          </a:extLst>
        </xdr:cNvPr>
        <xdr:cNvGrpSpPr/>
      </xdr:nvGrpSpPr>
      <xdr:grpSpPr>
        <a:xfrm>
          <a:off x="11241421" y="1612138"/>
          <a:ext cx="1595702" cy="309127"/>
          <a:chOff x="5384986" y="937192"/>
          <a:chExt cx="1395641" cy="238676"/>
        </a:xfrm>
      </xdr:grpSpPr>
      <xdr:sp macro="" textlink="">
        <xdr:nvSpPr>
          <xdr:cNvPr id="35" name="Rectángulo redondeado 31">
            <a:extLst>
              <a:ext uri="{FF2B5EF4-FFF2-40B4-BE49-F238E27FC236}">
                <a16:creationId xmlns:a16="http://schemas.microsoft.com/office/drawing/2014/main" id="{00000000-0008-0000-0B00-000023000000}"/>
              </a:ext>
            </a:extLst>
          </xdr:cNvPr>
          <xdr:cNvSpPr/>
        </xdr:nvSpPr>
        <xdr:spPr>
          <a:xfrm>
            <a:off x="5462755" y="947166"/>
            <a:ext cx="1317872" cy="22036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Empuje/Arrastre</a:t>
            </a:r>
          </a:p>
        </xdr:txBody>
      </xdr:sp>
      <xdr:sp macro="" textlink="">
        <xdr:nvSpPr>
          <xdr:cNvPr id="36" name="Elipse 35">
            <a:extLst>
              <a:ext uri="{FF2B5EF4-FFF2-40B4-BE49-F238E27FC236}">
                <a16:creationId xmlns:a16="http://schemas.microsoft.com/office/drawing/2014/main" id="{00000000-0008-0000-0B00-000024000000}"/>
              </a:ext>
            </a:extLst>
          </xdr:cNvPr>
          <xdr:cNvSpPr/>
        </xdr:nvSpPr>
        <xdr:spPr>
          <a:xfrm>
            <a:off x="5384986" y="937192"/>
            <a:ext cx="267787" cy="238676"/>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7</a:t>
            </a:r>
          </a:p>
        </xdr:txBody>
      </xdr:sp>
    </xdr:grpSp>
    <xdr:clientData/>
  </xdr:twoCellAnchor>
  <xdr:twoCellAnchor>
    <xdr:from>
      <xdr:col>1</xdr:col>
      <xdr:colOff>0</xdr:colOff>
      <xdr:row>7</xdr:row>
      <xdr:rowOff>49575</xdr:rowOff>
    </xdr:from>
    <xdr:to>
      <xdr:col>2</xdr:col>
      <xdr:colOff>737539</xdr:colOff>
      <xdr:row>8</xdr:row>
      <xdr:rowOff>82021</xdr:rowOff>
    </xdr:to>
    <xdr:sp macro="" textlink="">
      <xdr:nvSpPr>
        <xdr:cNvPr id="46" name="Rectángulo redondeado 5">
          <a:hlinkClick xmlns:r="http://schemas.openxmlformats.org/officeDocument/2006/relationships" r:id="rId3"/>
          <a:extLst>
            <a:ext uri="{FF2B5EF4-FFF2-40B4-BE49-F238E27FC236}">
              <a16:creationId xmlns:a16="http://schemas.microsoft.com/office/drawing/2014/main" id="{00000000-0008-0000-0B00-00002E000000}"/>
            </a:ext>
          </a:extLst>
        </xdr:cNvPr>
        <xdr:cNvSpPr/>
      </xdr:nvSpPr>
      <xdr:spPr>
        <a:xfrm>
          <a:off x="333375" y="1597388"/>
          <a:ext cx="1150289" cy="246758"/>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1">
              <a:solidFill>
                <a:schemeClr val="bg1">
                  <a:lumMod val="50000"/>
                </a:schemeClr>
              </a:solidFill>
              <a:latin typeface="ACHS Nueva Sans" pitchFamily="2" charset="0"/>
            </a:rPr>
            <a:t>INSTRUCCIONES</a:t>
          </a:r>
        </a:p>
      </xdr:txBody>
    </xdr:sp>
    <xdr:clientData/>
  </xdr:twoCellAnchor>
  <xdr:twoCellAnchor>
    <xdr:from>
      <xdr:col>2</xdr:col>
      <xdr:colOff>806325</xdr:colOff>
      <xdr:row>7</xdr:row>
      <xdr:rowOff>43126</xdr:rowOff>
    </xdr:from>
    <xdr:to>
      <xdr:col>3</xdr:col>
      <xdr:colOff>1136177</xdr:colOff>
      <xdr:row>8</xdr:row>
      <xdr:rowOff>116369</xdr:rowOff>
    </xdr:to>
    <xdr:grpSp>
      <xdr:nvGrpSpPr>
        <xdr:cNvPr id="47" name="Grupo 46">
          <a:extLst>
            <a:ext uri="{FF2B5EF4-FFF2-40B4-BE49-F238E27FC236}">
              <a16:creationId xmlns:a16="http://schemas.microsoft.com/office/drawing/2014/main" id="{00000000-0008-0000-0B00-00002F000000}"/>
            </a:ext>
          </a:extLst>
        </xdr:cNvPr>
        <xdr:cNvGrpSpPr/>
      </xdr:nvGrpSpPr>
      <xdr:grpSpPr>
        <a:xfrm>
          <a:off x="1562921" y="1623871"/>
          <a:ext cx="1505277" cy="289413"/>
          <a:chOff x="2057400" y="901697"/>
          <a:chExt cx="1178253" cy="288000"/>
        </a:xfrm>
      </xdr:grpSpPr>
      <xdr:sp macro="" textlink="">
        <xdr:nvSpPr>
          <xdr:cNvPr id="48" name="Rectángulo redondeado 8">
            <a:hlinkClick xmlns:r="http://schemas.openxmlformats.org/officeDocument/2006/relationships" r:id="rId4"/>
            <a:extLst>
              <a:ext uri="{FF2B5EF4-FFF2-40B4-BE49-F238E27FC236}">
                <a16:creationId xmlns:a16="http://schemas.microsoft.com/office/drawing/2014/main" id="{00000000-0008-0000-0B00-000030000000}"/>
              </a:ext>
            </a:extLst>
          </xdr:cNvPr>
          <xdr:cNvSpPr/>
        </xdr:nvSpPr>
        <xdr:spPr>
          <a:xfrm>
            <a:off x="2122271" y="907825"/>
            <a:ext cx="1113382" cy="251812"/>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ANTECEDENTES</a:t>
            </a:r>
          </a:p>
        </xdr:txBody>
      </xdr:sp>
      <xdr:sp macro="" textlink="">
        <xdr:nvSpPr>
          <xdr:cNvPr id="49" name="Elipse 48">
            <a:extLst>
              <a:ext uri="{FF2B5EF4-FFF2-40B4-BE49-F238E27FC236}">
                <a16:creationId xmlns:a16="http://schemas.microsoft.com/office/drawing/2014/main" id="{00000000-0008-0000-0B00-000031000000}"/>
              </a:ext>
            </a:extLst>
          </xdr:cNvPr>
          <xdr:cNvSpPr/>
        </xdr:nvSpPr>
        <xdr:spPr>
          <a:xfrm>
            <a:off x="2057400" y="901697"/>
            <a:ext cx="244492"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1</a:t>
            </a:r>
          </a:p>
        </xdr:txBody>
      </xdr:sp>
    </xdr:grpSp>
    <xdr:clientData/>
  </xdr:twoCellAnchor>
  <xdr:twoCellAnchor>
    <xdr:from>
      <xdr:col>5</xdr:col>
      <xdr:colOff>454072</xdr:colOff>
      <xdr:row>7</xdr:row>
      <xdr:rowOff>44800</xdr:rowOff>
    </xdr:from>
    <xdr:to>
      <xdr:col>7</xdr:col>
      <xdr:colOff>554092</xdr:colOff>
      <xdr:row>8</xdr:row>
      <xdr:rowOff>131408</xdr:rowOff>
    </xdr:to>
    <xdr:grpSp>
      <xdr:nvGrpSpPr>
        <xdr:cNvPr id="50" name="Grupo 49">
          <a:hlinkClick xmlns:r="http://schemas.openxmlformats.org/officeDocument/2006/relationships" r:id="rId5"/>
          <a:extLst>
            <a:ext uri="{FF2B5EF4-FFF2-40B4-BE49-F238E27FC236}">
              <a16:creationId xmlns:a16="http://schemas.microsoft.com/office/drawing/2014/main" id="{00000000-0008-0000-0B00-000032000000}"/>
            </a:ext>
          </a:extLst>
        </xdr:cNvPr>
        <xdr:cNvGrpSpPr/>
      </xdr:nvGrpSpPr>
      <xdr:grpSpPr>
        <a:xfrm>
          <a:off x="4709923" y="1625545"/>
          <a:ext cx="1856403" cy="302778"/>
          <a:chOff x="5391150" y="920750"/>
          <a:chExt cx="1610100" cy="294782"/>
        </a:xfrm>
      </xdr:grpSpPr>
      <xdr:sp macro="" textlink="">
        <xdr:nvSpPr>
          <xdr:cNvPr id="51" name="Rectángulo redondeado 14">
            <a:extLst>
              <a:ext uri="{FF2B5EF4-FFF2-40B4-BE49-F238E27FC236}">
                <a16:creationId xmlns:a16="http://schemas.microsoft.com/office/drawing/2014/main" id="{00000000-0008-0000-0B00-000033000000}"/>
              </a:ext>
            </a:extLst>
          </xdr:cNvPr>
          <xdr:cNvSpPr/>
        </xdr:nvSpPr>
        <xdr:spPr>
          <a:xfrm>
            <a:off x="5517693" y="925244"/>
            <a:ext cx="1483557" cy="269550"/>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IDENTIFICACIÓN </a:t>
            </a:r>
            <a:r>
              <a:rPr lang="es-CL" sz="900" baseline="0">
                <a:solidFill>
                  <a:schemeClr val="bg1">
                    <a:lumMod val="50000"/>
                  </a:schemeClr>
                </a:solidFill>
                <a:latin typeface="ACHS Nueva Sans" pitchFamily="2" charset="0"/>
              </a:rPr>
              <a:t> INICIAL</a:t>
            </a:r>
            <a:endParaRPr lang="es-CL" sz="900">
              <a:solidFill>
                <a:schemeClr val="bg1">
                  <a:lumMod val="50000"/>
                </a:schemeClr>
              </a:solidFill>
              <a:latin typeface="ACHS Nueva Sans" pitchFamily="2" charset="0"/>
            </a:endParaRPr>
          </a:p>
        </xdr:txBody>
      </xdr:sp>
      <xdr:sp macro="" textlink="">
        <xdr:nvSpPr>
          <xdr:cNvPr id="52" name="Elipse 51">
            <a:extLst>
              <a:ext uri="{FF2B5EF4-FFF2-40B4-BE49-F238E27FC236}">
                <a16:creationId xmlns:a16="http://schemas.microsoft.com/office/drawing/2014/main" id="{00000000-0008-0000-0B00-000034000000}"/>
              </a:ext>
            </a:extLst>
          </xdr:cNvPr>
          <xdr:cNvSpPr/>
        </xdr:nvSpPr>
        <xdr:spPr>
          <a:xfrm>
            <a:off x="5391150" y="920750"/>
            <a:ext cx="249373" cy="294782"/>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3</a:t>
            </a:r>
          </a:p>
        </xdr:txBody>
      </xdr:sp>
    </xdr:grpSp>
    <xdr:clientData/>
  </xdr:twoCellAnchor>
  <xdr:twoCellAnchor>
    <xdr:from>
      <xdr:col>7</xdr:col>
      <xdr:colOff>624294</xdr:colOff>
      <xdr:row>7</xdr:row>
      <xdr:rowOff>43744</xdr:rowOff>
    </xdr:from>
    <xdr:to>
      <xdr:col>10</xdr:col>
      <xdr:colOff>241002</xdr:colOff>
      <xdr:row>8</xdr:row>
      <xdr:rowOff>138466</xdr:rowOff>
    </xdr:to>
    <xdr:grpSp>
      <xdr:nvGrpSpPr>
        <xdr:cNvPr id="53" name="Grupo 52">
          <a:hlinkClick xmlns:r="http://schemas.openxmlformats.org/officeDocument/2006/relationships" r:id="rId6"/>
          <a:extLst>
            <a:ext uri="{FF2B5EF4-FFF2-40B4-BE49-F238E27FC236}">
              <a16:creationId xmlns:a16="http://schemas.microsoft.com/office/drawing/2014/main" id="{00000000-0008-0000-0B00-000035000000}"/>
            </a:ext>
          </a:extLst>
        </xdr:cNvPr>
        <xdr:cNvGrpSpPr/>
      </xdr:nvGrpSpPr>
      <xdr:grpSpPr>
        <a:xfrm>
          <a:off x="6636528" y="1624489"/>
          <a:ext cx="1724368" cy="310892"/>
          <a:chOff x="5391150" y="920750"/>
          <a:chExt cx="1493663" cy="302730"/>
        </a:xfrm>
      </xdr:grpSpPr>
      <xdr:sp macro="" textlink="">
        <xdr:nvSpPr>
          <xdr:cNvPr id="54" name="Rectángulo redondeado 25">
            <a:extLst>
              <a:ext uri="{FF2B5EF4-FFF2-40B4-BE49-F238E27FC236}">
                <a16:creationId xmlns:a16="http://schemas.microsoft.com/office/drawing/2014/main" id="{00000000-0008-0000-0B00-000036000000}"/>
              </a:ext>
            </a:extLst>
          </xdr:cNvPr>
          <xdr:cNvSpPr/>
        </xdr:nvSpPr>
        <xdr:spPr>
          <a:xfrm>
            <a:off x="5481245" y="928698"/>
            <a:ext cx="1403568" cy="274046"/>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-Trabajo Repetitivo</a:t>
            </a:r>
          </a:p>
        </xdr:txBody>
      </xdr:sp>
      <xdr:sp macro="" textlink="">
        <xdr:nvSpPr>
          <xdr:cNvPr id="55" name="Elipse 54">
            <a:extLst>
              <a:ext uri="{FF2B5EF4-FFF2-40B4-BE49-F238E27FC236}">
                <a16:creationId xmlns:a16="http://schemas.microsoft.com/office/drawing/2014/main" id="{00000000-0008-0000-0B00-000037000000}"/>
              </a:ext>
            </a:extLst>
          </xdr:cNvPr>
          <xdr:cNvSpPr/>
        </xdr:nvSpPr>
        <xdr:spPr>
          <a:xfrm>
            <a:off x="5391150" y="920750"/>
            <a:ext cx="255270" cy="30273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4</a:t>
            </a:r>
          </a:p>
        </xdr:txBody>
      </xdr:sp>
    </xdr:grpSp>
    <xdr:clientData/>
  </xdr:twoCellAnchor>
  <xdr:twoCellAnchor>
    <xdr:from>
      <xdr:col>10</xdr:col>
      <xdr:colOff>300271</xdr:colOff>
      <xdr:row>7</xdr:row>
      <xdr:rowOff>32103</xdr:rowOff>
    </xdr:from>
    <xdr:to>
      <xdr:col>11</xdr:col>
      <xdr:colOff>768407</xdr:colOff>
      <xdr:row>8</xdr:row>
      <xdr:rowOff>124355</xdr:rowOff>
    </xdr:to>
    <xdr:grpSp>
      <xdr:nvGrpSpPr>
        <xdr:cNvPr id="56" name="Grupo 55">
          <a:hlinkClick xmlns:r="http://schemas.openxmlformats.org/officeDocument/2006/relationships" r:id="rId7"/>
          <a:extLst>
            <a:ext uri="{FF2B5EF4-FFF2-40B4-BE49-F238E27FC236}">
              <a16:creationId xmlns:a16="http://schemas.microsoft.com/office/drawing/2014/main" id="{00000000-0008-0000-0B00-000038000000}"/>
            </a:ext>
          </a:extLst>
        </xdr:cNvPr>
        <xdr:cNvGrpSpPr/>
      </xdr:nvGrpSpPr>
      <xdr:grpSpPr>
        <a:xfrm>
          <a:off x="8420165" y="1612848"/>
          <a:ext cx="1562497" cy="308422"/>
          <a:chOff x="5391151" y="920750"/>
          <a:chExt cx="1359012" cy="253055"/>
        </a:xfrm>
      </xdr:grpSpPr>
      <xdr:sp macro="" textlink="">
        <xdr:nvSpPr>
          <xdr:cNvPr id="57" name="Rectángulo redondeado 28">
            <a:extLst>
              <a:ext uri="{FF2B5EF4-FFF2-40B4-BE49-F238E27FC236}">
                <a16:creationId xmlns:a16="http://schemas.microsoft.com/office/drawing/2014/main" id="{00000000-0008-0000-0B00-000039000000}"/>
              </a:ext>
            </a:extLst>
          </xdr:cNvPr>
          <xdr:cNvSpPr/>
        </xdr:nvSpPr>
        <xdr:spPr>
          <a:xfrm>
            <a:off x="5481245" y="929195"/>
            <a:ext cx="1268918" cy="23285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a:t>
            </a:r>
            <a:r>
              <a:rPr lang="es-CL" sz="900" baseline="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Postura Estática</a:t>
            </a:r>
          </a:p>
        </xdr:txBody>
      </xdr:sp>
      <xdr:sp macro="" textlink="">
        <xdr:nvSpPr>
          <xdr:cNvPr id="58" name="Elipse 57">
            <a:extLst>
              <a:ext uri="{FF2B5EF4-FFF2-40B4-BE49-F238E27FC236}">
                <a16:creationId xmlns:a16="http://schemas.microsoft.com/office/drawing/2014/main" id="{00000000-0008-0000-0B00-00003A000000}"/>
              </a:ext>
            </a:extLst>
          </xdr:cNvPr>
          <xdr:cNvSpPr/>
        </xdr:nvSpPr>
        <xdr:spPr>
          <a:xfrm>
            <a:off x="5391151" y="920750"/>
            <a:ext cx="285786" cy="253055"/>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5</a:t>
            </a:r>
          </a:p>
        </xdr:txBody>
      </xdr:sp>
    </xdr:grpSp>
    <xdr:clientData/>
  </xdr:twoCellAnchor>
  <xdr:twoCellAnchor>
    <xdr:from>
      <xdr:col>11</xdr:col>
      <xdr:colOff>829792</xdr:colOff>
      <xdr:row>7</xdr:row>
      <xdr:rowOff>34028</xdr:rowOff>
    </xdr:from>
    <xdr:to>
      <xdr:col>12</xdr:col>
      <xdr:colOff>844255</xdr:colOff>
      <xdr:row>8</xdr:row>
      <xdr:rowOff>131409</xdr:rowOff>
    </xdr:to>
    <xdr:grpSp>
      <xdr:nvGrpSpPr>
        <xdr:cNvPr id="59" name="Grupo 58">
          <a:hlinkClick xmlns:r="http://schemas.openxmlformats.org/officeDocument/2006/relationships" r:id="rId2"/>
          <a:extLst>
            <a:ext uri="{FF2B5EF4-FFF2-40B4-BE49-F238E27FC236}">
              <a16:creationId xmlns:a16="http://schemas.microsoft.com/office/drawing/2014/main" id="{00000000-0008-0000-0B00-00003B000000}"/>
            </a:ext>
          </a:extLst>
        </xdr:cNvPr>
        <xdr:cNvGrpSpPr/>
      </xdr:nvGrpSpPr>
      <xdr:grpSpPr>
        <a:xfrm>
          <a:off x="10044047" y="1614773"/>
          <a:ext cx="1108825" cy="313551"/>
          <a:chOff x="5373192" y="951805"/>
          <a:chExt cx="941655" cy="214281"/>
        </a:xfrm>
      </xdr:grpSpPr>
      <xdr:sp macro="" textlink="">
        <xdr:nvSpPr>
          <xdr:cNvPr id="60" name="Rectángulo redondeado 31">
            <a:extLst>
              <a:ext uri="{FF2B5EF4-FFF2-40B4-BE49-F238E27FC236}">
                <a16:creationId xmlns:a16="http://schemas.microsoft.com/office/drawing/2014/main" id="{00000000-0008-0000-0B00-00003C000000}"/>
              </a:ext>
            </a:extLst>
          </xdr:cNvPr>
          <xdr:cNvSpPr/>
        </xdr:nvSpPr>
        <xdr:spPr>
          <a:xfrm>
            <a:off x="5481246" y="951805"/>
            <a:ext cx="833601" cy="210243"/>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MMC</a:t>
            </a:r>
          </a:p>
        </xdr:txBody>
      </xdr:sp>
      <xdr:sp macro="" textlink="">
        <xdr:nvSpPr>
          <xdr:cNvPr id="61" name="Elipse 60">
            <a:extLst>
              <a:ext uri="{FF2B5EF4-FFF2-40B4-BE49-F238E27FC236}">
                <a16:creationId xmlns:a16="http://schemas.microsoft.com/office/drawing/2014/main" id="{00000000-0008-0000-0B00-00003D000000}"/>
              </a:ext>
            </a:extLst>
          </xdr:cNvPr>
          <xdr:cNvSpPr/>
        </xdr:nvSpPr>
        <xdr:spPr>
          <a:xfrm>
            <a:off x="5373192" y="958083"/>
            <a:ext cx="260901" cy="208003"/>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6</a:t>
            </a:r>
          </a:p>
        </xdr:txBody>
      </xdr:sp>
    </xdr:grpSp>
    <xdr:clientData/>
  </xdr:twoCellAnchor>
  <xdr:twoCellAnchor>
    <xdr:from>
      <xdr:col>14</xdr:col>
      <xdr:colOff>413162</xdr:colOff>
      <xdr:row>7</xdr:row>
      <xdr:rowOff>32279</xdr:rowOff>
    </xdr:from>
    <xdr:to>
      <xdr:col>15</xdr:col>
      <xdr:colOff>352130</xdr:colOff>
      <xdr:row>8</xdr:row>
      <xdr:rowOff>124355</xdr:rowOff>
    </xdr:to>
    <xdr:grpSp>
      <xdr:nvGrpSpPr>
        <xdr:cNvPr id="62" name="Grupo 61">
          <a:hlinkClick xmlns:r="http://schemas.openxmlformats.org/officeDocument/2006/relationships" r:id="rId2"/>
          <a:extLst>
            <a:ext uri="{FF2B5EF4-FFF2-40B4-BE49-F238E27FC236}">
              <a16:creationId xmlns:a16="http://schemas.microsoft.com/office/drawing/2014/main" id="{00000000-0008-0000-0B00-00003E000000}"/>
            </a:ext>
          </a:extLst>
        </xdr:cNvPr>
        <xdr:cNvGrpSpPr/>
      </xdr:nvGrpSpPr>
      <xdr:grpSpPr>
        <a:xfrm>
          <a:off x="12910502" y="1613024"/>
          <a:ext cx="1033330" cy="308246"/>
          <a:chOff x="5385224" y="949633"/>
          <a:chExt cx="868723" cy="228101"/>
        </a:xfrm>
      </xdr:grpSpPr>
      <xdr:sp macro="" textlink="">
        <xdr:nvSpPr>
          <xdr:cNvPr id="63" name="Rectángulo redondeado 31">
            <a:extLst>
              <a:ext uri="{FF2B5EF4-FFF2-40B4-BE49-F238E27FC236}">
                <a16:creationId xmlns:a16="http://schemas.microsoft.com/office/drawing/2014/main" id="{00000000-0008-0000-0B00-00003F000000}"/>
              </a:ext>
            </a:extLst>
          </xdr:cNvPr>
          <xdr:cNvSpPr/>
        </xdr:nvSpPr>
        <xdr:spPr>
          <a:xfrm>
            <a:off x="5469966" y="949633"/>
            <a:ext cx="783981" cy="228101"/>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MMP</a:t>
            </a:r>
          </a:p>
        </xdr:txBody>
      </xdr:sp>
      <xdr:sp macro="" textlink="">
        <xdr:nvSpPr>
          <xdr:cNvPr id="64" name="Elipse 63">
            <a:extLst>
              <a:ext uri="{FF2B5EF4-FFF2-40B4-BE49-F238E27FC236}">
                <a16:creationId xmlns:a16="http://schemas.microsoft.com/office/drawing/2014/main" id="{00000000-0008-0000-0B00-000040000000}"/>
              </a:ext>
            </a:extLst>
          </xdr:cNvPr>
          <xdr:cNvSpPr/>
        </xdr:nvSpPr>
        <xdr:spPr>
          <a:xfrm>
            <a:off x="5385224" y="951559"/>
            <a:ext cx="222809" cy="22406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8</a:t>
            </a:r>
          </a:p>
        </xdr:txBody>
      </xdr:sp>
    </xdr:grpSp>
    <xdr:clientData/>
  </xdr:twoCellAnchor>
  <xdr:twoCellAnchor>
    <xdr:from>
      <xdr:col>4</xdr:col>
      <xdr:colOff>48208</xdr:colOff>
      <xdr:row>7</xdr:row>
      <xdr:rowOff>27867</xdr:rowOff>
    </xdr:from>
    <xdr:to>
      <xdr:col>5</xdr:col>
      <xdr:colOff>369766</xdr:colOff>
      <xdr:row>8</xdr:row>
      <xdr:rowOff>117298</xdr:rowOff>
    </xdr:to>
    <xdr:grpSp>
      <xdr:nvGrpSpPr>
        <xdr:cNvPr id="68" name="Grupo 67">
          <a:hlinkClick xmlns:r="http://schemas.openxmlformats.org/officeDocument/2006/relationships" r:id="rId8"/>
          <a:extLst>
            <a:ext uri="{FF2B5EF4-FFF2-40B4-BE49-F238E27FC236}">
              <a16:creationId xmlns:a16="http://schemas.microsoft.com/office/drawing/2014/main" id="{00000000-0008-0000-0B00-000044000000}"/>
            </a:ext>
          </a:extLst>
        </xdr:cNvPr>
        <xdr:cNvGrpSpPr/>
      </xdr:nvGrpSpPr>
      <xdr:grpSpPr>
        <a:xfrm>
          <a:off x="3155655" y="1608612"/>
          <a:ext cx="1469962" cy="305601"/>
          <a:chOff x="3727450" y="914399"/>
          <a:chExt cx="1331700" cy="294368"/>
        </a:xfrm>
      </xdr:grpSpPr>
      <xdr:sp macro="" textlink="">
        <xdr:nvSpPr>
          <xdr:cNvPr id="69" name="Rectángulo redondeado 11">
            <a:extLst>
              <a:ext uri="{FF2B5EF4-FFF2-40B4-BE49-F238E27FC236}">
                <a16:creationId xmlns:a16="http://schemas.microsoft.com/office/drawing/2014/main" id="{00000000-0008-0000-0B00-000045000000}"/>
              </a:ext>
            </a:extLst>
          </xdr:cNvPr>
          <xdr:cNvSpPr/>
        </xdr:nvSpPr>
        <xdr:spPr>
          <a:xfrm>
            <a:off x="3817545" y="939252"/>
            <a:ext cx="1241605" cy="255839"/>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CARACTERIZACIÓN</a:t>
            </a:r>
          </a:p>
        </xdr:txBody>
      </xdr:sp>
      <xdr:sp macro="" textlink="">
        <xdr:nvSpPr>
          <xdr:cNvPr id="70" name="Elipse 69">
            <a:extLst>
              <a:ext uri="{FF2B5EF4-FFF2-40B4-BE49-F238E27FC236}">
                <a16:creationId xmlns:a16="http://schemas.microsoft.com/office/drawing/2014/main" id="{00000000-0008-0000-0B00-000046000000}"/>
              </a:ext>
            </a:extLst>
          </xdr:cNvPr>
          <xdr:cNvSpPr/>
        </xdr:nvSpPr>
        <xdr:spPr>
          <a:xfrm>
            <a:off x="3727450" y="914399"/>
            <a:ext cx="266087" cy="29436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2</a:t>
            </a:r>
          </a:p>
        </xdr:txBody>
      </xdr:sp>
    </xdr:grpSp>
    <xdr:clientData/>
  </xdr:twoCellAnchor>
  <xdr:twoCellAnchor>
    <xdr:from>
      <xdr:col>17</xdr:col>
      <xdr:colOff>246450</xdr:colOff>
      <xdr:row>6</xdr:row>
      <xdr:rowOff>173860</xdr:rowOff>
    </xdr:from>
    <xdr:to>
      <xdr:col>18</xdr:col>
      <xdr:colOff>865572</xdr:colOff>
      <xdr:row>8</xdr:row>
      <xdr:rowOff>135105</xdr:rowOff>
    </xdr:to>
    <xdr:grpSp>
      <xdr:nvGrpSpPr>
        <xdr:cNvPr id="71" name="Grupo 70">
          <a:hlinkClick xmlns:r="http://schemas.openxmlformats.org/officeDocument/2006/relationships" r:id="rId2"/>
          <a:extLst>
            <a:ext uri="{FF2B5EF4-FFF2-40B4-BE49-F238E27FC236}">
              <a16:creationId xmlns:a16="http://schemas.microsoft.com/office/drawing/2014/main" id="{00000000-0008-0000-0B00-000047000000}"/>
            </a:ext>
          </a:extLst>
        </xdr:cNvPr>
        <xdr:cNvGrpSpPr/>
      </xdr:nvGrpSpPr>
      <xdr:grpSpPr>
        <a:xfrm>
          <a:off x="16243046" y="1538434"/>
          <a:ext cx="1713483" cy="393586"/>
          <a:chOff x="5391151" y="920750"/>
          <a:chExt cx="1208945" cy="317434"/>
        </a:xfrm>
      </xdr:grpSpPr>
      <xdr:sp macro="" textlink="">
        <xdr:nvSpPr>
          <xdr:cNvPr id="72" name="Rectángulo redondeado 31">
            <a:hlinkClick xmlns:r="http://schemas.openxmlformats.org/officeDocument/2006/relationships" r:id="rId9"/>
            <a:extLst>
              <a:ext uri="{FF2B5EF4-FFF2-40B4-BE49-F238E27FC236}">
                <a16:creationId xmlns:a16="http://schemas.microsoft.com/office/drawing/2014/main" id="{00000000-0008-0000-0B00-000048000000}"/>
              </a:ext>
            </a:extLst>
          </xdr:cNvPr>
          <xdr:cNvSpPr/>
        </xdr:nvSpPr>
        <xdr:spPr>
          <a:xfrm>
            <a:off x="5489075" y="953120"/>
            <a:ext cx="1111021" cy="237225"/>
          </a:xfrm>
          <a:prstGeom prst="roundRect">
            <a:avLst/>
          </a:prstGeom>
          <a:solidFill>
            <a:srgbClr val="C3D69B"/>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Vibr</a:t>
            </a:r>
            <a:r>
              <a:rPr lang="es-CL" sz="900" baseline="0">
                <a:solidFill>
                  <a:schemeClr val="bg1">
                    <a:lumMod val="50000"/>
                  </a:schemeClr>
                </a:solidFill>
                <a:latin typeface="ACHS Nueva Sans" pitchFamily="2" charset="0"/>
              </a:rPr>
              <a:t> Mano/brazo</a:t>
            </a:r>
            <a:endParaRPr lang="es-CL" sz="900">
              <a:solidFill>
                <a:schemeClr val="bg1">
                  <a:lumMod val="50000"/>
                </a:schemeClr>
              </a:solidFill>
              <a:latin typeface="ACHS Nueva Sans" pitchFamily="2" charset="0"/>
            </a:endParaRPr>
          </a:p>
        </xdr:txBody>
      </xdr:sp>
      <xdr:sp macro="" textlink="">
        <xdr:nvSpPr>
          <xdr:cNvPr id="73" name="Elipse 72">
            <a:extLst>
              <a:ext uri="{FF2B5EF4-FFF2-40B4-BE49-F238E27FC236}">
                <a16:creationId xmlns:a16="http://schemas.microsoft.com/office/drawing/2014/main" id="{00000000-0008-0000-0B00-000049000000}"/>
              </a:ext>
            </a:extLst>
          </xdr:cNvPr>
          <xdr:cNvSpPr/>
        </xdr:nvSpPr>
        <xdr:spPr>
          <a:xfrm>
            <a:off x="5391151" y="920750"/>
            <a:ext cx="340867" cy="317434"/>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10</a:t>
            </a:r>
          </a:p>
        </xdr:txBody>
      </xdr:sp>
    </xdr:grpSp>
    <xdr:clientData/>
  </xdr:twoCellAnchor>
  <xdr:twoCellAnchor>
    <xdr:from>
      <xdr:col>15</xdr:col>
      <xdr:colOff>501118</xdr:colOff>
      <xdr:row>7</xdr:row>
      <xdr:rowOff>0</xdr:rowOff>
    </xdr:from>
    <xdr:to>
      <xdr:col>17</xdr:col>
      <xdr:colOff>116332</xdr:colOff>
      <xdr:row>8</xdr:row>
      <xdr:rowOff>134309</xdr:rowOff>
    </xdr:to>
    <xdr:grpSp>
      <xdr:nvGrpSpPr>
        <xdr:cNvPr id="74" name="Grupo 73">
          <a:hlinkClick xmlns:r="http://schemas.openxmlformats.org/officeDocument/2006/relationships" r:id="rId2"/>
          <a:extLst>
            <a:ext uri="{FF2B5EF4-FFF2-40B4-BE49-F238E27FC236}">
              <a16:creationId xmlns:a16="http://schemas.microsoft.com/office/drawing/2014/main" id="{00000000-0008-0000-0B00-00004A000000}"/>
            </a:ext>
          </a:extLst>
        </xdr:cNvPr>
        <xdr:cNvGrpSpPr/>
      </xdr:nvGrpSpPr>
      <xdr:grpSpPr>
        <a:xfrm>
          <a:off x="14092820" y="1580745"/>
          <a:ext cx="2020108" cy="350479"/>
          <a:chOff x="5391151" y="920750"/>
          <a:chExt cx="1108557" cy="264819"/>
        </a:xfrm>
      </xdr:grpSpPr>
      <xdr:sp macro="" textlink="">
        <xdr:nvSpPr>
          <xdr:cNvPr id="75" name="Rectángulo redondeado 31">
            <a:hlinkClick xmlns:r="http://schemas.openxmlformats.org/officeDocument/2006/relationships" r:id="rId10"/>
            <a:extLst>
              <a:ext uri="{FF2B5EF4-FFF2-40B4-BE49-F238E27FC236}">
                <a16:creationId xmlns:a16="http://schemas.microsoft.com/office/drawing/2014/main" id="{00000000-0008-0000-0B00-00004B000000}"/>
              </a:ext>
            </a:extLst>
          </xdr:cNvPr>
          <xdr:cNvSpPr/>
        </xdr:nvSpPr>
        <xdr:spPr>
          <a:xfrm>
            <a:off x="5487956" y="946675"/>
            <a:ext cx="1011752" cy="238894"/>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aseline="0">
                <a:solidFill>
                  <a:schemeClr val="bg1">
                    <a:lumMod val="50000"/>
                  </a:schemeClr>
                </a:solidFill>
                <a:latin typeface="ACHS Nueva Sans" pitchFamily="2" charset="0"/>
              </a:rPr>
              <a:t>              IA - Vibr Cuerpo completo</a:t>
            </a:r>
            <a:endParaRPr lang="es-CL" sz="900">
              <a:solidFill>
                <a:schemeClr val="bg1">
                  <a:lumMod val="50000"/>
                </a:schemeClr>
              </a:solidFill>
              <a:latin typeface="ACHS Nueva Sans" pitchFamily="2" charset="0"/>
            </a:endParaRPr>
          </a:p>
        </xdr:txBody>
      </xdr:sp>
      <xdr:sp macro="" textlink="">
        <xdr:nvSpPr>
          <xdr:cNvPr id="76" name="Elipse 75">
            <a:extLst>
              <a:ext uri="{FF2B5EF4-FFF2-40B4-BE49-F238E27FC236}">
                <a16:creationId xmlns:a16="http://schemas.microsoft.com/office/drawing/2014/main" id="{00000000-0008-0000-0B00-00004C000000}"/>
              </a:ext>
            </a:extLst>
          </xdr:cNvPr>
          <xdr:cNvSpPr/>
        </xdr:nvSpPr>
        <xdr:spPr>
          <a:xfrm>
            <a:off x="5391151" y="920750"/>
            <a:ext cx="258290" cy="25189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700" b="1">
                <a:latin typeface="ACHS Nueva Sans" pitchFamily="2" charset="0"/>
              </a:rPr>
              <a:t>9</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112006</xdr:rowOff>
    </xdr:from>
    <xdr:to>
      <xdr:col>19</xdr:col>
      <xdr:colOff>39688</xdr:colOff>
      <xdr:row>8</xdr:row>
      <xdr:rowOff>119064</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112006"/>
          <a:ext cx="18864792" cy="1779766"/>
        </a:xfrm>
        <a:prstGeom prst="rect">
          <a:avLst/>
        </a:prstGeom>
      </xdr:spPr>
    </xdr:pic>
    <xdr:clientData/>
  </xdr:twoCellAnchor>
  <xdr:twoCellAnchor>
    <xdr:from>
      <xdr:col>0</xdr:col>
      <xdr:colOff>58469</xdr:colOff>
      <xdr:row>1</xdr:row>
      <xdr:rowOff>14557</xdr:rowOff>
    </xdr:from>
    <xdr:to>
      <xdr:col>13</xdr:col>
      <xdr:colOff>123946</xdr:colOff>
      <xdr:row>7</xdr:row>
      <xdr:rowOff>139866</xdr:rowOff>
    </xdr:to>
    <xdr:grpSp>
      <xdr:nvGrpSpPr>
        <xdr:cNvPr id="3" name="Grupo 2">
          <a:extLst>
            <a:ext uri="{FF2B5EF4-FFF2-40B4-BE49-F238E27FC236}">
              <a16:creationId xmlns:a16="http://schemas.microsoft.com/office/drawing/2014/main" id="{00000000-0008-0000-0C00-000003000000}"/>
            </a:ext>
          </a:extLst>
        </xdr:cNvPr>
        <xdr:cNvGrpSpPr/>
      </xdr:nvGrpSpPr>
      <xdr:grpSpPr>
        <a:xfrm>
          <a:off x="58469" y="200678"/>
          <a:ext cx="11615908" cy="1504791"/>
          <a:chOff x="-293146" y="101270"/>
          <a:chExt cx="10058701" cy="1191071"/>
        </a:xfrm>
      </xdr:grpSpPr>
      <xdr:sp macro="" textlink="">
        <xdr:nvSpPr>
          <xdr:cNvPr id="4" name="CuadroTexto 3">
            <a:extLst>
              <a:ext uri="{FF2B5EF4-FFF2-40B4-BE49-F238E27FC236}">
                <a16:creationId xmlns:a16="http://schemas.microsoft.com/office/drawing/2014/main" id="{00000000-0008-0000-0C00-000004000000}"/>
              </a:ext>
            </a:extLst>
          </xdr:cNvPr>
          <xdr:cNvSpPr txBox="1"/>
        </xdr:nvSpPr>
        <xdr:spPr>
          <a:xfrm>
            <a:off x="-293146" y="532591"/>
            <a:ext cx="10058701" cy="75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2000" b="1">
                <a:solidFill>
                  <a:schemeClr val="bg1"/>
                </a:solidFill>
                <a:latin typeface="Arial" panose="020B0604020202020204" pitchFamily="34" charset="0"/>
                <a:cs typeface="Arial" panose="020B0604020202020204" pitchFamily="34" charset="0"/>
              </a:rPr>
              <a:t>    </a:t>
            </a:r>
            <a:r>
              <a:rPr kumimoji="0" lang="es-CL" sz="2000" b="1" i="0" u="none" strike="noStrike" kern="0" cap="none" spc="0" normalizeH="0" baseline="0">
                <a:ln>
                  <a:noFill/>
                </a:ln>
                <a:solidFill>
                  <a:srgbClr val="014B14"/>
                </a:solidFill>
                <a:effectLst/>
                <a:uLnTx/>
                <a:uFillTx/>
                <a:latin typeface="ACHS Nueva Sans" pitchFamily="2" charset="0"/>
                <a:ea typeface="+mn-ea"/>
                <a:cs typeface="Arial" panose="020B0604020202020204" pitchFamily="34" charset="0"/>
              </a:rPr>
              <a:t>IDENTIFICACION AVANZADA - VIBRACIONES CUERPO COMPLETO</a:t>
            </a:r>
          </a:p>
        </xdr:txBody>
      </xdr:sp>
      <xdr:sp macro="" textlink="">
        <xdr:nvSpPr>
          <xdr:cNvPr id="5" name="CuadroTexto 4">
            <a:extLst>
              <a:ext uri="{FF2B5EF4-FFF2-40B4-BE49-F238E27FC236}">
                <a16:creationId xmlns:a16="http://schemas.microsoft.com/office/drawing/2014/main" id="{00000000-0008-0000-0C00-000005000000}"/>
              </a:ext>
            </a:extLst>
          </xdr:cNvPr>
          <xdr:cNvSpPr txBox="1"/>
        </xdr:nvSpPr>
        <xdr:spPr>
          <a:xfrm>
            <a:off x="-287124" y="101270"/>
            <a:ext cx="931969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800" b="1">
                <a:solidFill>
                  <a:schemeClr val="bg1"/>
                </a:solidFill>
                <a:latin typeface="Arial" panose="020B0604020202020204" pitchFamily="34" charset="0"/>
                <a:cs typeface="Arial" panose="020B0604020202020204" pitchFamily="34" charset="0"/>
              </a:rPr>
              <a:t>     </a:t>
            </a:r>
            <a:r>
              <a:rPr lang="es-CL" sz="1800" b="1">
                <a:solidFill>
                  <a:schemeClr val="bg1"/>
                </a:solidFill>
                <a:latin typeface="ACHS Nueva Sans" pitchFamily="2" charset="0"/>
                <a:cs typeface="Arial" panose="020B0604020202020204" pitchFamily="34" charset="0"/>
              </a:rPr>
              <a:t>Prevención y control de los trastornos musculoequeléticos relacionados al trabajo</a:t>
            </a:r>
          </a:p>
        </xdr:txBody>
      </xdr:sp>
    </xdr:grpSp>
    <xdr:clientData/>
  </xdr:twoCellAnchor>
  <xdr:twoCellAnchor>
    <xdr:from>
      <xdr:col>12</xdr:col>
      <xdr:colOff>781992</xdr:colOff>
      <xdr:row>7</xdr:row>
      <xdr:rowOff>31393</xdr:rowOff>
    </xdr:from>
    <xdr:to>
      <xdr:col>14</xdr:col>
      <xdr:colOff>188971</xdr:colOff>
      <xdr:row>8</xdr:row>
      <xdr:rowOff>124350</xdr:rowOff>
    </xdr:to>
    <xdr:grpSp>
      <xdr:nvGrpSpPr>
        <xdr:cNvPr id="43" name="Grupo 42">
          <a:hlinkClick xmlns:r="http://schemas.openxmlformats.org/officeDocument/2006/relationships" r:id="rId2"/>
          <a:extLst>
            <a:ext uri="{FF2B5EF4-FFF2-40B4-BE49-F238E27FC236}">
              <a16:creationId xmlns:a16="http://schemas.microsoft.com/office/drawing/2014/main" id="{00000000-0008-0000-0C00-00002B000000}"/>
            </a:ext>
          </a:extLst>
        </xdr:cNvPr>
        <xdr:cNvGrpSpPr/>
      </xdr:nvGrpSpPr>
      <xdr:grpSpPr>
        <a:xfrm>
          <a:off x="11237595" y="1596996"/>
          <a:ext cx="1596635" cy="311923"/>
          <a:chOff x="5384986" y="937192"/>
          <a:chExt cx="1395641" cy="238676"/>
        </a:xfrm>
      </xdr:grpSpPr>
      <xdr:sp macro="" textlink="">
        <xdr:nvSpPr>
          <xdr:cNvPr id="44" name="Rectángulo redondeado 31">
            <a:extLst>
              <a:ext uri="{FF2B5EF4-FFF2-40B4-BE49-F238E27FC236}">
                <a16:creationId xmlns:a16="http://schemas.microsoft.com/office/drawing/2014/main" id="{00000000-0008-0000-0C00-00002C000000}"/>
              </a:ext>
            </a:extLst>
          </xdr:cNvPr>
          <xdr:cNvSpPr/>
        </xdr:nvSpPr>
        <xdr:spPr>
          <a:xfrm>
            <a:off x="5462755" y="947166"/>
            <a:ext cx="1317872" cy="22036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Empuje/Arrastre</a:t>
            </a:r>
          </a:p>
        </xdr:txBody>
      </xdr:sp>
      <xdr:sp macro="" textlink="">
        <xdr:nvSpPr>
          <xdr:cNvPr id="45" name="Elipse 44">
            <a:extLst>
              <a:ext uri="{FF2B5EF4-FFF2-40B4-BE49-F238E27FC236}">
                <a16:creationId xmlns:a16="http://schemas.microsoft.com/office/drawing/2014/main" id="{00000000-0008-0000-0C00-00002D000000}"/>
              </a:ext>
            </a:extLst>
          </xdr:cNvPr>
          <xdr:cNvSpPr/>
        </xdr:nvSpPr>
        <xdr:spPr>
          <a:xfrm>
            <a:off x="5384986" y="937192"/>
            <a:ext cx="267787" cy="238676"/>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7</a:t>
            </a:r>
          </a:p>
        </xdr:txBody>
      </xdr:sp>
    </xdr:grpSp>
    <xdr:clientData/>
  </xdr:twoCellAnchor>
  <xdr:twoCellAnchor>
    <xdr:from>
      <xdr:col>1</xdr:col>
      <xdr:colOff>0</xdr:colOff>
      <xdr:row>7</xdr:row>
      <xdr:rowOff>49575</xdr:rowOff>
    </xdr:from>
    <xdr:to>
      <xdr:col>2</xdr:col>
      <xdr:colOff>737539</xdr:colOff>
      <xdr:row>8</xdr:row>
      <xdr:rowOff>82021</xdr:rowOff>
    </xdr:to>
    <xdr:sp macro="" textlink="">
      <xdr:nvSpPr>
        <xdr:cNvPr id="46" name="Rectángulo redondeado 5">
          <a:hlinkClick xmlns:r="http://schemas.openxmlformats.org/officeDocument/2006/relationships" r:id="rId3"/>
          <a:extLst>
            <a:ext uri="{FF2B5EF4-FFF2-40B4-BE49-F238E27FC236}">
              <a16:creationId xmlns:a16="http://schemas.microsoft.com/office/drawing/2014/main" id="{00000000-0008-0000-0C00-00002E000000}"/>
            </a:ext>
          </a:extLst>
        </xdr:cNvPr>
        <xdr:cNvSpPr/>
      </xdr:nvSpPr>
      <xdr:spPr>
        <a:xfrm>
          <a:off x="333375" y="1597388"/>
          <a:ext cx="1150289" cy="246758"/>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1">
              <a:solidFill>
                <a:schemeClr val="bg1">
                  <a:lumMod val="50000"/>
                </a:schemeClr>
              </a:solidFill>
              <a:latin typeface="ACHS Nueva Sans" pitchFamily="2" charset="0"/>
            </a:rPr>
            <a:t>INSTRUCCIONES</a:t>
          </a:r>
        </a:p>
      </xdr:txBody>
    </xdr:sp>
    <xdr:clientData/>
  </xdr:twoCellAnchor>
  <xdr:twoCellAnchor>
    <xdr:from>
      <xdr:col>2</xdr:col>
      <xdr:colOff>806325</xdr:colOff>
      <xdr:row>7</xdr:row>
      <xdr:rowOff>43126</xdr:rowOff>
    </xdr:from>
    <xdr:to>
      <xdr:col>3</xdr:col>
      <xdr:colOff>1136177</xdr:colOff>
      <xdr:row>8</xdr:row>
      <xdr:rowOff>116369</xdr:rowOff>
    </xdr:to>
    <xdr:grpSp>
      <xdr:nvGrpSpPr>
        <xdr:cNvPr id="47" name="Grupo 46">
          <a:extLst>
            <a:ext uri="{FF2B5EF4-FFF2-40B4-BE49-F238E27FC236}">
              <a16:creationId xmlns:a16="http://schemas.microsoft.com/office/drawing/2014/main" id="{00000000-0008-0000-0C00-00002F000000}"/>
            </a:ext>
          </a:extLst>
        </xdr:cNvPr>
        <xdr:cNvGrpSpPr/>
      </xdr:nvGrpSpPr>
      <xdr:grpSpPr>
        <a:xfrm>
          <a:off x="1561756" y="1608729"/>
          <a:ext cx="1501318" cy="292209"/>
          <a:chOff x="2057400" y="901697"/>
          <a:chExt cx="1178253" cy="288000"/>
        </a:xfrm>
      </xdr:grpSpPr>
      <xdr:sp macro="" textlink="">
        <xdr:nvSpPr>
          <xdr:cNvPr id="48" name="Rectángulo redondeado 8">
            <a:hlinkClick xmlns:r="http://schemas.openxmlformats.org/officeDocument/2006/relationships" r:id="rId4"/>
            <a:extLst>
              <a:ext uri="{FF2B5EF4-FFF2-40B4-BE49-F238E27FC236}">
                <a16:creationId xmlns:a16="http://schemas.microsoft.com/office/drawing/2014/main" id="{00000000-0008-0000-0C00-000030000000}"/>
              </a:ext>
            </a:extLst>
          </xdr:cNvPr>
          <xdr:cNvSpPr/>
        </xdr:nvSpPr>
        <xdr:spPr>
          <a:xfrm>
            <a:off x="2122271" y="907825"/>
            <a:ext cx="1113382" cy="251812"/>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ANTECEDENTES</a:t>
            </a:r>
          </a:p>
        </xdr:txBody>
      </xdr:sp>
      <xdr:sp macro="" textlink="">
        <xdr:nvSpPr>
          <xdr:cNvPr id="49" name="Elipse 48">
            <a:extLst>
              <a:ext uri="{FF2B5EF4-FFF2-40B4-BE49-F238E27FC236}">
                <a16:creationId xmlns:a16="http://schemas.microsoft.com/office/drawing/2014/main" id="{00000000-0008-0000-0C00-000031000000}"/>
              </a:ext>
            </a:extLst>
          </xdr:cNvPr>
          <xdr:cNvSpPr/>
        </xdr:nvSpPr>
        <xdr:spPr>
          <a:xfrm>
            <a:off x="2057400" y="901697"/>
            <a:ext cx="244492"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1</a:t>
            </a:r>
          </a:p>
        </xdr:txBody>
      </xdr:sp>
    </xdr:grpSp>
    <xdr:clientData/>
  </xdr:twoCellAnchor>
  <xdr:twoCellAnchor>
    <xdr:from>
      <xdr:col>5</xdr:col>
      <xdr:colOff>454072</xdr:colOff>
      <xdr:row>7</xdr:row>
      <xdr:rowOff>44800</xdr:rowOff>
    </xdr:from>
    <xdr:to>
      <xdr:col>7</xdr:col>
      <xdr:colOff>554092</xdr:colOff>
      <xdr:row>8</xdr:row>
      <xdr:rowOff>131408</xdr:rowOff>
    </xdr:to>
    <xdr:grpSp>
      <xdr:nvGrpSpPr>
        <xdr:cNvPr id="50" name="Grupo 49">
          <a:hlinkClick xmlns:r="http://schemas.openxmlformats.org/officeDocument/2006/relationships" r:id="rId5"/>
          <a:extLst>
            <a:ext uri="{FF2B5EF4-FFF2-40B4-BE49-F238E27FC236}">
              <a16:creationId xmlns:a16="http://schemas.microsoft.com/office/drawing/2014/main" id="{00000000-0008-0000-0C00-000032000000}"/>
            </a:ext>
          </a:extLst>
        </xdr:cNvPr>
        <xdr:cNvGrpSpPr/>
      </xdr:nvGrpSpPr>
      <xdr:grpSpPr>
        <a:xfrm>
          <a:off x="4702003" y="1610403"/>
          <a:ext cx="1862692" cy="305574"/>
          <a:chOff x="5391150" y="920750"/>
          <a:chExt cx="1610100" cy="294782"/>
        </a:xfrm>
      </xdr:grpSpPr>
      <xdr:sp macro="" textlink="">
        <xdr:nvSpPr>
          <xdr:cNvPr id="51" name="Rectángulo redondeado 14">
            <a:extLst>
              <a:ext uri="{FF2B5EF4-FFF2-40B4-BE49-F238E27FC236}">
                <a16:creationId xmlns:a16="http://schemas.microsoft.com/office/drawing/2014/main" id="{00000000-0008-0000-0C00-000033000000}"/>
              </a:ext>
            </a:extLst>
          </xdr:cNvPr>
          <xdr:cNvSpPr/>
        </xdr:nvSpPr>
        <xdr:spPr>
          <a:xfrm>
            <a:off x="5517693" y="925244"/>
            <a:ext cx="1483557" cy="269550"/>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IDENTIFICACIÓN </a:t>
            </a:r>
            <a:r>
              <a:rPr lang="es-CL" sz="900" baseline="0">
                <a:solidFill>
                  <a:schemeClr val="bg1">
                    <a:lumMod val="50000"/>
                  </a:schemeClr>
                </a:solidFill>
                <a:latin typeface="ACHS Nueva Sans" pitchFamily="2" charset="0"/>
              </a:rPr>
              <a:t> INICIAL</a:t>
            </a:r>
            <a:endParaRPr lang="es-CL" sz="900">
              <a:solidFill>
                <a:schemeClr val="bg1">
                  <a:lumMod val="50000"/>
                </a:schemeClr>
              </a:solidFill>
              <a:latin typeface="ACHS Nueva Sans" pitchFamily="2" charset="0"/>
            </a:endParaRPr>
          </a:p>
        </xdr:txBody>
      </xdr:sp>
      <xdr:sp macro="" textlink="">
        <xdr:nvSpPr>
          <xdr:cNvPr id="52" name="Elipse 51">
            <a:extLst>
              <a:ext uri="{FF2B5EF4-FFF2-40B4-BE49-F238E27FC236}">
                <a16:creationId xmlns:a16="http://schemas.microsoft.com/office/drawing/2014/main" id="{00000000-0008-0000-0C00-000034000000}"/>
              </a:ext>
            </a:extLst>
          </xdr:cNvPr>
          <xdr:cNvSpPr/>
        </xdr:nvSpPr>
        <xdr:spPr>
          <a:xfrm>
            <a:off x="5391150" y="920750"/>
            <a:ext cx="249373" cy="294782"/>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3</a:t>
            </a:r>
          </a:p>
        </xdr:txBody>
      </xdr:sp>
    </xdr:grpSp>
    <xdr:clientData/>
  </xdr:twoCellAnchor>
  <xdr:twoCellAnchor>
    <xdr:from>
      <xdr:col>7</xdr:col>
      <xdr:colOff>624294</xdr:colOff>
      <xdr:row>7</xdr:row>
      <xdr:rowOff>43744</xdr:rowOff>
    </xdr:from>
    <xdr:to>
      <xdr:col>10</xdr:col>
      <xdr:colOff>241002</xdr:colOff>
      <xdr:row>8</xdr:row>
      <xdr:rowOff>138466</xdr:rowOff>
    </xdr:to>
    <xdr:grpSp>
      <xdr:nvGrpSpPr>
        <xdr:cNvPr id="53" name="Grupo 52">
          <a:hlinkClick xmlns:r="http://schemas.openxmlformats.org/officeDocument/2006/relationships" r:id="rId6"/>
          <a:extLst>
            <a:ext uri="{FF2B5EF4-FFF2-40B4-BE49-F238E27FC236}">
              <a16:creationId xmlns:a16="http://schemas.microsoft.com/office/drawing/2014/main" id="{00000000-0008-0000-0C00-000035000000}"/>
            </a:ext>
          </a:extLst>
        </xdr:cNvPr>
        <xdr:cNvGrpSpPr/>
      </xdr:nvGrpSpPr>
      <xdr:grpSpPr>
        <a:xfrm>
          <a:off x="6634897" y="1609347"/>
          <a:ext cx="1718777" cy="313688"/>
          <a:chOff x="5391150" y="920750"/>
          <a:chExt cx="1493663" cy="302730"/>
        </a:xfrm>
      </xdr:grpSpPr>
      <xdr:sp macro="" textlink="">
        <xdr:nvSpPr>
          <xdr:cNvPr id="54" name="Rectángulo redondeado 25">
            <a:extLst>
              <a:ext uri="{FF2B5EF4-FFF2-40B4-BE49-F238E27FC236}">
                <a16:creationId xmlns:a16="http://schemas.microsoft.com/office/drawing/2014/main" id="{00000000-0008-0000-0C00-000036000000}"/>
              </a:ext>
            </a:extLst>
          </xdr:cNvPr>
          <xdr:cNvSpPr/>
        </xdr:nvSpPr>
        <xdr:spPr>
          <a:xfrm>
            <a:off x="5481245" y="928698"/>
            <a:ext cx="1403568" cy="274046"/>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-Trabajo Repetitivo</a:t>
            </a:r>
          </a:p>
        </xdr:txBody>
      </xdr:sp>
      <xdr:sp macro="" textlink="">
        <xdr:nvSpPr>
          <xdr:cNvPr id="55" name="Elipse 54">
            <a:extLst>
              <a:ext uri="{FF2B5EF4-FFF2-40B4-BE49-F238E27FC236}">
                <a16:creationId xmlns:a16="http://schemas.microsoft.com/office/drawing/2014/main" id="{00000000-0008-0000-0C00-000037000000}"/>
              </a:ext>
            </a:extLst>
          </xdr:cNvPr>
          <xdr:cNvSpPr/>
        </xdr:nvSpPr>
        <xdr:spPr>
          <a:xfrm>
            <a:off x="5391150" y="920750"/>
            <a:ext cx="255270" cy="30273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4</a:t>
            </a:r>
          </a:p>
        </xdr:txBody>
      </xdr:sp>
    </xdr:grpSp>
    <xdr:clientData/>
  </xdr:twoCellAnchor>
  <xdr:twoCellAnchor>
    <xdr:from>
      <xdr:col>10</xdr:col>
      <xdr:colOff>300271</xdr:colOff>
      <xdr:row>7</xdr:row>
      <xdr:rowOff>32103</xdr:rowOff>
    </xdr:from>
    <xdr:to>
      <xdr:col>11</xdr:col>
      <xdr:colOff>617595</xdr:colOff>
      <xdr:row>8</xdr:row>
      <xdr:rowOff>124355</xdr:rowOff>
    </xdr:to>
    <xdr:grpSp>
      <xdr:nvGrpSpPr>
        <xdr:cNvPr id="56" name="Grupo 55">
          <a:hlinkClick xmlns:r="http://schemas.openxmlformats.org/officeDocument/2006/relationships" r:id="rId7"/>
          <a:extLst>
            <a:ext uri="{FF2B5EF4-FFF2-40B4-BE49-F238E27FC236}">
              <a16:creationId xmlns:a16="http://schemas.microsoft.com/office/drawing/2014/main" id="{00000000-0008-0000-0C00-000038000000}"/>
            </a:ext>
          </a:extLst>
        </xdr:cNvPr>
        <xdr:cNvGrpSpPr/>
      </xdr:nvGrpSpPr>
      <xdr:grpSpPr>
        <a:xfrm>
          <a:off x="8412943" y="1597706"/>
          <a:ext cx="1565428" cy="311218"/>
          <a:chOff x="5391151" y="920750"/>
          <a:chExt cx="1359012" cy="253055"/>
        </a:xfrm>
      </xdr:grpSpPr>
      <xdr:sp macro="" textlink="">
        <xdr:nvSpPr>
          <xdr:cNvPr id="57" name="Rectángulo redondeado 28">
            <a:extLst>
              <a:ext uri="{FF2B5EF4-FFF2-40B4-BE49-F238E27FC236}">
                <a16:creationId xmlns:a16="http://schemas.microsoft.com/office/drawing/2014/main" id="{00000000-0008-0000-0C00-000039000000}"/>
              </a:ext>
            </a:extLst>
          </xdr:cNvPr>
          <xdr:cNvSpPr/>
        </xdr:nvSpPr>
        <xdr:spPr>
          <a:xfrm>
            <a:off x="5481245" y="929195"/>
            <a:ext cx="1268918" cy="23285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a:t>
            </a:r>
            <a:r>
              <a:rPr lang="es-CL" sz="900" baseline="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Postura Estática</a:t>
            </a:r>
          </a:p>
        </xdr:txBody>
      </xdr:sp>
      <xdr:sp macro="" textlink="">
        <xdr:nvSpPr>
          <xdr:cNvPr id="58" name="Elipse 57">
            <a:extLst>
              <a:ext uri="{FF2B5EF4-FFF2-40B4-BE49-F238E27FC236}">
                <a16:creationId xmlns:a16="http://schemas.microsoft.com/office/drawing/2014/main" id="{00000000-0008-0000-0C00-00003A000000}"/>
              </a:ext>
            </a:extLst>
          </xdr:cNvPr>
          <xdr:cNvSpPr/>
        </xdr:nvSpPr>
        <xdr:spPr>
          <a:xfrm>
            <a:off x="5391151" y="920750"/>
            <a:ext cx="285786" cy="253055"/>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5</a:t>
            </a:r>
          </a:p>
        </xdr:txBody>
      </xdr:sp>
    </xdr:grpSp>
    <xdr:clientData/>
  </xdr:twoCellAnchor>
  <xdr:twoCellAnchor>
    <xdr:from>
      <xdr:col>11</xdr:col>
      <xdr:colOff>678980</xdr:colOff>
      <xdr:row>7</xdr:row>
      <xdr:rowOff>34028</xdr:rowOff>
    </xdr:from>
    <xdr:to>
      <xdr:col>12</xdr:col>
      <xdr:colOff>693443</xdr:colOff>
      <xdr:row>8</xdr:row>
      <xdr:rowOff>131409</xdr:rowOff>
    </xdr:to>
    <xdr:grpSp>
      <xdr:nvGrpSpPr>
        <xdr:cNvPr id="59" name="Grupo 58">
          <a:hlinkClick xmlns:r="http://schemas.openxmlformats.org/officeDocument/2006/relationships" r:id="rId2"/>
          <a:extLst>
            <a:ext uri="{FF2B5EF4-FFF2-40B4-BE49-F238E27FC236}">
              <a16:creationId xmlns:a16="http://schemas.microsoft.com/office/drawing/2014/main" id="{00000000-0008-0000-0C00-00003B000000}"/>
            </a:ext>
          </a:extLst>
        </xdr:cNvPr>
        <xdr:cNvGrpSpPr/>
      </xdr:nvGrpSpPr>
      <xdr:grpSpPr>
        <a:xfrm>
          <a:off x="10039756" y="1599631"/>
          <a:ext cx="1109290" cy="316347"/>
          <a:chOff x="5373192" y="951805"/>
          <a:chExt cx="941655" cy="214281"/>
        </a:xfrm>
      </xdr:grpSpPr>
      <xdr:sp macro="" textlink="">
        <xdr:nvSpPr>
          <xdr:cNvPr id="60" name="Rectángulo redondeado 31">
            <a:extLst>
              <a:ext uri="{FF2B5EF4-FFF2-40B4-BE49-F238E27FC236}">
                <a16:creationId xmlns:a16="http://schemas.microsoft.com/office/drawing/2014/main" id="{00000000-0008-0000-0C00-00003C000000}"/>
              </a:ext>
            </a:extLst>
          </xdr:cNvPr>
          <xdr:cNvSpPr/>
        </xdr:nvSpPr>
        <xdr:spPr>
          <a:xfrm>
            <a:off x="5481246" y="951805"/>
            <a:ext cx="833601" cy="210243"/>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MMC</a:t>
            </a:r>
          </a:p>
        </xdr:txBody>
      </xdr:sp>
      <xdr:sp macro="" textlink="">
        <xdr:nvSpPr>
          <xdr:cNvPr id="61" name="Elipse 60">
            <a:extLst>
              <a:ext uri="{FF2B5EF4-FFF2-40B4-BE49-F238E27FC236}">
                <a16:creationId xmlns:a16="http://schemas.microsoft.com/office/drawing/2014/main" id="{00000000-0008-0000-0C00-00003D000000}"/>
              </a:ext>
            </a:extLst>
          </xdr:cNvPr>
          <xdr:cNvSpPr/>
        </xdr:nvSpPr>
        <xdr:spPr>
          <a:xfrm>
            <a:off x="5373192" y="958083"/>
            <a:ext cx="260901" cy="208003"/>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6</a:t>
            </a:r>
          </a:p>
        </xdr:txBody>
      </xdr:sp>
    </xdr:grpSp>
    <xdr:clientData/>
  </xdr:twoCellAnchor>
  <xdr:twoCellAnchor>
    <xdr:from>
      <xdr:col>14</xdr:col>
      <xdr:colOff>262350</xdr:colOff>
      <xdr:row>7</xdr:row>
      <xdr:rowOff>32279</xdr:rowOff>
    </xdr:from>
    <xdr:to>
      <xdr:col>15</xdr:col>
      <xdr:colOff>201318</xdr:colOff>
      <xdr:row>8</xdr:row>
      <xdr:rowOff>124355</xdr:rowOff>
    </xdr:to>
    <xdr:grpSp>
      <xdr:nvGrpSpPr>
        <xdr:cNvPr id="62" name="Grupo 61">
          <a:hlinkClick xmlns:r="http://schemas.openxmlformats.org/officeDocument/2006/relationships" r:id="rId2"/>
          <a:extLst>
            <a:ext uri="{FF2B5EF4-FFF2-40B4-BE49-F238E27FC236}">
              <a16:creationId xmlns:a16="http://schemas.microsoft.com/office/drawing/2014/main" id="{00000000-0008-0000-0C00-00003E000000}"/>
            </a:ext>
          </a:extLst>
        </xdr:cNvPr>
        <xdr:cNvGrpSpPr/>
      </xdr:nvGrpSpPr>
      <xdr:grpSpPr>
        <a:xfrm>
          <a:off x="12907609" y="1597882"/>
          <a:ext cx="1033795" cy="311042"/>
          <a:chOff x="5385224" y="949633"/>
          <a:chExt cx="868723" cy="228101"/>
        </a:xfrm>
      </xdr:grpSpPr>
      <xdr:sp macro="" textlink="">
        <xdr:nvSpPr>
          <xdr:cNvPr id="63" name="Rectángulo redondeado 31">
            <a:extLst>
              <a:ext uri="{FF2B5EF4-FFF2-40B4-BE49-F238E27FC236}">
                <a16:creationId xmlns:a16="http://schemas.microsoft.com/office/drawing/2014/main" id="{00000000-0008-0000-0C00-00003F000000}"/>
              </a:ext>
            </a:extLst>
          </xdr:cNvPr>
          <xdr:cNvSpPr/>
        </xdr:nvSpPr>
        <xdr:spPr>
          <a:xfrm>
            <a:off x="5469966" y="949633"/>
            <a:ext cx="783981" cy="228101"/>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MMP</a:t>
            </a:r>
          </a:p>
        </xdr:txBody>
      </xdr:sp>
      <xdr:sp macro="" textlink="">
        <xdr:nvSpPr>
          <xdr:cNvPr id="64" name="Elipse 63">
            <a:extLst>
              <a:ext uri="{FF2B5EF4-FFF2-40B4-BE49-F238E27FC236}">
                <a16:creationId xmlns:a16="http://schemas.microsoft.com/office/drawing/2014/main" id="{00000000-0008-0000-0C00-000040000000}"/>
              </a:ext>
            </a:extLst>
          </xdr:cNvPr>
          <xdr:cNvSpPr/>
        </xdr:nvSpPr>
        <xdr:spPr>
          <a:xfrm>
            <a:off x="5385224" y="951559"/>
            <a:ext cx="222809" cy="22406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8</a:t>
            </a:r>
          </a:p>
        </xdr:txBody>
      </xdr:sp>
    </xdr:grpSp>
    <xdr:clientData/>
  </xdr:twoCellAnchor>
  <xdr:twoCellAnchor>
    <xdr:from>
      <xdr:col>4</xdr:col>
      <xdr:colOff>48208</xdr:colOff>
      <xdr:row>7</xdr:row>
      <xdr:rowOff>27867</xdr:rowOff>
    </xdr:from>
    <xdr:to>
      <xdr:col>5</xdr:col>
      <xdr:colOff>369766</xdr:colOff>
      <xdr:row>8</xdr:row>
      <xdr:rowOff>117298</xdr:rowOff>
    </xdr:to>
    <xdr:grpSp>
      <xdr:nvGrpSpPr>
        <xdr:cNvPr id="68" name="Grupo 67">
          <a:hlinkClick xmlns:r="http://schemas.openxmlformats.org/officeDocument/2006/relationships" r:id="rId8"/>
          <a:extLst>
            <a:ext uri="{FF2B5EF4-FFF2-40B4-BE49-F238E27FC236}">
              <a16:creationId xmlns:a16="http://schemas.microsoft.com/office/drawing/2014/main" id="{00000000-0008-0000-0C00-000044000000}"/>
            </a:ext>
          </a:extLst>
        </xdr:cNvPr>
        <xdr:cNvGrpSpPr/>
      </xdr:nvGrpSpPr>
      <xdr:grpSpPr>
        <a:xfrm>
          <a:off x="3146570" y="1593470"/>
          <a:ext cx="1471127" cy="308397"/>
          <a:chOff x="3727450" y="914399"/>
          <a:chExt cx="1331700" cy="294368"/>
        </a:xfrm>
      </xdr:grpSpPr>
      <xdr:sp macro="" textlink="">
        <xdr:nvSpPr>
          <xdr:cNvPr id="69" name="Rectángulo redondeado 11">
            <a:extLst>
              <a:ext uri="{FF2B5EF4-FFF2-40B4-BE49-F238E27FC236}">
                <a16:creationId xmlns:a16="http://schemas.microsoft.com/office/drawing/2014/main" id="{00000000-0008-0000-0C00-000045000000}"/>
              </a:ext>
            </a:extLst>
          </xdr:cNvPr>
          <xdr:cNvSpPr/>
        </xdr:nvSpPr>
        <xdr:spPr>
          <a:xfrm>
            <a:off x="3817545" y="939252"/>
            <a:ext cx="1241605" cy="255839"/>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CARACTERIZACIÓN</a:t>
            </a:r>
          </a:p>
        </xdr:txBody>
      </xdr:sp>
      <xdr:sp macro="" textlink="">
        <xdr:nvSpPr>
          <xdr:cNvPr id="70" name="Elipse 69">
            <a:extLst>
              <a:ext uri="{FF2B5EF4-FFF2-40B4-BE49-F238E27FC236}">
                <a16:creationId xmlns:a16="http://schemas.microsoft.com/office/drawing/2014/main" id="{00000000-0008-0000-0C00-000046000000}"/>
              </a:ext>
            </a:extLst>
          </xdr:cNvPr>
          <xdr:cNvSpPr/>
        </xdr:nvSpPr>
        <xdr:spPr>
          <a:xfrm>
            <a:off x="3727450" y="914399"/>
            <a:ext cx="266087" cy="29436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2</a:t>
            </a:r>
          </a:p>
        </xdr:txBody>
      </xdr:sp>
    </xdr:grpSp>
    <xdr:clientData/>
  </xdr:twoCellAnchor>
  <xdr:twoCellAnchor>
    <xdr:from>
      <xdr:col>17</xdr:col>
      <xdr:colOff>39257</xdr:colOff>
      <xdr:row>6</xdr:row>
      <xdr:rowOff>142328</xdr:rowOff>
    </xdr:from>
    <xdr:to>
      <xdr:col>18</xdr:col>
      <xdr:colOff>317500</xdr:colOff>
      <xdr:row>8</xdr:row>
      <xdr:rowOff>195243</xdr:rowOff>
    </xdr:to>
    <xdr:grpSp>
      <xdr:nvGrpSpPr>
        <xdr:cNvPr id="71" name="Grupo 70">
          <a:hlinkClick xmlns:r="http://schemas.openxmlformats.org/officeDocument/2006/relationships" r:id="rId2"/>
          <a:extLst>
            <a:ext uri="{FF2B5EF4-FFF2-40B4-BE49-F238E27FC236}">
              <a16:creationId xmlns:a16="http://schemas.microsoft.com/office/drawing/2014/main" id="{00000000-0008-0000-0C00-000047000000}"/>
            </a:ext>
          </a:extLst>
        </xdr:cNvPr>
        <xdr:cNvGrpSpPr/>
      </xdr:nvGrpSpPr>
      <xdr:grpSpPr>
        <a:xfrm>
          <a:off x="16187964" y="1499914"/>
          <a:ext cx="1876691" cy="479898"/>
          <a:chOff x="5391151" y="920750"/>
          <a:chExt cx="1208945" cy="336381"/>
        </a:xfrm>
      </xdr:grpSpPr>
      <xdr:sp macro="" textlink="">
        <xdr:nvSpPr>
          <xdr:cNvPr id="72" name="Rectángulo redondeado 31">
            <a:hlinkClick xmlns:r="http://schemas.openxmlformats.org/officeDocument/2006/relationships" r:id="rId9"/>
            <a:extLst>
              <a:ext uri="{FF2B5EF4-FFF2-40B4-BE49-F238E27FC236}">
                <a16:creationId xmlns:a16="http://schemas.microsoft.com/office/drawing/2014/main" id="{00000000-0008-0000-0C00-000048000000}"/>
              </a:ext>
            </a:extLst>
          </xdr:cNvPr>
          <xdr:cNvSpPr/>
        </xdr:nvSpPr>
        <xdr:spPr>
          <a:xfrm>
            <a:off x="5489075" y="953120"/>
            <a:ext cx="1111021" cy="23722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Vibr</a:t>
            </a:r>
            <a:r>
              <a:rPr lang="es-CL" sz="900" baseline="0">
                <a:solidFill>
                  <a:schemeClr val="bg1">
                    <a:lumMod val="50000"/>
                  </a:schemeClr>
                </a:solidFill>
                <a:latin typeface="ACHS Nueva Sans" pitchFamily="2" charset="0"/>
              </a:rPr>
              <a:t> Mano/brazo</a:t>
            </a:r>
            <a:endParaRPr lang="es-CL" sz="900">
              <a:solidFill>
                <a:schemeClr val="bg1">
                  <a:lumMod val="50000"/>
                </a:schemeClr>
              </a:solidFill>
              <a:latin typeface="ACHS Nueva Sans" pitchFamily="2" charset="0"/>
            </a:endParaRPr>
          </a:p>
        </xdr:txBody>
      </xdr:sp>
      <xdr:sp macro="" textlink="">
        <xdr:nvSpPr>
          <xdr:cNvPr id="73" name="Elipse 72">
            <a:extLst>
              <a:ext uri="{FF2B5EF4-FFF2-40B4-BE49-F238E27FC236}">
                <a16:creationId xmlns:a16="http://schemas.microsoft.com/office/drawing/2014/main" id="{00000000-0008-0000-0C00-000049000000}"/>
              </a:ext>
            </a:extLst>
          </xdr:cNvPr>
          <xdr:cNvSpPr/>
        </xdr:nvSpPr>
        <xdr:spPr>
          <a:xfrm>
            <a:off x="5391151" y="920750"/>
            <a:ext cx="340101" cy="336381"/>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10</a:t>
            </a:r>
          </a:p>
        </xdr:txBody>
      </xdr:sp>
    </xdr:grpSp>
    <xdr:clientData/>
  </xdr:twoCellAnchor>
  <xdr:twoCellAnchor>
    <xdr:from>
      <xdr:col>15</xdr:col>
      <xdr:colOff>296825</xdr:colOff>
      <xdr:row>7</xdr:row>
      <xdr:rowOff>0</xdr:rowOff>
    </xdr:from>
    <xdr:to>
      <xdr:col>16</xdr:col>
      <xdr:colOff>1211144</xdr:colOff>
      <xdr:row>8</xdr:row>
      <xdr:rowOff>134309</xdr:rowOff>
    </xdr:to>
    <xdr:grpSp>
      <xdr:nvGrpSpPr>
        <xdr:cNvPr id="74" name="Grupo 73">
          <a:hlinkClick xmlns:r="http://schemas.openxmlformats.org/officeDocument/2006/relationships" r:id="rId2"/>
          <a:extLst>
            <a:ext uri="{FF2B5EF4-FFF2-40B4-BE49-F238E27FC236}">
              <a16:creationId xmlns:a16="http://schemas.microsoft.com/office/drawing/2014/main" id="{00000000-0008-0000-0C00-00004A000000}"/>
            </a:ext>
          </a:extLst>
        </xdr:cNvPr>
        <xdr:cNvGrpSpPr/>
      </xdr:nvGrpSpPr>
      <xdr:grpSpPr>
        <a:xfrm>
          <a:off x="14036911" y="1565603"/>
          <a:ext cx="2009147" cy="353275"/>
          <a:chOff x="5391151" y="920750"/>
          <a:chExt cx="1108557" cy="264819"/>
        </a:xfrm>
      </xdr:grpSpPr>
      <xdr:sp macro="" textlink="">
        <xdr:nvSpPr>
          <xdr:cNvPr id="75" name="Rectángulo redondeado 31">
            <a:hlinkClick xmlns:r="http://schemas.openxmlformats.org/officeDocument/2006/relationships" r:id="rId10"/>
            <a:extLst>
              <a:ext uri="{FF2B5EF4-FFF2-40B4-BE49-F238E27FC236}">
                <a16:creationId xmlns:a16="http://schemas.microsoft.com/office/drawing/2014/main" id="{00000000-0008-0000-0C00-00004B000000}"/>
              </a:ext>
            </a:extLst>
          </xdr:cNvPr>
          <xdr:cNvSpPr/>
        </xdr:nvSpPr>
        <xdr:spPr>
          <a:xfrm>
            <a:off x="5487956" y="946675"/>
            <a:ext cx="1011752" cy="238894"/>
          </a:xfrm>
          <a:prstGeom prst="roundRect">
            <a:avLst/>
          </a:prstGeom>
          <a:solidFill>
            <a:srgbClr val="C3D69B"/>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aseline="0">
                <a:solidFill>
                  <a:schemeClr val="bg1">
                    <a:lumMod val="50000"/>
                  </a:schemeClr>
                </a:solidFill>
                <a:latin typeface="ACHS Nueva Sans" pitchFamily="2" charset="0"/>
              </a:rPr>
              <a:t>              IA - Vibr Cuerpo completo</a:t>
            </a:r>
            <a:endParaRPr lang="es-CL" sz="900">
              <a:solidFill>
                <a:schemeClr val="bg1">
                  <a:lumMod val="50000"/>
                </a:schemeClr>
              </a:solidFill>
              <a:latin typeface="ACHS Nueva Sans" pitchFamily="2" charset="0"/>
            </a:endParaRPr>
          </a:p>
        </xdr:txBody>
      </xdr:sp>
      <xdr:sp macro="" textlink="">
        <xdr:nvSpPr>
          <xdr:cNvPr id="76" name="Elipse 75">
            <a:extLst>
              <a:ext uri="{FF2B5EF4-FFF2-40B4-BE49-F238E27FC236}">
                <a16:creationId xmlns:a16="http://schemas.microsoft.com/office/drawing/2014/main" id="{00000000-0008-0000-0C00-00004C000000}"/>
              </a:ext>
            </a:extLst>
          </xdr:cNvPr>
          <xdr:cNvSpPr/>
        </xdr:nvSpPr>
        <xdr:spPr>
          <a:xfrm>
            <a:off x="5391151" y="920750"/>
            <a:ext cx="258290" cy="25189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00" b="1">
                <a:latin typeface="ACHS Nueva Sans" pitchFamily="2" charset="0"/>
              </a:rPr>
              <a:t>9</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292452</xdr:colOff>
      <xdr:row>0</xdr:row>
      <xdr:rowOff>112889</xdr:rowOff>
    </xdr:from>
    <xdr:to>
      <xdr:col>15</xdr:col>
      <xdr:colOff>289277</xdr:colOff>
      <xdr:row>6</xdr:row>
      <xdr:rowOff>135691</xdr:rowOff>
    </xdr:to>
    <xdr:pic>
      <xdr:nvPicPr>
        <xdr:cNvPr id="31" name="Imagen 30">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a:stretch>
          <a:fillRect/>
        </a:stretch>
      </xdr:blipFill>
      <xdr:spPr>
        <a:xfrm>
          <a:off x="292452" y="112889"/>
          <a:ext cx="16125825" cy="1363358"/>
        </a:xfrm>
        <a:prstGeom prst="rect">
          <a:avLst/>
        </a:prstGeom>
      </xdr:spPr>
    </xdr:pic>
    <xdr:clientData/>
  </xdr:twoCellAnchor>
  <xdr:twoCellAnchor>
    <xdr:from>
      <xdr:col>0</xdr:col>
      <xdr:colOff>321055</xdr:colOff>
      <xdr:row>1</xdr:row>
      <xdr:rowOff>39379</xdr:rowOff>
    </xdr:from>
    <xdr:to>
      <xdr:col>9</xdr:col>
      <xdr:colOff>21166</xdr:colOff>
      <xdr:row>5</xdr:row>
      <xdr:rowOff>237861</xdr:rowOff>
    </xdr:to>
    <xdr:grpSp>
      <xdr:nvGrpSpPr>
        <xdr:cNvPr id="4" name="Grupo 3">
          <a:extLst>
            <a:ext uri="{FF2B5EF4-FFF2-40B4-BE49-F238E27FC236}">
              <a16:creationId xmlns:a16="http://schemas.microsoft.com/office/drawing/2014/main" id="{00000000-0008-0000-0D00-000004000000}"/>
            </a:ext>
          </a:extLst>
        </xdr:cNvPr>
        <xdr:cNvGrpSpPr/>
      </xdr:nvGrpSpPr>
      <xdr:grpSpPr>
        <a:xfrm>
          <a:off x="321055" y="222823"/>
          <a:ext cx="10135278" cy="932260"/>
          <a:chOff x="-31241" y="31944"/>
          <a:chExt cx="11094148" cy="752462"/>
        </a:xfrm>
      </xdr:grpSpPr>
      <xdr:sp macro="" textlink="">
        <xdr:nvSpPr>
          <xdr:cNvPr id="8" name="CuadroTexto 7">
            <a:extLst>
              <a:ext uri="{FF2B5EF4-FFF2-40B4-BE49-F238E27FC236}">
                <a16:creationId xmlns:a16="http://schemas.microsoft.com/office/drawing/2014/main" id="{00000000-0008-0000-0D00-000008000000}"/>
              </a:ext>
            </a:extLst>
          </xdr:cNvPr>
          <xdr:cNvSpPr txBox="1"/>
        </xdr:nvSpPr>
        <xdr:spPr>
          <a:xfrm>
            <a:off x="-31241" y="396075"/>
            <a:ext cx="9990766" cy="388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2000" b="1">
                <a:solidFill>
                  <a:schemeClr val="bg1"/>
                </a:solidFill>
                <a:latin typeface="Arial" panose="020B0604020202020204" pitchFamily="34" charset="0"/>
                <a:cs typeface="Arial" panose="020B0604020202020204" pitchFamily="34" charset="0"/>
              </a:rPr>
              <a:t>    </a:t>
            </a:r>
            <a:r>
              <a:rPr kumimoji="0" lang="es-CL" sz="2500" b="1" i="0" u="none" strike="noStrike" kern="0" cap="none" spc="0" normalizeH="0" baseline="0">
                <a:ln>
                  <a:noFill/>
                </a:ln>
                <a:solidFill>
                  <a:srgbClr val="014B14"/>
                </a:solidFill>
                <a:effectLst/>
                <a:uLnTx/>
                <a:uFillTx/>
                <a:latin typeface="ACHS Nueva Sans" pitchFamily="2" charset="0"/>
                <a:ea typeface="+mn-ea"/>
                <a:cs typeface="Arial" panose="020B0604020202020204" pitchFamily="34" charset="0"/>
              </a:rPr>
              <a:t>PLAN DE ACCIÓN</a:t>
            </a:r>
          </a:p>
        </xdr:txBody>
      </xdr:sp>
      <xdr:sp macro="" textlink="">
        <xdr:nvSpPr>
          <xdr:cNvPr id="9" name="CuadroTexto 8">
            <a:extLst>
              <a:ext uri="{FF2B5EF4-FFF2-40B4-BE49-F238E27FC236}">
                <a16:creationId xmlns:a16="http://schemas.microsoft.com/office/drawing/2014/main" id="{00000000-0008-0000-0D00-000009000000}"/>
              </a:ext>
            </a:extLst>
          </xdr:cNvPr>
          <xdr:cNvSpPr txBox="1"/>
        </xdr:nvSpPr>
        <xdr:spPr>
          <a:xfrm>
            <a:off x="-12188" y="31944"/>
            <a:ext cx="1107509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800" b="1">
                <a:solidFill>
                  <a:schemeClr val="bg1"/>
                </a:solidFill>
                <a:latin typeface="Arial" panose="020B0604020202020204" pitchFamily="34" charset="0"/>
                <a:cs typeface="Arial" panose="020B0604020202020204" pitchFamily="34" charset="0"/>
              </a:rPr>
              <a:t>     </a:t>
            </a:r>
            <a:r>
              <a:rPr lang="es-CL" sz="1800" b="1">
                <a:solidFill>
                  <a:schemeClr val="bg1"/>
                </a:solidFill>
                <a:latin typeface="ACHS Nueva Sans" pitchFamily="2" charset="0"/>
                <a:cs typeface="Arial" panose="020B0604020202020204" pitchFamily="34" charset="0"/>
              </a:rPr>
              <a:t>Prevención y control de los trastornos musculoequeléticos relacionados al trabajo</a:t>
            </a:r>
          </a:p>
        </xdr:txBody>
      </xdr:sp>
    </xdr:grpSp>
    <xdr:clientData/>
  </xdr:twoCellAnchor>
  <xdr:twoCellAnchor>
    <xdr:from>
      <xdr:col>1</xdr:col>
      <xdr:colOff>0</xdr:colOff>
      <xdr:row>7</xdr:row>
      <xdr:rowOff>40403</xdr:rowOff>
    </xdr:from>
    <xdr:to>
      <xdr:col>2</xdr:col>
      <xdr:colOff>635586</xdr:colOff>
      <xdr:row>8</xdr:row>
      <xdr:rowOff>40216</xdr:rowOff>
    </xdr:to>
    <xdr:sp macro="" textlink="">
      <xdr:nvSpPr>
        <xdr:cNvPr id="2" name="Rectángulo redondeado 5">
          <a:hlinkClick xmlns:r="http://schemas.openxmlformats.org/officeDocument/2006/relationships" r:id="rId2"/>
          <a:extLst>
            <a:ext uri="{FF2B5EF4-FFF2-40B4-BE49-F238E27FC236}">
              <a16:creationId xmlns:a16="http://schemas.microsoft.com/office/drawing/2014/main" id="{00000000-0008-0000-0D00-000002000000}"/>
            </a:ext>
          </a:extLst>
        </xdr:cNvPr>
        <xdr:cNvSpPr/>
      </xdr:nvSpPr>
      <xdr:spPr>
        <a:xfrm>
          <a:off x="328083" y="1585570"/>
          <a:ext cx="974253" cy="222063"/>
        </a:xfrm>
        <a:prstGeom prst="roundRect">
          <a:avLst/>
        </a:prstGeom>
        <a:solidFill>
          <a:srgbClr val="D9D9D9"/>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800" b="1">
              <a:solidFill>
                <a:schemeClr val="bg1">
                  <a:lumMod val="50000"/>
                </a:schemeClr>
              </a:solidFill>
            </a:rPr>
            <a:t>INSTRUCCIONES</a:t>
          </a:r>
        </a:p>
      </xdr:txBody>
    </xdr:sp>
    <xdr:clientData/>
  </xdr:twoCellAnchor>
  <xdr:twoCellAnchor>
    <xdr:from>
      <xdr:col>2</xdr:col>
      <xdr:colOff>669095</xdr:colOff>
      <xdr:row>7</xdr:row>
      <xdr:rowOff>6438</xdr:rowOff>
    </xdr:from>
    <xdr:to>
      <xdr:col>3</xdr:col>
      <xdr:colOff>607008</xdr:colOff>
      <xdr:row>8</xdr:row>
      <xdr:rowOff>78446</xdr:rowOff>
    </xdr:to>
    <xdr:grpSp>
      <xdr:nvGrpSpPr>
        <xdr:cNvPr id="3" name="Grupo 2">
          <a:extLst>
            <a:ext uri="{FF2B5EF4-FFF2-40B4-BE49-F238E27FC236}">
              <a16:creationId xmlns:a16="http://schemas.microsoft.com/office/drawing/2014/main" id="{00000000-0008-0000-0D00-000003000000}"/>
            </a:ext>
          </a:extLst>
        </xdr:cNvPr>
        <xdr:cNvGrpSpPr/>
      </xdr:nvGrpSpPr>
      <xdr:grpSpPr>
        <a:xfrm>
          <a:off x="1332317" y="1558660"/>
          <a:ext cx="1179691" cy="290730"/>
          <a:chOff x="2057400" y="901697"/>
          <a:chExt cx="1178253" cy="288000"/>
        </a:xfrm>
      </xdr:grpSpPr>
      <xdr:sp macro="" textlink="">
        <xdr:nvSpPr>
          <xdr:cNvPr id="5" name="Rectángulo redondeado 8">
            <a:hlinkClick xmlns:r="http://schemas.openxmlformats.org/officeDocument/2006/relationships" r:id="rId3"/>
            <a:extLst>
              <a:ext uri="{FF2B5EF4-FFF2-40B4-BE49-F238E27FC236}">
                <a16:creationId xmlns:a16="http://schemas.microsoft.com/office/drawing/2014/main" id="{00000000-0008-0000-0D00-000005000000}"/>
              </a:ext>
            </a:extLst>
          </xdr:cNvPr>
          <xdr:cNvSpPr/>
        </xdr:nvSpPr>
        <xdr:spPr>
          <a:xfrm>
            <a:off x="2122271" y="907825"/>
            <a:ext cx="1113382" cy="251812"/>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rPr>
              <a:t>     </a:t>
            </a:r>
            <a:r>
              <a:rPr lang="es-CL" sz="900">
                <a:solidFill>
                  <a:schemeClr val="bg1">
                    <a:lumMod val="50000"/>
                  </a:schemeClr>
                </a:solidFill>
              </a:rPr>
              <a:t>ANTECEDENTES</a:t>
            </a:r>
          </a:p>
        </xdr:txBody>
      </xdr:sp>
      <xdr:sp macro="" textlink="">
        <xdr:nvSpPr>
          <xdr:cNvPr id="6" name="Elipse 5">
            <a:extLst>
              <a:ext uri="{FF2B5EF4-FFF2-40B4-BE49-F238E27FC236}">
                <a16:creationId xmlns:a16="http://schemas.microsoft.com/office/drawing/2014/main" id="{00000000-0008-0000-0D00-000006000000}"/>
              </a:ext>
            </a:extLst>
          </xdr:cNvPr>
          <xdr:cNvSpPr/>
        </xdr:nvSpPr>
        <xdr:spPr>
          <a:xfrm>
            <a:off x="2057400" y="901697"/>
            <a:ext cx="288000"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t>1</a:t>
            </a:r>
          </a:p>
        </xdr:txBody>
      </xdr:sp>
    </xdr:grpSp>
    <xdr:clientData/>
  </xdr:twoCellAnchor>
  <xdr:twoCellAnchor>
    <xdr:from>
      <xdr:col>3</xdr:col>
      <xdr:colOff>629938</xdr:colOff>
      <xdr:row>7</xdr:row>
      <xdr:rowOff>11640</xdr:rowOff>
    </xdr:from>
    <xdr:to>
      <xdr:col>4</xdr:col>
      <xdr:colOff>878414</xdr:colOff>
      <xdr:row>8</xdr:row>
      <xdr:rowOff>83740</xdr:rowOff>
    </xdr:to>
    <xdr:grpSp>
      <xdr:nvGrpSpPr>
        <xdr:cNvPr id="7" name="Grupo 6">
          <a:hlinkClick xmlns:r="http://schemas.openxmlformats.org/officeDocument/2006/relationships" r:id="rId4"/>
          <a:extLst>
            <a:ext uri="{FF2B5EF4-FFF2-40B4-BE49-F238E27FC236}">
              <a16:creationId xmlns:a16="http://schemas.microsoft.com/office/drawing/2014/main" id="{00000000-0008-0000-0D00-000007000000}"/>
            </a:ext>
          </a:extLst>
        </xdr:cNvPr>
        <xdr:cNvGrpSpPr/>
      </xdr:nvGrpSpPr>
      <xdr:grpSpPr>
        <a:xfrm>
          <a:off x="2534938" y="1563862"/>
          <a:ext cx="1377365" cy="290822"/>
          <a:chOff x="3727450" y="914400"/>
          <a:chExt cx="1402022" cy="288000"/>
        </a:xfrm>
      </xdr:grpSpPr>
      <xdr:sp macro="" textlink="">
        <xdr:nvSpPr>
          <xdr:cNvPr id="29" name="Rectángulo redondeado 11">
            <a:extLst>
              <a:ext uri="{FF2B5EF4-FFF2-40B4-BE49-F238E27FC236}">
                <a16:creationId xmlns:a16="http://schemas.microsoft.com/office/drawing/2014/main" id="{00000000-0008-0000-0D00-00001D000000}"/>
              </a:ext>
            </a:extLst>
          </xdr:cNvPr>
          <xdr:cNvSpPr/>
        </xdr:nvSpPr>
        <xdr:spPr>
          <a:xfrm>
            <a:off x="3817544" y="944430"/>
            <a:ext cx="1311928" cy="211269"/>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rPr>
              <a:t>     </a:t>
            </a:r>
            <a:r>
              <a:rPr lang="es-CL" sz="900">
                <a:solidFill>
                  <a:schemeClr val="bg1">
                    <a:lumMod val="50000"/>
                  </a:schemeClr>
                </a:solidFill>
              </a:rPr>
              <a:t>CARACTERIZACIÓN</a:t>
            </a:r>
          </a:p>
        </xdr:txBody>
      </xdr:sp>
      <xdr:sp macro="" textlink="">
        <xdr:nvSpPr>
          <xdr:cNvPr id="30" name="Elipse 29">
            <a:extLst>
              <a:ext uri="{FF2B5EF4-FFF2-40B4-BE49-F238E27FC236}">
                <a16:creationId xmlns:a16="http://schemas.microsoft.com/office/drawing/2014/main" id="{00000000-0008-0000-0D00-00001E000000}"/>
              </a:ext>
            </a:extLst>
          </xdr:cNvPr>
          <xdr:cNvSpPr/>
        </xdr:nvSpPr>
        <xdr:spPr>
          <a:xfrm>
            <a:off x="3727450" y="914400"/>
            <a:ext cx="291873"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t>2</a:t>
            </a:r>
          </a:p>
        </xdr:txBody>
      </xdr:sp>
    </xdr:grpSp>
    <xdr:clientData/>
  </xdr:twoCellAnchor>
  <xdr:twoCellAnchor>
    <xdr:from>
      <xdr:col>4</xdr:col>
      <xdr:colOff>837015</xdr:colOff>
      <xdr:row>7</xdr:row>
      <xdr:rowOff>1058</xdr:rowOff>
    </xdr:from>
    <xdr:to>
      <xdr:col>5</xdr:col>
      <xdr:colOff>992243</xdr:colOff>
      <xdr:row>8</xdr:row>
      <xdr:rowOff>79508</xdr:rowOff>
    </xdr:to>
    <xdr:grpSp>
      <xdr:nvGrpSpPr>
        <xdr:cNvPr id="32" name="Grupo 31">
          <a:hlinkClick xmlns:r="http://schemas.openxmlformats.org/officeDocument/2006/relationships" r:id="rId5"/>
          <a:extLst>
            <a:ext uri="{FF2B5EF4-FFF2-40B4-BE49-F238E27FC236}">
              <a16:creationId xmlns:a16="http://schemas.microsoft.com/office/drawing/2014/main" id="{00000000-0008-0000-0D00-000020000000}"/>
            </a:ext>
          </a:extLst>
        </xdr:cNvPr>
        <xdr:cNvGrpSpPr/>
      </xdr:nvGrpSpPr>
      <xdr:grpSpPr>
        <a:xfrm>
          <a:off x="3870904" y="1553280"/>
          <a:ext cx="1651006" cy="297172"/>
          <a:chOff x="5391150" y="920750"/>
          <a:chExt cx="1573652" cy="288000"/>
        </a:xfrm>
      </xdr:grpSpPr>
      <xdr:sp macro="" textlink="">
        <xdr:nvSpPr>
          <xdr:cNvPr id="33" name="Rectángulo redondeado 14">
            <a:extLst>
              <a:ext uri="{FF2B5EF4-FFF2-40B4-BE49-F238E27FC236}">
                <a16:creationId xmlns:a16="http://schemas.microsoft.com/office/drawing/2014/main" id="{00000000-0008-0000-0D00-000021000000}"/>
              </a:ext>
            </a:extLst>
          </xdr:cNvPr>
          <xdr:cNvSpPr/>
        </xdr:nvSpPr>
        <xdr:spPr>
          <a:xfrm>
            <a:off x="5481245" y="939800"/>
            <a:ext cx="1483557" cy="227843"/>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rPr>
              <a:t>     IDENTIFICACIÓN </a:t>
            </a:r>
            <a:r>
              <a:rPr lang="es-CL" sz="900" baseline="0">
                <a:solidFill>
                  <a:schemeClr val="bg1">
                    <a:lumMod val="50000"/>
                  </a:schemeClr>
                </a:solidFill>
              </a:rPr>
              <a:t> INICIAL</a:t>
            </a:r>
            <a:endParaRPr lang="es-CL" sz="900">
              <a:solidFill>
                <a:schemeClr val="bg1">
                  <a:lumMod val="50000"/>
                </a:schemeClr>
              </a:solidFill>
            </a:endParaRPr>
          </a:p>
        </xdr:txBody>
      </xdr:sp>
      <xdr:sp macro="" textlink="">
        <xdr:nvSpPr>
          <xdr:cNvPr id="34" name="Elipse 33">
            <a:extLst>
              <a:ext uri="{FF2B5EF4-FFF2-40B4-BE49-F238E27FC236}">
                <a16:creationId xmlns:a16="http://schemas.microsoft.com/office/drawing/2014/main" id="{00000000-0008-0000-0D00-000022000000}"/>
              </a:ext>
            </a:extLst>
          </xdr:cNvPr>
          <xdr:cNvSpPr/>
        </xdr:nvSpPr>
        <xdr:spPr>
          <a:xfrm>
            <a:off x="5391150" y="920750"/>
            <a:ext cx="291873"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t>3</a:t>
            </a:r>
          </a:p>
        </xdr:txBody>
      </xdr:sp>
    </xdr:grpSp>
    <xdr:clientData/>
  </xdr:twoCellAnchor>
  <xdr:twoCellAnchor>
    <xdr:from>
      <xdr:col>5</xdr:col>
      <xdr:colOff>991890</xdr:colOff>
      <xdr:row>7</xdr:row>
      <xdr:rowOff>0</xdr:rowOff>
    </xdr:from>
    <xdr:to>
      <xdr:col>6</xdr:col>
      <xdr:colOff>1242011</xdr:colOff>
      <xdr:row>8</xdr:row>
      <xdr:rowOff>78450</xdr:rowOff>
    </xdr:to>
    <xdr:grpSp>
      <xdr:nvGrpSpPr>
        <xdr:cNvPr id="35" name="Grupo 34">
          <a:hlinkClick xmlns:r="http://schemas.openxmlformats.org/officeDocument/2006/relationships" r:id="rId6"/>
          <a:extLst>
            <a:ext uri="{FF2B5EF4-FFF2-40B4-BE49-F238E27FC236}">
              <a16:creationId xmlns:a16="http://schemas.microsoft.com/office/drawing/2014/main" id="{00000000-0008-0000-0D00-000023000000}"/>
            </a:ext>
          </a:extLst>
        </xdr:cNvPr>
        <xdr:cNvGrpSpPr/>
      </xdr:nvGrpSpPr>
      <xdr:grpSpPr>
        <a:xfrm>
          <a:off x="5521557" y="1552222"/>
          <a:ext cx="1491898" cy="297172"/>
          <a:chOff x="5391150" y="920750"/>
          <a:chExt cx="1493663" cy="288000"/>
        </a:xfrm>
      </xdr:grpSpPr>
      <xdr:sp macro="" textlink="">
        <xdr:nvSpPr>
          <xdr:cNvPr id="36" name="Rectángulo redondeado 25">
            <a:extLst>
              <a:ext uri="{FF2B5EF4-FFF2-40B4-BE49-F238E27FC236}">
                <a16:creationId xmlns:a16="http://schemas.microsoft.com/office/drawing/2014/main" id="{00000000-0008-0000-0D00-000024000000}"/>
              </a:ext>
            </a:extLst>
          </xdr:cNvPr>
          <xdr:cNvSpPr/>
        </xdr:nvSpPr>
        <xdr:spPr>
          <a:xfrm>
            <a:off x="5481245" y="949433"/>
            <a:ext cx="1403568" cy="215136"/>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rPr>
              <a:t>     IA -Trabajo Repetitivo</a:t>
            </a:r>
          </a:p>
        </xdr:txBody>
      </xdr:sp>
      <xdr:sp macro="" textlink="">
        <xdr:nvSpPr>
          <xdr:cNvPr id="37" name="Elipse 36">
            <a:extLst>
              <a:ext uri="{FF2B5EF4-FFF2-40B4-BE49-F238E27FC236}">
                <a16:creationId xmlns:a16="http://schemas.microsoft.com/office/drawing/2014/main" id="{00000000-0008-0000-0D00-000025000000}"/>
              </a:ext>
            </a:extLst>
          </xdr:cNvPr>
          <xdr:cNvSpPr/>
        </xdr:nvSpPr>
        <xdr:spPr>
          <a:xfrm>
            <a:off x="5391150" y="920750"/>
            <a:ext cx="291873"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t>4</a:t>
            </a:r>
          </a:p>
        </xdr:txBody>
      </xdr:sp>
    </xdr:grpSp>
    <xdr:clientData/>
  </xdr:twoCellAnchor>
  <xdr:twoCellAnchor>
    <xdr:from>
      <xdr:col>6</xdr:col>
      <xdr:colOff>1234602</xdr:colOff>
      <xdr:row>7</xdr:row>
      <xdr:rowOff>2469</xdr:rowOff>
    </xdr:from>
    <xdr:to>
      <xdr:col>7</xdr:col>
      <xdr:colOff>1196505</xdr:colOff>
      <xdr:row>8</xdr:row>
      <xdr:rowOff>80919</xdr:rowOff>
    </xdr:to>
    <xdr:grpSp>
      <xdr:nvGrpSpPr>
        <xdr:cNvPr id="38" name="Grupo 37">
          <a:hlinkClick xmlns:r="http://schemas.openxmlformats.org/officeDocument/2006/relationships" r:id="rId7"/>
          <a:extLst>
            <a:ext uri="{FF2B5EF4-FFF2-40B4-BE49-F238E27FC236}">
              <a16:creationId xmlns:a16="http://schemas.microsoft.com/office/drawing/2014/main" id="{00000000-0008-0000-0D00-000026000000}"/>
            </a:ext>
          </a:extLst>
        </xdr:cNvPr>
        <xdr:cNvGrpSpPr/>
      </xdr:nvGrpSpPr>
      <xdr:grpSpPr>
        <a:xfrm>
          <a:off x="7006046" y="1554691"/>
          <a:ext cx="1351848" cy="297172"/>
          <a:chOff x="5391150" y="920750"/>
          <a:chExt cx="1359013" cy="288000"/>
        </a:xfrm>
      </xdr:grpSpPr>
      <xdr:sp macro="" textlink="">
        <xdr:nvSpPr>
          <xdr:cNvPr id="39" name="Rectángulo redondeado 28">
            <a:extLst>
              <a:ext uri="{FF2B5EF4-FFF2-40B4-BE49-F238E27FC236}">
                <a16:creationId xmlns:a16="http://schemas.microsoft.com/office/drawing/2014/main" id="{00000000-0008-0000-0D00-000027000000}"/>
              </a:ext>
            </a:extLst>
          </xdr:cNvPr>
          <xdr:cNvSpPr/>
        </xdr:nvSpPr>
        <xdr:spPr>
          <a:xfrm>
            <a:off x="5481245" y="972180"/>
            <a:ext cx="1268918" cy="189870"/>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rPr>
              <a:t>     IA -</a:t>
            </a:r>
            <a:r>
              <a:rPr lang="es-CL" sz="900" baseline="0">
                <a:solidFill>
                  <a:schemeClr val="bg1">
                    <a:lumMod val="50000"/>
                  </a:schemeClr>
                </a:solidFill>
              </a:rPr>
              <a:t> </a:t>
            </a:r>
            <a:r>
              <a:rPr lang="es-CL" sz="900">
                <a:solidFill>
                  <a:schemeClr val="bg1">
                    <a:lumMod val="50000"/>
                  </a:schemeClr>
                </a:solidFill>
              </a:rPr>
              <a:t>Postura Estatica</a:t>
            </a:r>
          </a:p>
        </xdr:txBody>
      </xdr:sp>
      <xdr:sp macro="" textlink="">
        <xdr:nvSpPr>
          <xdr:cNvPr id="40" name="Elipse 39">
            <a:extLst>
              <a:ext uri="{FF2B5EF4-FFF2-40B4-BE49-F238E27FC236}">
                <a16:creationId xmlns:a16="http://schemas.microsoft.com/office/drawing/2014/main" id="{00000000-0008-0000-0D00-000028000000}"/>
              </a:ext>
            </a:extLst>
          </xdr:cNvPr>
          <xdr:cNvSpPr/>
        </xdr:nvSpPr>
        <xdr:spPr>
          <a:xfrm>
            <a:off x="5391150" y="920750"/>
            <a:ext cx="291873"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t>5</a:t>
            </a:r>
          </a:p>
        </xdr:txBody>
      </xdr:sp>
    </xdr:grpSp>
    <xdr:clientData/>
  </xdr:twoCellAnchor>
  <xdr:twoCellAnchor>
    <xdr:from>
      <xdr:col>7</xdr:col>
      <xdr:colOff>1204969</xdr:colOff>
      <xdr:row>7</xdr:row>
      <xdr:rowOff>11993</xdr:rowOff>
    </xdr:from>
    <xdr:to>
      <xdr:col>8</xdr:col>
      <xdr:colOff>413339</xdr:colOff>
      <xdr:row>8</xdr:row>
      <xdr:rowOff>71393</xdr:rowOff>
    </xdr:to>
    <xdr:grpSp>
      <xdr:nvGrpSpPr>
        <xdr:cNvPr id="41" name="Grupo 40">
          <a:hlinkClick xmlns:r="http://schemas.openxmlformats.org/officeDocument/2006/relationships" r:id="rId8"/>
          <a:extLst>
            <a:ext uri="{FF2B5EF4-FFF2-40B4-BE49-F238E27FC236}">
              <a16:creationId xmlns:a16="http://schemas.microsoft.com/office/drawing/2014/main" id="{00000000-0008-0000-0D00-000029000000}"/>
            </a:ext>
          </a:extLst>
        </xdr:cNvPr>
        <xdr:cNvGrpSpPr/>
      </xdr:nvGrpSpPr>
      <xdr:grpSpPr>
        <a:xfrm>
          <a:off x="8366358" y="1564215"/>
          <a:ext cx="915814" cy="278122"/>
          <a:chOff x="5391150" y="920750"/>
          <a:chExt cx="923697" cy="288000"/>
        </a:xfrm>
      </xdr:grpSpPr>
      <xdr:sp macro="" textlink="">
        <xdr:nvSpPr>
          <xdr:cNvPr id="42" name="Rectángulo redondeado 31">
            <a:extLst>
              <a:ext uri="{FF2B5EF4-FFF2-40B4-BE49-F238E27FC236}">
                <a16:creationId xmlns:a16="http://schemas.microsoft.com/office/drawing/2014/main" id="{00000000-0008-0000-0D00-00002A000000}"/>
              </a:ext>
            </a:extLst>
          </xdr:cNvPr>
          <xdr:cNvSpPr/>
        </xdr:nvSpPr>
        <xdr:spPr>
          <a:xfrm>
            <a:off x="5481246" y="951805"/>
            <a:ext cx="833601" cy="210243"/>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rPr>
              <a:t>     IA - MMC</a:t>
            </a:r>
          </a:p>
        </xdr:txBody>
      </xdr:sp>
      <xdr:sp macro="" textlink="">
        <xdr:nvSpPr>
          <xdr:cNvPr id="43" name="Elipse 42">
            <a:extLst>
              <a:ext uri="{FF2B5EF4-FFF2-40B4-BE49-F238E27FC236}">
                <a16:creationId xmlns:a16="http://schemas.microsoft.com/office/drawing/2014/main" id="{00000000-0008-0000-0D00-00002B000000}"/>
              </a:ext>
            </a:extLst>
          </xdr:cNvPr>
          <xdr:cNvSpPr/>
        </xdr:nvSpPr>
        <xdr:spPr>
          <a:xfrm>
            <a:off x="5391150" y="920750"/>
            <a:ext cx="291873"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t>6</a:t>
            </a:r>
          </a:p>
        </xdr:txBody>
      </xdr:sp>
    </xdr:grpSp>
    <xdr:clientData/>
  </xdr:twoCellAnchor>
  <xdr:twoCellAnchor>
    <xdr:from>
      <xdr:col>8</xdr:col>
      <xdr:colOff>420746</xdr:colOff>
      <xdr:row>7</xdr:row>
      <xdr:rowOff>25400</xdr:rowOff>
    </xdr:from>
    <xdr:to>
      <xdr:col>9</xdr:col>
      <xdr:colOff>244005</xdr:colOff>
      <xdr:row>8</xdr:row>
      <xdr:rowOff>84800</xdr:rowOff>
    </xdr:to>
    <xdr:grpSp>
      <xdr:nvGrpSpPr>
        <xdr:cNvPr id="44" name="Grupo 43">
          <a:hlinkClick xmlns:r="http://schemas.openxmlformats.org/officeDocument/2006/relationships" r:id="rId8"/>
          <a:extLst>
            <a:ext uri="{FF2B5EF4-FFF2-40B4-BE49-F238E27FC236}">
              <a16:creationId xmlns:a16="http://schemas.microsoft.com/office/drawing/2014/main" id="{00000000-0008-0000-0D00-00002C000000}"/>
            </a:ext>
          </a:extLst>
        </xdr:cNvPr>
        <xdr:cNvGrpSpPr/>
      </xdr:nvGrpSpPr>
      <xdr:grpSpPr>
        <a:xfrm>
          <a:off x="9289579" y="1577622"/>
          <a:ext cx="1389593" cy="278122"/>
          <a:chOff x="5391150" y="920750"/>
          <a:chExt cx="1407967" cy="288000"/>
        </a:xfrm>
      </xdr:grpSpPr>
      <xdr:sp macro="" textlink="">
        <xdr:nvSpPr>
          <xdr:cNvPr id="45" name="Rectángulo redondeado 31">
            <a:extLst>
              <a:ext uri="{FF2B5EF4-FFF2-40B4-BE49-F238E27FC236}">
                <a16:creationId xmlns:a16="http://schemas.microsoft.com/office/drawing/2014/main" id="{00000000-0008-0000-0D00-00002D000000}"/>
              </a:ext>
            </a:extLst>
          </xdr:cNvPr>
          <xdr:cNvSpPr/>
        </xdr:nvSpPr>
        <xdr:spPr>
          <a:xfrm>
            <a:off x="5481245" y="941685"/>
            <a:ext cx="1317872" cy="22036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rPr>
              <a:t>     IA - Empuje/Arrastre</a:t>
            </a:r>
          </a:p>
        </xdr:txBody>
      </xdr:sp>
      <xdr:sp macro="" textlink="">
        <xdr:nvSpPr>
          <xdr:cNvPr id="46" name="Elipse 45">
            <a:extLst>
              <a:ext uri="{FF2B5EF4-FFF2-40B4-BE49-F238E27FC236}">
                <a16:creationId xmlns:a16="http://schemas.microsoft.com/office/drawing/2014/main" id="{00000000-0008-0000-0D00-00002E000000}"/>
              </a:ext>
            </a:extLst>
          </xdr:cNvPr>
          <xdr:cNvSpPr/>
        </xdr:nvSpPr>
        <xdr:spPr>
          <a:xfrm>
            <a:off x="5391150" y="920750"/>
            <a:ext cx="291873"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t>7</a:t>
            </a:r>
          </a:p>
        </xdr:txBody>
      </xdr:sp>
    </xdr:grpSp>
    <xdr:clientData/>
  </xdr:twoCellAnchor>
  <xdr:twoCellAnchor>
    <xdr:from>
      <xdr:col>9</xdr:col>
      <xdr:colOff>239767</xdr:colOff>
      <xdr:row>7</xdr:row>
      <xdr:rowOff>26458</xdr:rowOff>
    </xdr:from>
    <xdr:to>
      <xdr:col>9</xdr:col>
      <xdr:colOff>1105483</xdr:colOff>
      <xdr:row>8</xdr:row>
      <xdr:rowOff>108040</xdr:rowOff>
    </xdr:to>
    <xdr:grpSp>
      <xdr:nvGrpSpPr>
        <xdr:cNvPr id="47" name="Grupo 46">
          <a:hlinkClick xmlns:r="http://schemas.openxmlformats.org/officeDocument/2006/relationships" r:id="rId8"/>
          <a:extLst>
            <a:ext uri="{FF2B5EF4-FFF2-40B4-BE49-F238E27FC236}">
              <a16:creationId xmlns:a16="http://schemas.microsoft.com/office/drawing/2014/main" id="{00000000-0008-0000-0D00-00002F000000}"/>
            </a:ext>
          </a:extLst>
        </xdr:cNvPr>
        <xdr:cNvGrpSpPr/>
      </xdr:nvGrpSpPr>
      <xdr:grpSpPr>
        <a:xfrm>
          <a:off x="10674934" y="1578680"/>
          <a:ext cx="865716" cy="300304"/>
          <a:chOff x="5391150" y="920750"/>
          <a:chExt cx="876930" cy="288000"/>
        </a:xfrm>
      </xdr:grpSpPr>
      <xdr:sp macro="" textlink="">
        <xdr:nvSpPr>
          <xdr:cNvPr id="48" name="Rectángulo redondeado 31">
            <a:extLst>
              <a:ext uri="{FF2B5EF4-FFF2-40B4-BE49-F238E27FC236}">
                <a16:creationId xmlns:a16="http://schemas.microsoft.com/office/drawing/2014/main" id="{00000000-0008-0000-0D00-000030000000}"/>
              </a:ext>
            </a:extLst>
          </xdr:cNvPr>
          <xdr:cNvSpPr/>
        </xdr:nvSpPr>
        <xdr:spPr>
          <a:xfrm>
            <a:off x="5484099" y="935956"/>
            <a:ext cx="783981" cy="228101"/>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rPr>
              <a:t>     IA - MMP</a:t>
            </a:r>
          </a:p>
        </xdr:txBody>
      </xdr:sp>
      <xdr:sp macro="" textlink="">
        <xdr:nvSpPr>
          <xdr:cNvPr id="49" name="Elipse 48">
            <a:extLst>
              <a:ext uri="{FF2B5EF4-FFF2-40B4-BE49-F238E27FC236}">
                <a16:creationId xmlns:a16="http://schemas.microsoft.com/office/drawing/2014/main" id="{00000000-0008-0000-0D00-000031000000}"/>
              </a:ext>
            </a:extLst>
          </xdr:cNvPr>
          <xdr:cNvSpPr/>
        </xdr:nvSpPr>
        <xdr:spPr>
          <a:xfrm>
            <a:off x="5391150" y="920750"/>
            <a:ext cx="291873"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t>8</a:t>
            </a:r>
          </a:p>
        </xdr:txBody>
      </xdr:sp>
    </xdr:grpSp>
    <xdr:clientData/>
  </xdr:twoCellAnchor>
  <xdr:twoCellAnchor>
    <xdr:from>
      <xdr:col>9</xdr:col>
      <xdr:colOff>1121833</xdr:colOff>
      <xdr:row>7</xdr:row>
      <xdr:rowOff>39954</xdr:rowOff>
    </xdr:from>
    <xdr:to>
      <xdr:col>11</xdr:col>
      <xdr:colOff>185414</xdr:colOff>
      <xdr:row>8</xdr:row>
      <xdr:rowOff>100279</xdr:rowOff>
    </xdr:to>
    <xdr:grpSp>
      <xdr:nvGrpSpPr>
        <xdr:cNvPr id="10" name="Grupo 9">
          <a:hlinkClick xmlns:r="http://schemas.openxmlformats.org/officeDocument/2006/relationships" r:id="rId8"/>
          <a:extLst>
            <a:ext uri="{FF2B5EF4-FFF2-40B4-BE49-F238E27FC236}">
              <a16:creationId xmlns:a16="http://schemas.microsoft.com/office/drawing/2014/main" id="{00000000-0008-0000-0D00-00000A000000}"/>
            </a:ext>
          </a:extLst>
        </xdr:cNvPr>
        <xdr:cNvGrpSpPr/>
      </xdr:nvGrpSpPr>
      <xdr:grpSpPr>
        <a:xfrm>
          <a:off x="11557000" y="1592176"/>
          <a:ext cx="1568303" cy="279047"/>
          <a:chOff x="5391150" y="920750"/>
          <a:chExt cx="1223873" cy="288000"/>
        </a:xfrm>
      </xdr:grpSpPr>
      <xdr:sp macro="" textlink="">
        <xdr:nvSpPr>
          <xdr:cNvPr id="11" name="Rectángulo redondeado 31">
            <a:hlinkClick xmlns:r="http://schemas.openxmlformats.org/officeDocument/2006/relationships" r:id="rId9"/>
            <a:extLst>
              <a:ext uri="{FF2B5EF4-FFF2-40B4-BE49-F238E27FC236}">
                <a16:creationId xmlns:a16="http://schemas.microsoft.com/office/drawing/2014/main" id="{00000000-0008-0000-0D00-00000B000000}"/>
              </a:ext>
            </a:extLst>
          </xdr:cNvPr>
          <xdr:cNvSpPr/>
        </xdr:nvSpPr>
        <xdr:spPr>
          <a:xfrm>
            <a:off x="5484099" y="935955"/>
            <a:ext cx="1130924" cy="23722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rPr>
              <a:t>       IA - Vibr</a:t>
            </a:r>
            <a:r>
              <a:rPr lang="es-CL" sz="900" baseline="0">
                <a:solidFill>
                  <a:schemeClr val="bg1">
                    <a:lumMod val="50000"/>
                  </a:schemeClr>
                </a:solidFill>
              </a:rPr>
              <a:t> Mano/brazo</a:t>
            </a:r>
            <a:endParaRPr lang="es-CL" sz="900">
              <a:solidFill>
                <a:schemeClr val="bg1">
                  <a:lumMod val="50000"/>
                </a:schemeClr>
              </a:solidFill>
            </a:endParaRPr>
          </a:p>
        </xdr:txBody>
      </xdr:sp>
      <xdr:sp macro="" textlink="">
        <xdr:nvSpPr>
          <xdr:cNvPr id="12" name="Elipse 11">
            <a:extLst>
              <a:ext uri="{FF2B5EF4-FFF2-40B4-BE49-F238E27FC236}">
                <a16:creationId xmlns:a16="http://schemas.microsoft.com/office/drawing/2014/main" id="{00000000-0008-0000-0D00-00000C000000}"/>
              </a:ext>
            </a:extLst>
          </xdr:cNvPr>
          <xdr:cNvSpPr/>
        </xdr:nvSpPr>
        <xdr:spPr>
          <a:xfrm>
            <a:off x="5391150" y="920750"/>
            <a:ext cx="291873"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t>9</a:t>
            </a:r>
          </a:p>
        </xdr:txBody>
      </xdr:sp>
    </xdr:grpSp>
    <xdr:clientData/>
  </xdr:twoCellAnchor>
  <xdr:twoCellAnchor>
    <xdr:from>
      <xdr:col>11</xdr:col>
      <xdr:colOff>180177</xdr:colOff>
      <xdr:row>7</xdr:row>
      <xdr:rowOff>21167</xdr:rowOff>
    </xdr:from>
    <xdr:to>
      <xdr:col>13</xdr:col>
      <xdr:colOff>399989</xdr:colOff>
      <xdr:row>8</xdr:row>
      <xdr:rowOff>105835</xdr:rowOff>
    </xdr:to>
    <xdr:grpSp>
      <xdr:nvGrpSpPr>
        <xdr:cNvPr id="13" name="Grupo 12">
          <a:hlinkClick xmlns:r="http://schemas.openxmlformats.org/officeDocument/2006/relationships" r:id="rId8"/>
          <a:extLst>
            <a:ext uri="{FF2B5EF4-FFF2-40B4-BE49-F238E27FC236}">
              <a16:creationId xmlns:a16="http://schemas.microsoft.com/office/drawing/2014/main" id="{00000000-0008-0000-0D00-00000D000000}"/>
            </a:ext>
          </a:extLst>
        </xdr:cNvPr>
        <xdr:cNvGrpSpPr/>
      </xdr:nvGrpSpPr>
      <xdr:grpSpPr>
        <a:xfrm>
          <a:off x="13120066" y="1573389"/>
          <a:ext cx="1884923" cy="303390"/>
          <a:chOff x="5391151" y="920750"/>
          <a:chExt cx="1104700" cy="273336"/>
        </a:xfrm>
      </xdr:grpSpPr>
      <xdr:sp macro="" textlink="">
        <xdr:nvSpPr>
          <xdr:cNvPr id="14" name="Rectángulo redondeado 31">
            <a:hlinkClick xmlns:r="http://schemas.openxmlformats.org/officeDocument/2006/relationships" r:id="rId10"/>
            <a:extLst>
              <a:ext uri="{FF2B5EF4-FFF2-40B4-BE49-F238E27FC236}">
                <a16:creationId xmlns:a16="http://schemas.microsoft.com/office/drawing/2014/main" id="{00000000-0008-0000-0D00-00000E000000}"/>
              </a:ext>
            </a:extLst>
          </xdr:cNvPr>
          <xdr:cNvSpPr/>
        </xdr:nvSpPr>
        <xdr:spPr>
          <a:xfrm>
            <a:off x="5484099" y="935956"/>
            <a:ext cx="1011752" cy="238894"/>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aseline="0">
                <a:solidFill>
                  <a:schemeClr val="bg1">
                    <a:lumMod val="50000"/>
                  </a:schemeClr>
                </a:solidFill>
              </a:rPr>
              <a:t>         IA - Vibr Cuerpo completo</a:t>
            </a:r>
            <a:endParaRPr lang="es-CL" sz="900">
              <a:solidFill>
                <a:schemeClr val="bg1">
                  <a:lumMod val="50000"/>
                </a:schemeClr>
              </a:solidFill>
            </a:endParaRPr>
          </a:p>
        </xdr:txBody>
      </xdr:sp>
      <xdr:sp macro="" textlink="">
        <xdr:nvSpPr>
          <xdr:cNvPr id="15" name="Elipse 14">
            <a:extLst>
              <a:ext uri="{FF2B5EF4-FFF2-40B4-BE49-F238E27FC236}">
                <a16:creationId xmlns:a16="http://schemas.microsoft.com/office/drawing/2014/main" id="{00000000-0008-0000-0D00-00000F000000}"/>
              </a:ext>
            </a:extLst>
          </xdr:cNvPr>
          <xdr:cNvSpPr/>
        </xdr:nvSpPr>
        <xdr:spPr>
          <a:xfrm>
            <a:off x="5391151" y="920750"/>
            <a:ext cx="284856" cy="273336"/>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00" b="1"/>
              <a:t>10</a:t>
            </a:r>
          </a:p>
        </xdr:txBody>
      </xdr:sp>
    </xdr:grpSp>
    <xdr:clientData/>
  </xdr:twoCellAnchor>
  <xdr:twoCellAnchor>
    <xdr:from>
      <xdr:col>13</xdr:col>
      <xdr:colOff>423804</xdr:colOff>
      <xdr:row>7</xdr:row>
      <xdr:rowOff>28048</xdr:rowOff>
    </xdr:from>
    <xdr:to>
      <xdr:col>15</xdr:col>
      <xdr:colOff>293629</xdr:colOff>
      <xdr:row>8</xdr:row>
      <xdr:rowOff>118097</xdr:rowOff>
    </xdr:to>
    <xdr:grpSp>
      <xdr:nvGrpSpPr>
        <xdr:cNvPr id="16" name="Grupo 15">
          <a:hlinkClick xmlns:r="http://schemas.openxmlformats.org/officeDocument/2006/relationships" r:id="rId8"/>
          <a:extLst>
            <a:ext uri="{FF2B5EF4-FFF2-40B4-BE49-F238E27FC236}">
              <a16:creationId xmlns:a16="http://schemas.microsoft.com/office/drawing/2014/main" id="{00000000-0008-0000-0D00-000010000000}"/>
            </a:ext>
          </a:extLst>
        </xdr:cNvPr>
        <xdr:cNvGrpSpPr/>
      </xdr:nvGrpSpPr>
      <xdr:grpSpPr>
        <a:xfrm>
          <a:off x="15028804" y="1580270"/>
          <a:ext cx="1393825" cy="308771"/>
          <a:chOff x="5391150" y="920750"/>
          <a:chExt cx="1104701" cy="288000"/>
        </a:xfrm>
      </xdr:grpSpPr>
      <xdr:sp macro="" textlink="">
        <xdr:nvSpPr>
          <xdr:cNvPr id="17" name="Rectángulo redondeado 31">
            <a:hlinkClick xmlns:r="http://schemas.openxmlformats.org/officeDocument/2006/relationships" r:id="rId11"/>
            <a:extLst>
              <a:ext uri="{FF2B5EF4-FFF2-40B4-BE49-F238E27FC236}">
                <a16:creationId xmlns:a16="http://schemas.microsoft.com/office/drawing/2014/main" id="{00000000-0008-0000-0D00-000011000000}"/>
              </a:ext>
            </a:extLst>
          </xdr:cNvPr>
          <xdr:cNvSpPr/>
        </xdr:nvSpPr>
        <xdr:spPr>
          <a:xfrm>
            <a:off x="5484099" y="935956"/>
            <a:ext cx="1011752" cy="238894"/>
          </a:xfrm>
          <a:prstGeom prst="roundRect">
            <a:avLst/>
          </a:prstGeom>
          <a:solidFill>
            <a:srgbClr val="C3D69B"/>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rPr>
              <a:t>         PLAN DE ACCIÓN</a:t>
            </a:r>
          </a:p>
        </xdr:txBody>
      </xdr:sp>
      <xdr:sp macro="" textlink="">
        <xdr:nvSpPr>
          <xdr:cNvPr id="18" name="Elipse 17">
            <a:extLst>
              <a:ext uri="{FF2B5EF4-FFF2-40B4-BE49-F238E27FC236}">
                <a16:creationId xmlns:a16="http://schemas.microsoft.com/office/drawing/2014/main" id="{00000000-0008-0000-0D00-000012000000}"/>
              </a:ext>
            </a:extLst>
          </xdr:cNvPr>
          <xdr:cNvSpPr/>
        </xdr:nvSpPr>
        <xdr:spPr>
          <a:xfrm>
            <a:off x="5391150" y="920750"/>
            <a:ext cx="356080"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00" b="1"/>
              <a:t>11</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34394</xdr:rowOff>
    </xdr:from>
    <xdr:to>
      <xdr:col>25</xdr:col>
      <xdr:colOff>19276</xdr:colOff>
      <xdr:row>8</xdr:row>
      <xdr:rowOff>209219</xdr:rowOff>
    </xdr:to>
    <xdr:sp macro="" textlink="">
      <xdr:nvSpPr>
        <xdr:cNvPr id="38" name="Rectángulo 37">
          <a:extLst>
            <a:ext uri="{FF2B5EF4-FFF2-40B4-BE49-F238E27FC236}">
              <a16:creationId xmlns:a16="http://schemas.microsoft.com/office/drawing/2014/main" id="{00000000-0008-0000-0100-000026000000}"/>
            </a:ext>
          </a:extLst>
        </xdr:cNvPr>
        <xdr:cNvSpPr/>
      </xdr:nvSpPr>
      <xdr:spPr>
        <a:xfrm>
          <a:off x="0" y="401446"/>
          <a:ext cx="18210374" cy="1279652"/>
        </a:xfrm>
        <a:prstGeom prst="rect">
          <a:avLst/>
        </a:prstGeom>
        <a:solidFill>
          <a:srgbClr val="E9EA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15</xdr:col>
      <xdr:colOff>243773</xdr:colOff>
      <xdr:row>7</xdr:row>
      <xdr:rowOff>31394</xdr:rowOff>
    </xdr:from>
    <xdr:to>
      <xdr:col>17</xdr:col>
      <xdr:colOff>331613</xdr:colOff>
      <xdr:row>8</xdr:row>
      <xdr:rowOff>119941</xdr:rowOff>
    </xdr:to>
    <xdr:grpSp>
      <xdr:nvGrpSpPr>
        <xdr:cNvPr id="5" name="Grupo 4">
          <a:hlinkClick xmlns:r="http://schemas.openxmlformats.org/officeDocument/2006/relationships" r:id="rId1"/>
          <a:extLst>
            <a:ext uri="{FF2B5EF4-FFF2-40B4-BE49-F238E27FC236}">
              <a16:creationId xmlns:a16="http://schemas.microsoft.com/office/drawing/2014/main" id="{00000000-0008-0000-0100-000005000000}"/>
            </a:ext>
          </a:extLst>
        </xdr:cNvPr>
        <xdr:cNvGrpSpPr/>
      </xdr:nvGrpSpPr>
      <xdr:grpSpPr>
        <a:xfrm>
          <a:off x="11124875" y="1290631"/>
          <a:ext cx="1594619" cy="303802"/>
          <a:chOff x="5384986" y="937192"/>
          <a:chExt cx="1395641" cy="238676"/>
        </a:xfrm>
      </xdr:grpSpPr>
      <xdr:sp macro="" textlink="">
        <xdr:nvSpPr>
          <xdr:cNvPr id="7" name="Rectángulo redondeado 31">
            <a:extLst>
              <a:ext uri="{FF2B5EF4-FFF2-40B4-BE49-F238E27FC236}">
                <a16:creationId xmlns:a16="http://schemas.microsoft.com/office/drawing/2014/main" id="{00000000-0008-0000-0100-000007000000}"/>
              </a:ext>
            </a:extLst>
          </xdr:cNvPr>
          <xdr:cNvSpPr/>
        </xdr:nvSpPr>
        <xdr:spPr>
          <a:xfrm>
            <a:off x="5462755" y="947166"/>
            <a:ext cx="1317872" cy="22036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Empuje/Arrastre</a:t>
            </a:r>
          </a:p>
        </xdr:txBody>
      </xdr:sp>
      <xdr:sp macro="" textlink="">
        <xdr:nvSpPr>
          <xdr:cNvPr id="17" name="Elipse 16">
            <a:extLst>
              <a:ext uri="{FF2B5EF4-FFF2-40B4-BE49-F238E27FC236}">
                <a16:creationId xmlns:a16="http://schemas.microsoft.com/office/drawing/2014/main" id="{00000000-0008-0000-0100-000011000000}"/>
              </a:ext>
            </a:extLst>
          </xdr:cNvPr>
          <xdr:cNvSpPr/>
        </xdr:nvSpPr>
        <xdr:spPr>
          <a:xfrm>
            <a:off x="5384986" y="937192"/>
            <a:ext cx="267787" cy="238676"/>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7</a:t>
            </a:r>
          </a:p>
        </xdr:txBody>
      </xdr:sp>
    </xdr:grpSp>
    <xdr:clientData/>
  </xdr:twoCellAnchor>
  <xdr:twoCellAnchor>
    <xdr:from>
      <xdr:col>0</xdr:col>
      <xdr:colOff>0</xdr:colOff>
      <xdr:row>0</xdr:row>
      <xdr:rowOff>10232</xdr:rowOff>
    </xdr:from>
    <xdr:to>
      <xdr:col>25</xdr:col>
      <xdr:colOff>9072</xdr:colOff>
      <xdr:row>2</xdr:row>
      <xdr:rowOff>66677</xdr:rowOff>
    </xdr:to>
    <xdr:sp macro="" textlink="">
      <xdr:nvSpPr>
        <xdr:cNvPr id="2" name="Rectángulo 1">
          <a:extLst>
            <a:ext uri="{FF2B5EF4-FFF2-40B4-BE49-F238E27FC236}">
              <a16:creationId xmlns:a16="http://schemas.microsoft.com/office/drawing/2014/main" id="{00000000-0008-0000-0100-000002000000}"/>
            </a:ext>
          </a:extLst>
        </xdr:cNvPr>
        <xdr:cNvSpPr/>
      </xdr:nvSpPr>
      <xdr:spPr>
        <a:xfrm>
          <a:off x="0" y="10232"/>
          <a:ext cx="18133786" cy="419302"/>
        </a:xfrm>
        <a:prstGeom prst="rect">
          <a:avLst/>
        </a:prstGeom>
        <a:solidFill>
          <a:srgbClr val="15BF4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0</xdr:col>
      <xdr:colOff>305163</xdr:colOff>
      <xdr:row>2</xdr:row>
      <xdr:rowOff>173532</xdr:rowOff>
    </xdr:from>
    <xdr:to>
      <xdr:col>17</xdr:col>
      <xdr:colOff>617009</xdr:colOff>
      <xdr:row>6</xdr:row>
      <xdr:rowOff>16444</xdr:rowOff>
    </xdr:to>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305163" y="538657"/>
          <a:ext cx="12710221" cy="676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es-CL" sz="2300" b="1" i="0" u="none" strike="noStrike" kern="0" cap="none" spc="0" normalizeH="0" baseline="0">
              <a:ln>
                <a:noFill/>
              </a:ln>
              <a:solidFill>
                <a:srgbClr val="014B14"/>
              </a:solidFill>
              <a:effectLst/>
              <a:uLnTx/>
              <a:uFillTx/>
              <a:latin typeface="ACHS Nueva Sans" pitchFamily="2" charset="0"/>
              <a:ea typeface="+mn-ea"/>
              <a:cs typeface="Arial" panose="020B0604020202020204" pitchFamily="34" charset="0"/>
            </a:rPr>
            <a:t>INSTRUCCIONES HERRAMIENTA CARACTERIZACION E IDENTIFICACION FACTORES DE RIESGO TMERT</a:t>
          </a:r>
        </a:p>
      </xdr:txBody>
    </xdr:sp>
    <xdr:clientData/>
  </xdr:twoCellAnchor>
  <xdr:twoCellAnchor>
    <xdr:from>
      <xdr:col>0</xdr:col>
      <xdr:colOff>0</xdr:colOff>
      <xdr:row>0</xdr:row>
      <xdr:rowOff>49916</xdr:rowOff>
    </xdr:from>
    <xdr:to>
      <xdr:col>13</xdr:col>
      <xdr:colOff>417444</xdr:colOff>
      <xdr:row>1</xdr:row>
      <xdr:rowOff>152952</xdr:rowOff>
    </xdr:to>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0" y="49916"/>
          <a:ext cx="9799569" cy="285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800" b="1">
              <a:solidFill>
                <a:schemeClr val="bg1"/>
              </a:solidFill>
              <a:latin typeface="Arial" panose="020B0604020202020204" pitchFamily="34" charset="0"/>
              <a:cs typeface="Arial" panose="020B0604020202020204" pitchFamily="34" charset="0"/>
            </a:rPr>
            <a:t>     </a:t>
          </a:r>
          <a:r>
            <a:rPr lang="es-CL" sz="1800" b="1">
              <a:solidFill>
                <a:schemeClr val="bg1"/>
              </a:solidFill>
              <a:latin typeface="ACHS Nueva Sans" pitchFamily="2" charset="0"/>
              <a:cs typeface="Arial" panose="020B0604020202020204" pitchFamily="34" charset="0"/>
            </a:rPr>
            <a:t>Prevención y control de los trastornos musculoequeléticos relacionados al trabajo</a:t>
          </a:r>
        </a:p>
      </xdr:txBody>
    </xdr:sp>
    <xdr:clientData/>
  </xdr:twoCellAnchor>
  <xdr:twoCellAnchor>
    <xdr:from>
      <xdr:col>0</xdr:col>
      <xdr:colOff>225545</xdr:colOff>
      <xdr:row>7</xdr:row>
      <xdr:rowOff>49576</xdr:rowOff>
    </xdr:from>
    <xdr:to>
      <xdr:col>2</xdr:col>
      <xdr:colOff>282223</xdr:colOff>
      <xdr:row>8</xdr:row>
      <xdr:rowOff>77612</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225545" y="1601798"/>
          <a:ext cx="1150289" cy="246758"/>
        </a:xfrm>
        <a:prstGeom prst="roundRect">
          <a:avLst/>
        </a:prstGeom>
        <a:solidFill>
          <a:schemeClr val="accent3">
            <a:lumMod val="60000"/>
            <a:lumOff val="40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1">
              <a:solidFill>
                <a:schemeClr val="bg1">
                  <a:lumMod val="50000"/>
                </a:schemeClr>
              </a:solidFill>
              <a:latin typeface="ACHS Nueva Sans" pitchFamily="2" charset="0"/>
            </a:rPr>
            <a:t>INSTRUCCIONES</a:t>
          </a:r>
        </a:p>
      </xdr:txBody>
    </xdr:sp>
    <xdr:clientData/>
  </xdr:twoCellAnchor>
  <xdr:twoCellAnchor>
    <xdr:from>
      <xdr:col>2</xdr:col>
      <xdr:colOff>351009</xdr:colOff>
      <xdr:row>7</xdr:row>
      <xdr:rowOff>43127</xdr:rowOff>
    </xdr:from>
    <xdr:to>
      <xdr:col>4</xdr:col>
      <xdr:colOff>345722</xdr:colOff>
      <xdr:row>8</xdr:row>
      <xdr:rowOff>111960</xdr:rowOff>
    </xdr:to>
    <xdr:grpSp>
      <xdr:nvGrpSpPr>
        <xdr:cNvPr id="8" name="Grupo 7">
          <a:extLst>
            <a:ext uri="{FF2B5EF4-FFF2-40B4-BE49-F238E27FC236}">
              <a16:creationId xmlns:a16="http://schemas.microsoft.com/office/drawing/2014/main" id="{00000000-0008-0000-0100-000008000000}"/>
            </a:ext>
          </a:extLst>
        </xdr:cNvPr>
        <xdr:cNvGrpSpPr/>
      </xdr:nvGrpSpPr>
      <xdr:grpSpPr>
        <a:xfrm>
          <a:off x="1438043" y="1302364"/>
          <a:ext cx="1501493" cy="284088"/>
          <a:chOff x="2057400" y="901697"/>
          <a:chExt cx="1178253" cy="288000"/>
        </a:xfrm>
      </xdr:grpSpPr>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100-000009000000}"/>
              </a:ext>
            </a:extLst>
          </xdr:cNvPr>
          <xdr:cNvSpPr/>
        </xdr:nvSpPr>
        <xdr:spPr>
          <a:xfrm>
            <a:off x="2122271" y="907825"/>
            <a:ext cx="1113382" cy="251812"/>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ANTECEDENTES</a:t>
            </a:r>
          </a:p>
        </xdr:txBody>
      </xdr:sp>
      <xdr:sp macro="" textlink="">
        <xdr:nvSpPr>
          <xdr:cNvPr id="10" name="Elipse 9">
            <a:extLst>
              <a:ext uri="{FF2B5EF4-FFF2-40B4-BE49-F238E27FC236}">
                <a16:creationId xmlns:a16="http://schemas.microsoft.com/office/drawing/2014/main" id="{00000000-0008-0000-0100-00000A000000}"/>
              </a:ext>
            </a:extLst>
          </xdr:cNvPr>
          <xdr:cNvSpPr/>
        </xdr:nvSpPr>
        <xdr:spPr>
          <a:xfrm>
            <a:off x="2057400" y="901697"/>
            <a:ext cx="244492"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1</a:t>
            </a:r>
          </a:p>
        </xdr:txBody>
      </xdr:sp>
    </xdr:grpSp>
    <xdr:clientData/>
  </xdr:twoCellAnchor>
  <xdr:twoCellAnchor>
    <xdr:from>
      <xdr:col>6</xdr:col>
      <xdr:colOff>479416</xdr:colOff>
      <xdr:row>7</xdr:row>
      <xdr:rowOff>44801</xdr:rowOff>
    </xdr:from>
    <xdr:to>
      <xdr:col>9</xdr:col>
      <xdr:colOff>84665</xdr:colOff>
      <xdr:row>8</xdr:row>
      <xdr:rowOff>126999</xdr:rowOff>
    </xdr:to>
    <xdr:grpSp>
      <xdr:nvGrpSpPr>
        <xdr:cNvPr id="14" name="Grupo 13">
          <a:hlinkClick xmlns:r="http://schemas.openxmlformats.org/officeDocument/2006/relationships" r:id="rId4"/>
          <a:extLst>
            <a:ext uri="{FF2B5EF4-FFF2-40B4-BE49-F238E27FC236}">
              <a16:creationId xmlns:a16="http://schemas.microsoft.com/office/drawing/2014/main" id="{00000000-0008-0000-0100-00000E000000}"/>
            </a:ext>
          </a:extLst>
        </xdr:cNvPr>
        <xdr:cNvGrpSpPr/>
      </xdr:nvGrpSpPr>
      <xdr:grpSpPr>
        <a:xfrm>
          <a:off x="4580009" y="1304038"/>
          <a:ext cx="1865419" cy="297453"/>
          <a:chOff x="5391150" y="920750"/>
          <a:chExt cx="1610100" cy="294782"/>
        </a:xfrm>
      </xdr:grpSpPr>
      <xdr:sp macro="" textlink="">
        <xdr:nvSpPr>
          <xdr:cNvPr id="15" name="Rectángulo redondeado 14">
            <a:extLst>
              <a:ext uri="{FF2B5EF4-FFF2-40B4-BE49-F238E27FC236}">
                <a16:creationId xmlns:a16="http://schemas.microsoft.com/office/drawing/2014/main" id="{00000000-0008-0000-0100-00000F000000}"/>
              </a:ext>
            </a:extLst>
          </xdr:cNvPr>
          <xdr:cNvSpPr/>
        </xdr:nvSpPr>
        <xdr:spPr>
          <a:xfrm>
            <a:off x="5517693" y="925244"/>
            <a:ext cx="1483557" cy="269550"/>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IDENTIFICACIÓN </a:t>
            </a:r>
            <a:r>
              <a:rPr lang="es-CL" sz="900" baseline="0">
                <a:solidFill>
                  <a:schemeClr val="bg1">
                    <a:lumMod val="50000"/>
                  </a:schemeClr>
                </a:solidFill>
                <a:latin typeface="ACHS Nueva Sans" pitchFamily="2" charset="0"/>
              </a:rPr>
              <a:t> INICIAL</a:t>
            </a:r>
            <a:endParaRPr lang="es-CL" sz="900">
              <a:solidFill>
                <a:schemeClr val="bg1">
                  <a:lumMod val="50000"/>
                </a:schemeClr>
              </a:solidFill>
              <a:latin typeface="ACHS Nueva Sans" pitchFamily="2" charset="0"/>
            </a:endParaRPr>
          </a:p>
        </xdr:txBody>
      </xdr:sp>
      <xdr:sp macro="" textlink="">
        <xdr:nvSpPr>
          <xdr:cNvPr id="16" name="Elipse 15">
            <a:extLst>
              <a:ext uri="{FF2B5EF4-FFF2-40B4-BE49-F238E27FC236}">
                <a16:creationId xmlns:a16="http://schemas.microsoft.com/office/drawing/2014/main" id="{00000000-0008-0000-0100-000010000000}"/>
              </a:ext>
            </a:extLst>
          </xdr:cNvPr>
          <xdr:cNvSpPr/>
        </xdr:nvSpPr>
        <xdr:spPr>
          <a:xfrm>
            <a:off x="5391150" y="920750"/>
            <a:ext cx="249373" cy="294782"/>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3</a:t>
            </a:r>
          </a:p>
        </xdr:txBody>
      </xdr:sp>
    </xdr:grpSp>
    <xdr:clientData/>
  </xdr:twoCellAnchor>
  <xdr:twoCellAnchor>
    <xdr:from>
      <xdr:col>9</xdr:col>
      <xdr:colOff>154867</xdr:colOff>
      <xdr:row>7</xdr:row>
      <xdr:rowOff>43745</xdr:rowOff>
    </xdr:from>
    <xdr:to>
      <xdr:col>11</xdr:col>
      <xdr:colOff>380999</xdr:colOff>
      <xdr:row>8</xdr:row>
      <xdr:rowOff>134057</xdr:rowOff>
    </xdr:to>
    <xdr:grpSp>
      <xdr:nvGrpSpPr>
        <xdr:cNvPr id="25" name="Grupo 24">
          <a:hlinkClick xmlns:r="http://schemas.openxmlformats.org/officeDocument/2006/relationships" r:id="rId5"/>
          <a:extLst>
            <a:ext uri="{FF2B5EF4-FFF2-40B4-BE49-F238E27FC236}">
              <a16:creationId xmlns:a16="http://schemas.microsoft.com/office/drawing/2014/main" id="{00000000-0008-0000-0100-000019000000}"/>
            </a:ext>
          </a:extLst>
        </xdr:cNvPr>
        <xdr:cNvGrpSpPr/>
      </xdr:nvGrpSpPr>
      <xdr:grpSpPr>
        <a:xfrm>
          <a:off x="6515630" y="1302982"/>
          <a:ext cx="1732911" cy="305567"/>
          <a:chOff x="5391150" y="920750"/>
          <a:chExt cx="1493663" cy="302730"/>
        </a:xfrm>
      </xdr:grpSpPr>
      <xdr:sp macro="" textlink="">
        <xdr:nvSpPr>
          <xdr:cNvPr id="26" name="Rectángulo redondeado 25">
            <a:extLst>
              <a:ext uri="{FF2B5EF4-FFF2-40B4-BE49-F238E27FC236}">
                <a16:creationId xmlns:a16="http://schemas.microsoft.com/office/drawing/2014/main" id="{00000000-0008-0000-0100-00001A000000}"/>
              </a:ext>
            </a:extLst>
          </xdr:cNvPr>
          <xdr:cNvSpPr/>
        </xdr:nvSpPr>
        <xdr:spPr>
          <a:xfrm>
            <a:off x="5481245" y="928698"/>
            <a:ext cx="1403568" cy="274046"/>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-Trabajo Repetitivo</a:t>
            </a:r>
          </a:p>
        </xdr:txBody>
      </xdr:sp>
      <xdr:sp macro="" textlink="">
        <xdr:nvSpPr>
          <xdr:cNvPr id="27" name="Elipse 26">
            <a:extLst>
              <a:ext uri="{FF2B5EF4-FFF2-40B4-BE49-F238E27FC236}">
                <a16:creationId xmlns:a16="http://schemas.microsoft.com/office/drawing/2014/main" id="{00000000-0008-0000-0100-00001B000000}"/>
              </a:ext>
            </a:extLst>
          </xdr:cNvPr>
          <xdr:cNvSpPr/>
        </xdr:nvSpPr>
        <xdr:spPr>
          <a:xfrm>
            <a:off x="5391150" y="920750"/>
            <a:ext cx="255270" cy="30273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4</a:t>
            </a:r>
          </a:p>
        </xdr:txBody>
      </xdr:sp>
    </xdr:grpSp>
    <xdr:clientData/>
  </xdr:twoCellAnchor>
  <xdr:twoCellAnchor>
    <xdr:from>
      <xdr:col>11</xdr:col>
      <xdr:colOff>440268</xdr:colOff>
      <xdr:row>7</xdr:row>
      <xdr:rowOff>32104</xdr:rowOff>
    </xdr:from>
    <xdr:to>
      <xdr:col>13</xdr:col>
      <xdr:colOff>493890</xdr:colOff>
      <xdr:row>8</xdr:row>
      <xdr:rowOff>119946</xdr:rowOff>
    </xdr:to>
    <xdr:grpSp>
      <xdr:nvGrpSpPr>
        <xdr:cNvPr id="28" name="Grupo 27">
          <a:hlinkClick xmlns:r="http://schemas.openxmlformats.org/officeDocument/2006/relationships" r:id="rId6"/>
          <a:extLst>
            <a:ext uri="{FF2B5EF4-FFF2-40B4-BE49-F238E27FC236}">
              <a16:creationId xmlns:a16="http://schemas.microsoft.com/office/drawing/2014/main" id="{00000000-0008-0000-0100-00001C000000}"/>
            </a:ext>
          </a:extLst>
        </xdr:cNvPr>
        <xdr:cNvGrpSpPr/>
      </xdr:nvGrpSpPr>
      <xdr:grpSpPr>
        <a:xfrm>
          <a:off x="8307810" y="1291341"/>
          <a:ext cx="1560402" cy="303097"/>
          <a:chOff x="5391151" y="920750"/>
          <a:chExt cx="1359012" cy="253055"/>
        </a:xfrm>
      </xdr:grpSpPr>
      <xdr:sp macro="" textlink="">
        <xdr:nvSpPr>
          <xdr:cNvPr id="29" name="Rectángulo redondeado 28">
            <a:extLst>
              <a:ext uri="{FF2B5EF4-FFF2-40B4-BE49-F238E27FC236}">
                <a16:creationId xmlns:a16="http://schemas.microsoft.com/office/drawing/2014/main" id="{00000000-0008-0000-0100-00001D000000}"/>
              </a:ext>
            </a:extLst>
          </xdr:cNvPr>
          <xdr:cNvSpPr/>
        </xdr:nvSpPr>
        <xdr:spPr>
          <a:xfrm>
            <a:off x="5481245" y="929195"/>
            <a:ext cx="1268918" cy="23285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a:t>
            </a:r>
            <a:r>
              <a:rPr lang="es-CL" sz="900" baseline="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Postura Estática</a:t>
            </a:r>
          </a:p>
        </xdr:txBody>
      </xdr:sp>
      <xdr:sp macro="" textlink="">
        <xdr:nvSpPr>
          <xdr:cNvPr id="30" name="Elipse 29">
            <a:extLst>
              <a:ext uri="{FF2B5EF4-FFF2-40B4-BE49-F238E27FC236}">
                <a16:creationId xmlns:a16="http://schemas.microsoft.com/office/drawing/2014/main" id="{00000000-0008-0000-0100-00001E000000}"/>
              </a:ext>
            </a:extLst>
          </xdr:cNvPr>
          <xdr:cNvSpPr/>
        </xdr:nvSpPr>
        <xdr:spPr>
          <a:xfrm>
            <a:off x="5391151" y="920750"/>
            <a:ext cx="285786" cy="253055"/>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5</a:t>
            </a:r>
          </a:p>
        </xdr:txBody>
      </xdr:sp>
    </xdr:grpSp>
    <xdr:clientData/>
  </xdr:twoCellAnchor>
  <xdr:twoCellAnchor>
    <xdr:from>
      <xdr:col>13</xdr:col>
      <xdr:colOff>555275</xdr:colOff>
      <xdr:row>7</xdr:row>
      <xdr:rowOff>34029</xdr:rowOff>
    </xdr:from>
    <xdr:to>
      <xdr:col>15</xdr:col>
      <xdr:colOff>155224</xdr:colOff>
      <xdr:row>8</xdr:row>
      <xdr:rowOff>127000</xdr:rowOff>
    </xdr:to>
    <xdr:grpSp>
      <xdr:nvGrpSpPr>
        <xdr:cNvPr id="31" name="Grupo 30">
          <a:hlinkClick xmlns:r="http://schemas.openxmlformats.org/officeDocument/2006/relationships" r:id="rId1"/>
          <a:extLst>
            <a:ext uri="{FF2B5EF4-FFF2-40B4-BE49-F238E27FC236}">
              <a16:creationId xmlns:a16="http://schemas.microsoft.com/office/drawing/2014/main" id="{00000000-0008-0000-0100-00001F000000}"/>
            </a:ext>
          </a:extLst>
        </xdr:cNvPr>
        <xdr:cNvGrpSpPr/>
      </xdr:nvGrpSpPr>
      <xdr:grpSpPr>
        <a:xfrm>
          <a:off x="9929597" y="1293266"/>
          <a:ext cx="1106729" cy="308226"/>
          <a:chOff x="5373192" y="951805"/>
          <a:chExt cx="941655" cy="214281"/>
        </a:xfrm>
      </xdr:grpSpPr>
      <xdr:sp macro="" textlink="">
        <xdr:nvSpPr>
          <xdr:cNvPr id="32" name="Rectángulo redondeado 31">
            <a:extLst>
              <a:ext uri="{FF2B5EF4-FFF2-40B4-BE49-F238E27FC236}">
                <a16:creationId xmlns:a16="http://schemas.microsoft.com/office/drawing/2014/main" id="{00000000-0008-0000-0100-000020000000}"/>
              </a:ext>
            </a:extLst>
          </xdr:cNvPr>
          <xdr:cNvSpPr/>
        </xdr:nvSpPr>
        <xdr:spPr>
          <a:xfrm>
            <a:off x="5481246" y="951805"/>
            <a:ext cx="833601" cy="210243"/>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MMC</a:t>
            </a:r>
          </a:p>
        </xdr:txBody>
      </xdr:sp>
      <xdr:sp macro="" textlink="">
        <xdr:nvSpPr>
          <xdr:cNvPr id="33" name="Elipse 32">
            <a:extLst>
              <a:ext uri="{FF2B5EF4-FFF2-40B4-BE49-F238E27FC236}">
                <a16:creationId xmlns:a16="http://schemas.microsoft.com/office/drawing/2014/main" id="{00000000-0008-0000-0100-000021000000}"/>
              </a:ext>
            </a:extLst>
          </xdr:cNvPr>
          <xdr:cNvSpPr/>
        </xdr:nvSpPr>
        <xdr:spPr>
          <a:xfrm>
            <a:off x="5373192" y="958083"/>
            <a:ext cx="260901" cy="208003"/>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6</a:t>
            </a:r>
          </a:p>
        </xdr:txBody>
      </xdr:sp>
    </xdr:grpSp>
    <xdr:clientData/>
  </xdr:twoCellAnchor>
  <xdr:twoCellAnchor>
    <xdr:from>
      <xdr:col>18</xdr:col>
      <xdr:colOff>142874</xdr:colOff>
      <xdr:row>0</xdr:row>
      <xdr:rowOff>112003</xdr:rowOff>
    </xdr:from>
    <xdr:to>
      <xdr:col>19</xdr:col>
      <xdr:colOff>701323</xdr:colOff>
      <xdr:row>1</xdr:row>
      <xdr:rowOff>147819</xdr:rowOff>
    </xdr:to>
    <xdr:grpSp>
      <xdr:nvGrpSpPr>
        <xdr:cNvPr id="35" name="Grupo 34">
          <a:extLst>
            <a:ext uri="{FF2B5EF4-FFF2-40B4-BE49-F238E27FC236}">
              <a16:creationId xmlns:a16="http://schemas.microsoft.com/office/drawing/2014/main" id="{00000000-0008-0000-0100-000023000000}"/>
            </a:ext>
          </a:extLst>
        </xdr:cNvPr>
        <xdr:cNvGrpSpPr/>
      </xdr:nvGrpSpPr>
      <xdr:grpSpPr>
        <a:xfrm>
          <a:off x="13284145" y="112003"/>
          <a:ext cx="752178" cy="218782"/>
          <a:chOff x="303388" y="1241778"/>
          <a:chExt cx="747889" cy="256143"/>
        </a:xfrm>
      </xdr:grpSpPr>
      <xdr:sp macro="" textlink="">
        <xdr:nvSpPr>
          <xdr:cNvPr id="36" name="Documento 35">
            <a:extLst>
              <a:ext uri="{FF2B5EF4-FFF2-40B4-BE49-F238E27FC236}">
                <a16:creationId xmlns:a16="http://schemas.microsoft.com/office/drawing/2014/main" id="{00000000-0008-0000-0100-000024000000}"/>
              </a:ext>
            </a:extLst>
          </xdr:cNvPr>
          <xdr:cNvSpPr/>
        </xdr:nvSpPr>
        <xdr:spPr>
          <a:xfrm rot="10800000" flipH="1">
            <a:off x="303388" y="1241778"/>
            <a:ext cx="747889" cy="225778"/>
          </a:xfrm>
          <a:prstGeom prst="flowChartDocumen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331605" y="1255888"/>
            <a:ext cx="658819" cy="242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L" sz="1000"/>
              <a:t>V.2/2024</a:t>
            </a:r>
          </a:p>
        </xdr:txBody>
      </xdr:sp>
    </xdr:grpSp>
    <xdr:clientData/>
  </xdr:twoCellAnchor>
  <xdr:twoCellAnchor editAs="oneCell">
    <xdr:from>
      <xdr:col>17</xdr:col>
      <xdr:colOff>291924</xdr:colOff>
      <xdr:row>2</xdr:row>
      <xdr:rowOff>129119</xdr:rowOff>
    </xdr:from>
    <xdr:to>
      <xdr:col>19</xdr:col>
      <xdr:colOff>707587</xdr:colOff>
      <xdr:row>5</xdr:row>
      <xdr:rowOff>123195</xdr:rowOff>
    </xdr:to>
    <xdr:pic>
      <xdr:nvPicPr>
        <xdr:cNvPr id="39" name="Imagen 38">
          <a:extLst>
            <a:ext uri="{FF2B5EF4-FFF2-40B4-BE49-F238E27FC236}">
              <a16:creationId xmlns:a16="http://schemas.microsoft.com/office/drawing/2014/main" id="{00000000-0008-0000-0100-000027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739"/>
        <a:stretch/>
      </xdr:blipFill>
      <xdr:spPr>
        <a:xfrm>
          <a:off x="12690299" y="494244"/>
          <a:ext cx="1368163" cy="541764"/>
        </a:xfrm>
        <a:prstGeom prst="rect">
          <a:avLst/>
        </a:prstGeom>
      </xdr:spPr>
    </xdr:pic>
    <xdr:clientData/>
  </xdr:twoCellAnchor>
  <xdr:twoCellAnchor>
    <xdr:from>
      <xdr:col>17</xdr:col>
      <xdr:colOff>404992</xdr:colOff>
      <xdr:row>7</xdr:row>
      <xdr:rowOff>32280</xdr:rowOff>
    </xdr:from>
    <xdr:to>
      <xdr:col>19</xdr:col>
      <xdr:colOff>486835</xdr:colOff>
      <xdr:row>8</xdr:row>
      <xdr:rowOff>119946</xdr:rowOff>
    </xdr:to>
    <xdr:grpSp>
      <xdr:nvGrpSpPr>
        <xdr:cNvPr id="18" name="Grupo 17">
          <a:hlinkClick xmlns:r="http://schemas.openxmlformats.org/officeDocument/2006/relationships" r:id="rId1"/>
          <a:extLst>
            <a:ext uri="{FF2B5EF4-FFF2-40B4-BE49-F238E27FC236}">
              <a16:creationId xmlns:a16="http://schemas.microsoft.com/office/drawing/2014/main" id="{00000000-0008-0000-0100-000012000000}"/>
            </a:ext>
          </a:extLst>
        </xdr:cNvPr>
        <xdr:cNvGrpSpPr/>
      </xdr:nvGrpSpPr>
      <xdr:grpSpPr>
        <a:xfrm>
          <a:off x="12792873" y="1291517"/>
          <a:ext cx="1028962" cy="302921"/>
          <a:chOff x="5385224" y="949633"/>
          <a:chExt cx="868723" cy="228101"/>
        </a:xfrm>
      </xdr:grpSpPr>
      <xdr:sp macro="" textlink="">
        <xdr:nvSpPr>
          <xdr:cNvPr id="19" name="Rectángulo redondeado 31">
            <a:extLst>
              <a:ext uri="{FF2B5EF4-FFF2-40B4-BE49-F238E27FC236}">
                <a16:creationId xmlns:a16="http://schemas.microsoft.com/office/drawing/2014/main" id="{00000000-0008-0000-0100-000013000000}"/>
              </a:ext>
            </a:extLst>
          </xdr:cNvPr>
          <xdr:cNvSpPr/>
        </xdr:nvSpPr>
        <xdr:spPr>
          <a:xfrm>
            <a:off x="5469966" y="949633"/>
            <a:ext cx="783981" cy="228101"/>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MMP</a:t>
            </a:r>
          </a:p>
        </xdr:txBody>
      </xdr:sp>
      <xdr:sp macro="" textlink="">
        <xdr:nvSpPr>
          <xdr:cNvPr id="20" name="Elipse 19">
            <a:extLst>
              <a:ext uri="{FF2B5EF4-FFF2-40B4-BE49-F238E27FC236}">
                <a16:creationId xmlns:a16="http://schemas.microsoft.com/office/drawing/2014/main" id="{00000000-0008-0000-0100-000014000000}"/>
              </a:ext>
            </a:extLst>
          </xdr:cNvPr>
          <xdr:cNvSpPr/>
        </xdr:nvSpPr>
        <xdr:spPr>
          <a:xfrm>
            <a:off x="5385224" y="951559"/>
            <a:ext cx="222809" cy="22406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8</a:t>
            </a:r>
          </a:p>
        </xdr:txBody>
      </xdr:sp>
    </xdr:grpSp>
    <xdr:clientData/>
  </xdr:twoCellAnchor>
  <xdr:twoCellAnchor>
    <xdr:from>
      <xdr:col>4</xdr:col>
      <xdr:colOff>432503</xdr:colOff>
      <xdr:row>7</xdr:row>
      <xdr:rowOff>27868</xdr:rowOff>
    </xdr:from>
    <xdr:to>
      <xdr:col>6</xdr:col>
      <xdr:colOff>395110</xdr:colOff>
      <xdr:row>8</xdr:row>
      <xdr:rowOff>112889</xdr:rowOff>
    </xdr:to>
    <xdr:grpSp>
      <xdr:nvGrpSpPr>
        <xdr:cNvPr id="11" name="Grupo 10">
          <a:hlinkClick xmlns:r="http://schemas.openxmlformats.org/officeDocument/2006/relationships" r:id="rId8"/>
          <a:extLst>
            <a:ext uri="{FF2B5EF4-FFF2-40B4-BE49-F238E27FC236}">
              <a16:creationId xmlns:a16="http://schemas.microsoft.com/office/drawing/2014/main" id="{00000000-0008-0000-0100-00000B000000}"/>
            </a:ext>
          </a:extLst>
        </xdr:cNvPr>
        <xdr:cNvGrpSpPr/>
      </xdr:nvGrpSpPr>
      <xdr:grpSpPr>
        <a:xfrm>
          <a:off x="3026317" y="1287105"/>
          <a:ext cx="1469386" cy="300276"/>
          <a:chOff x="3727450" y="914399"/>
          <a:chExt cx="1331700" cy="294368"/>
        </a:xfrm>
      </xdr:grpSpPr>
      <xdr:sp macro="" textlink="">
        <xdr:nvSpPr>
          <xdr:cNvPr id="12" name="Rectángulo redondeado 11">
            <a:extLst>
              <a:ext uri="{FF2B5EF4-FFF2-40B4-BE49-F238E27FC236}">
                <a16:creationId xmlns:a16="http://schemas.microsoft.com/office/drawing/2014/main" id="{00000000-0008-0000-0100-00000C000000}"/>
              </a:ext>
            </a:extLst>
          </xdr:cNvPr>
          <xdr:cNvSpPr/>
        </xdr:nvSpPr>
        <xdr:spPr>
          <a:xfrm>
            <a:off x="3817545" y="939252"/>
            <a:ext cx="1241605" cy="255839"/>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CARACTERIZACIÓN</a:t>
            </a:r>
          </a:p>
        </xdr:txBody>
      </xdr:sp>
      <xdr:sp macro="" textlink="">
        <xdr:nvSpPr>
          <xdr:cNvPr id="13" name="Elipse 12">
            <a:extLst>
              <a:ext uri="{FF2B5EF4-FFF2-40B4-BE49-F238E27FC236}">
                <a16:creationId xmlns:a16="http://schemas.microsoft.com/office/drawing/2014/main" id="{00000000-0008-0000-0100-00000D000000}"/>
              </a:ext>
            </a:extLst>
          </xdr:cNvPr>
          <xdr:cNvSpPr/>
        </xdr:nvSpPr>
        <xdr:spPr>
          <a:xfrm>
            <a:off x="3727450" y="914399"/>
            <a:ext cx="266087" cy="29436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2</a:t>
            </a:r>
          </a:p>
        </xdr:txBody>
      </xdr:sp>
    </xdr:grpSp>
    <xdr:clientData/>
  </xdr:twoCellAnchor>
  <xdr:twoCellAnchor>
    <xdr:from>
      <xdr:col>22</xdr:col>
      <xdr:colOff>273408</xdr:colOff>
      <xdr:row>7</xdr:row>
      <xdr:rowOff>3796</xdr:rowOff>
    </xdr:from>
    <xdr:to>
      <xdr:col>24</xdr:col>
      <xdr:colOff>393349</xdr:colOff>
      <xdr:row>8</xdr:row>
      <xdr:rowOff>126119</xdr:rowOff>
    </xdr:to>
    <xdr:grpSp>
      <xdr:nvGrpSpPr>
        <xdr:cNvPr id="41" name="Grupo 40">
          <a:hlinkClick xmlns:r="http://schemas.openxmlformats.org/officeDocument/2006/relationships" r:id="rId1"/>
          <a:extLst>
            <a:ext uri="{FF2B5EF4-FFF2-40B4-BE49-F238E27FC236}">
              <a16:creationId xmlns:a16="http://schemas.microsoft.com/office/drawing/2014/main" id="{00000000-0008-0000-0100-000029000000}"/>
            </a:ext>
          </a:extLst>
        </xdr:cNvPr>
        <xdr:cNvGrpSpPr/>
      </xdr:nvGrpSpPr>
      <xdr:grpSpPr>
        <a:xfrm>
          <a:off x="15997730" y="1263033"/>
          <a:ext cx="1712822" cy="337578"/>
          <a:chOff x="5391151" y="920750"/>
          <a:chExt cx="1208945" cy="276557"/>
        </a:xfrm>
      </xdr:grpSpPr>
      <xdr:sp macro="" textlink="">
        <xdr:nvSpPr>
          <xdr:cNvPr id="42" name="Rectángulo redondeado 31">
            <a:hlinkClick xmlns:r="http://schemas.openxmlformats.org/officeDocument/2006/relationships" r:id="rId9"/>
            <a:extLst>
              <a:ext uri="{FF2B5EF4-FFF2-40B4-BE49-F238E27FC236}">
                <a16:creationId xmlns:a16="http://schemas.microsoft.com/office/drawing/2014/main" id="{00000000-0008-0000-0100-00002A000000}"/>
              </a:ext>
            </a:extLst>
          </xdr:cNvPr>
          <xdr:cNvSpPr/>
        </xdr:nvSpPr>
        <xdr:spPr>
          <a:xfrm>
            <a:off x="5489075" y="953120"/>
            <a:ext cx="1111021" cy="23722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Vibr</a:t>
            </a:r>
            <a:r>
              <a:rPr lang="es-CL" sz="900" baseline="0">
                <a:solidFill>
                  <a:schemeClr val="bg1">
                    <a:lumMod val="50000"/>
                  </a:schemeClr>
                </a:solidFill>
                <a:latin typeface="ACHS Nueva Sans" pitchFamily="2" charset="0"/>
              </a:rPr>
              <a:t> Mano/brazo</a:t>
            </a:r>
            <a:endParaRPr lang="es-CL" sz="900">
              <a:solidFill>
                <a:schemeClr val="bg1">
                  <a:lumMod val="50000"/>
                </a:schemeClr>
              </a:solidFill>
              <a:latin typeface="ACHS Nueva Sans" pitchFamily="2" charset="0"/>
            </a:endParaRPr>
          </a:p>
        </xdr:txBody>
      </xdr:sp>
      <xdr:sp macro="" textlink="">
        <xdr:nvSpPr>
          <xdr:cNvPr id="43" name="Elipse 42">
            <a:extLst>
              <a:ext uri="{FF2B5EF4-FFF2-40B4-BE49-F238E27FC236}">
                <a16:creationId xmlns:a16="http://schemas.microsoft.com/office/drawing/2014/main" id="{00000000-0008-0000-0100-00002B000000}"/>
              </a:ext>
            </a:extLst>
          </xdr:cNvPr>
          <xdr:cNvSpPr/>
        </xdr:nvSpPr>
        <xdr:spPr>
          <a:xfrm>
            <a:off x="5391151" y="920750"/>
            <a:ext cx="320486" cy="276557"/>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800" b="1">
                <a:latin typeface="ACHS Nueva Sans" pitchFamily="2" charset="0"/>
              </a:rPr>
              <a:t>10</a:t>
            </a:r>
          </a:p>
        </xdr:txBody>
      </xdr:sp>
    </xdr:grpSp>
    <xdr:clientData/>
  </xdr:twoCellAnchor>
  <xdr:twoCellAnchor>
    <xdr:from>
      <xdr:col>19</xdr:col>
      <xdr:colOff>538246</xdr:colOff>
      <xdr:row>7</xdr:row>
      <xdr:rowOff>15876</xdr:rowOff>
    </xdr:from>
    <xdr:to>
      <xdr:col>22</xdr:col>
      <xdr:colOff>174627</xdr:colOff>
      <xdr:row>8</xdr:row>
      <xdr:rowOff>145775</xdr:rowOff>
    </xdr:to>
    <xdr:grpSp>
      <xdr:nvGrpSpPr>
        <xdr:cNvPr id="44" name="Grupo 43">
          <a:hlinkClick xmlns:r="http://schemas.openxmlformats.org/officeDocument/2006/relationships" r:id="rId1"/>
          <a:extLst>
            <a:ext uri="{FF2B5EF4-FFF2-40B4-BE49-F238E27FC236}">
              <a16:creationId xmlns:a16="http://schemas.microsoft.com/office/drawing/2014/main" id="{00000000-0008-0000-0100-00002C000000}"/>
            </a:ext>
          </a:extLst>
        </xdr:cNvPr>
        <xdr:cNvGrpSpPr/>
      </xdr:nvGrpSpPr>
      <xdr:grpSpPr>
        <a:xfrm>
          <a:off x="13873246" y="1275113"/>
          <a:ext cx="2025703" cy="345154"/>
          <a:chOff x="5391151" y="920750"/>
          <a:chExt cx="1108557" cy="264819"/>
        </a:xfrm>
      </xdr:grpSpPr>
      <xdr:sp macro="" textlink="">
        <xdr:nvSpPr>
          <xdr:cNvPr id="45" name="Rectángulo redondeado 31">
            <a:hlinkClick xmlns:r="http://schemas.openxmlformats.org/officeDocument/2006/relationships" r:id="rId10"/>
            <a:extLst>
              <a:ext uri="{FF2B5EF4-FFF2-40B4-BE49-F238E27FC236}">
                <a16:creationId xmlns:a16="http://schemas.microsoft.com/office/drawing/2014/main" id="{00000000-0008-0000-0100-00002D000000}"/>
              </a:ext>
            </a:extLst>
          </xdr:cNvPr>
          <xdr:cNvSpPr/>
        </xdr:nvSpPr>
        <xdr:spPr>
          <a:xfrm>
            <a:off x="5487956" y="946675"/>
            <a:ext cx="1011752" cy="238894"/>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aseline="0">
                <a:solidFill>
                  <a:schemeClr val="bg1">
                    <a:lumMod val="50000"/>
                  </a:schemeClr>
                </a:solidFill>
                <a:latin typeface="ACHS Nueva Sans" pitchFamily="2" charset="0"/>
              </a:rPr>
              <a:t>              IA - Vibr Cuerpo completo</a:t>
            </a:r>
            <a:endParaRPr lang="es-CL" sz="900">
              <a:solidFill>
                <a:schemeClr val="bg1">
                  <a:lumMod val="50000"/>
                </a:schemeClr>
              </a:solidFill>
              <a:latin typeface="ACHS Nueva Sans" pitchFamily="2" charset="0"/>
            </a:endParaRPr>
          </a:p>
        </xdr:txBody>
      </xdr:sp>
      <xdr:sp macro="" textlink="">
        <xdr:nvSpPr>
          <xdr:cNvPr id="46" name="Elipse 45">
            <a:extLst>
              <a:ext uri="{FF2B5EF4-FFF2-40B4-BE49-F238E27FC236}">
                <a16:creationId xmlns:a16="http://schemas.microsoft.com/office/drawing/2014/main" id="{00000000-0008-0000-0100-00002E000000}"/>
              </a:ext>
            </a:extLst>
          </xdr:cNvPr>
          <xdr:cNvSpPr/>
        </xdr:nvSpPr>
        <xdr:spPr>
          <a:xfrm>
            <a:off x="5391151" y="920750"/>
            <a:ext cx="258290" cy="25189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700" b="1">
                <a:latin typeface="ACHS Nueva Sans" pitchFamily="2" charset="0"/>
              </a:rPr>
              <a:t>9</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21164</xdr:rowOff>
    </xdr:from>
    <xdr:to>
      <xdr:col>22</xdr:col>
      <xdr:colOff>222250</xdr:colOff>
      <xdr:row>9</xdr:row>
      <xdr:rowOff>0</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rotWithShape="1">
        <a:blip xmlns:r="http://schemas.openxmlformats.org/officeDocument/2006/relationships" r:embed="rId1"/>
        <a:srcRect r="13408"/>
        <a:stretch/>
      </xdr:blipFill>
      <xdr:spPr>
        <a:xfrm>
          <a:off x="0" y="21164"/>
          <a:ext cx="18108083" cy="1344086"/>
        </a:xfrm>
        <a:prstGeom prst="rect">
          <a:avLst/>
        </a:prstGeom>
        <a:solidFill>
          <a:schemeClr val="accent3"/>
        </a:solidFill>
      </xdr:spPr>
    </xdr:pic>
    <xdr:clientData/>
  </xdr:twoCellAnchor>
  <xdr:twoCellAnchor>
    <xdr:from>
      <xdr:col>1</xdr:col>
      <xdr:colOff>5138</xdr:colOff>
      <xdr:row>2</xdr:row>
      <xdr:rowOff>136659</xdr:rowOff>
    </xdr:from>
    <xdr:to>
      <xdr:col>10</xdr:col>
      <xdr:colOff>476417</xdr:colOff>
      <xdr:row>6</xdr:row>
      <xdr:rowOff>112879</xdr:rowOff>
    </xdr:to>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338513" y="501784"/>
          <a:ext cx="8845342" cy="952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es-CL" sz="2500" b="1" i="0" u="none" strike="noStrike" kern="0" cap="none" spc="0" normalizeH="0" baseline="0">
              <a:ln>
                <a:noFill/>
              </a:ln>
              <a:solidFill>
                <a:srgbClr val="014B14"/>
              </a:solidFill>
              <a:effectLst/>
              <a:uLnTx/>
              <a:uFillTx/>
              <a:latin typeface="ACHS Nueva Sans" pitchFamily="2" charset="0"/>
              <a:ea typeface="+mn-ea"/>
              <a:cs typeface="Arial" panose="020B0604020202020204" pitchFamily="34" charset="0"/>
            </a:rPr>
            <a:t>ANTECEDENTES</a:t>
          </a:r>
          <a:r>
            <a:rPr lang="es-CL" sz="2000" b="1">
              <a:solidFill>
                <a:schemeClr val="tx1"/>
              </a:solidFill>
              <a:latin typeface="ACHS Nueva Sans" pitchFamily="2" charset="0"/>
              <a:cs typeface="Arial" panose="020B0604020202020204" pitchFamily="34" charset="0"/>
            </a:rPr>
            <a:t> </a:t>
          </a:r>
          <a:r>
            <a:rPr kumimoji="0" lang="es-CL" sz="2500" b="1" i="0" u="none" strike="noStrike" kern="0" cap="none" spc="0" normalizeH="0" baseline="0">
              <a:ln>
                <a:noFill/>
              </a:ln>
              <a:solidFill>
                <a:srgbClr val="014B14"/>
              </a:solidFill>
              <a:effectLst/>
              <a:uLnTx/>
              <a:uFillTx/>
              <a:latin typeface="ACHS Nueva Sans" pitchFamily="2" charset="0"/>
              <a:ea typeface="+mn-ea"/>
              <a:cs typeface="Arial" panose="020B0604020202020204" pitchFamily="34" charset="0"/>
            </a:rPr>
            <a:t>GENERALES</a:t>
          </a:r>
        </a:p>
      </xdr:txBody>
    </xdr:sp>
    <xdr:clientData/>
  </xdr:twoCellAnchor>
  <xdr:twoCellAnchor>
    <xdr:from>
      <xdr:col>0</xdr:col>
      <xdr:colOff>0</xdr:colOff>
      <xdr:row>0</xdr:row>
      <xdr:rowOff>49592</xdr:rowOff>
    </xdr:from>
    <xdr:to>
      <xdr:col>10</xdr:col>
      <xdr:colOff>1210761</xdr:colOff>
      <xdr:row>2</xdr:row>
      <xdr:rowOff>39270</xdr:rowOff>
    </xdr:to>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0" y="49592"/>
          <a:ext cx="9918199" cy="354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800" b="1">
              <a:solidFill>
                <a:schemeClr val="bg1"/>
              </a:solidFill>
              <a:latin typeface="Arial" panose="020B0604020202020204" pitchFamily="34" charset="0"/>
              <a:cs typeface="Arial" panose="020B0604020202020204" pitchFamily="34" charset="0"/>
            </a:rPr>
            <a:t>     </a:t>
          </a:r>
          <a:r>
            <a:rPr lang="es-CL" sz="1800" b="1">
              <a:solidFill>
                <a:schemeClr val="bg1"/>
              </a:solidFill>
              <a:latin typeface="ACHS Nueva Sans" pitchFamily="2" charset="0"/>
              <a:cs typeface="Arial" panose="020B0604020202020204" pitchFamily="34" charset="0"/>
            </a:rPr>
            <a:t>Prevención y control de los trastornos musculoequeléticos relacionados al trabajo</a:t>
          </a:r>
        </a:p>
      </xdr:txBody>
    </xdr:sp>
    <xdr:clientData/>
  </xdr:twoCellAnchor>
  <xdr:twoCellAnchor>
    <xdr:from>
      <xdr:col>13</xdr:col>
      <xdr:colOff>242242</xdr:colOff>
      <xdr:row>7</xdr:row>
      <xdr:rowOff>31393</xdr:rowOff>
    </xdr:from>
    <xdr:to>
      <xdr:col>15</xdr:col>
      <xdr:colOff>315971</xdr:colOff>
      <xdr:row>8</xdr:row>
      <xdr:rowOff>124350</xdr:rowOff>
    </xdr:to>
    <xdr:grpSp>
      <xdr:nvGrpSpPr>
        <xdr:cNvPr id="104" name="Grupo 103">
          <a:hlinkClick xmlns:r="http://schemas.openxmlformats.org/officeDocument/2006/relationships" r:id="rId2"/>
          <a:extLst>
            <a:ext uri="{FF2B5EF4-FFF2-40B4-BE49-F238E27FC236}">
              <a16:creationId xmlns:a16="http://schemas.microsoft.com/office/drawing/2014/main" id="{00000000-0008-0000-0200-000068000000}"/>
            </a:ext>
          </a:extLst>
        </xdr:cNvPr>
        <xdr:cNvGrpSpPr/>
      </xdr:nvGrpSpPr>
      <xdr:grpSpPr>
        <a:xfrm>
          <a:off x="11270075" y="973310"/>
          <a:ext cx="1597729" cy="304623"/>
          <a:chOff x="5384986" y="937192"/>
          <a:chExt cx="1395641" cy="238676"/>
        </a:xfrm>
      </xdr:grpSpPr>
      <xdr:sp macro="" textlink="">
        <xdr:nvSpPr>
          <xdr:cNvPr id="105" name="Rectángulo redondeado 31">
            <a:extLst>
              <a:ext uri="{FF2B5EF4-FFF2-40B4-BE49-F238E27FC236}">
                <a16:creationId xmlns:a16="http://schemas.microsoft.com/office/drawing/2014/main" id="{00000000-0008-0000-0200-000069000000}"/>
              </a:ext>
            </a:extLst>
          </xdr:cNvPr>
          <xdr:cNvSpPr/>
        </xdr:nvSpPr>
        <xdr:spPr>
          <a:xfrm>
            <a:off x="5462755" y="947166"/>
            <a:ext cx="1317872" cy="22036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Empuje/Arrastre</a:t>
            </a:r>
          </a:p>
        </xdr:txBody>
      </xdr:sp>
      <xdr:sp macro="" textlink="">
        <xdr:nvSpPr>
          <xdr:cNvPr id="106" name="Elipse 105">
            <a:extLst>
              <a:ext uri="{FF2B5EF4-FFF2-40B4-BE49-F238E27FC236}">
                <a16:creationId xmlns:a16="http://schemas.microsoft.com/office/drawing/2014/main" id="{00000000-0008-0000-0200-00006A000000}"/>
              </a:ext>
            </a:extLst>
          </xdr:cNvPr>
          <xdr:cNvSpPr/>
        </xdr:nvSpPr>
        <xdr:spPr>
          <a:xfrm>
            <a:off x="5384986" y="937192"/>
            <a:ext cx="267787" cy="238676"/>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7</a:t>
            </a:r>
          </a:p>
        </xdr:txBody>
      </xdr:sp>
    </xdr:grpSp>
    <xdr:clientData/>
  </xdr:twoCellAnchor>
  <xdr:twoCellAnchor>
    <xdr:from>
      <xdr:col>1</xdr:col>
      <xdr:colOff>0</xdr:colOff>
      <xdr:row>7</xdr:row>
      <xdr:rowOff>49575</xdr:rowOff>
    </xdr:from>
    <xdr:to>
      <xdr:col>2</xdr:col>
      <xdr:colOff>388289</xdr:colOff>
      <xdr:row>8</xdr:row>
      <xdr:rowOff>82021</xdr:rowOff>
    </xdr:to>
    <xdr:sp macro="" textlink="">
      <xdr:nvSpPr>
        <xdr:cNvPr id="107" name="Rectángulo redondeado 5">
          <a:hlinkClick xmlns:r="http://schemas.openxmlformats.org/officeDocument/2006/relationships" r:id="rId3"/>
          <a:extLst>
            <a:ext uri="{FF2B5EF4-FFF2-40B4-BE49-F238E27FC236}">
              <a16:creationId xmlns:a16="http://schemas.microsoft.com/office/drawing/2014/main" id="{00000000-0008-0000-0200-00006B000000}"/>
            </a:ext>
          </a:extLst>
        </xdr:cNvPr>
        <xdr:cNvSpPr/>
      </xdr:nvSpPr>
      <xdr:spPr>
        <a:xfrm>
          <a:off x="333375" y="1597388"/>
          <a:ext cx="1150289" cy="246758"/>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1">
              <a:solidFill>
                <a:schemeClr val="bg1">
                  <a:lumMod val="50000"/>
                </a:schemeClr>
              </a:solidFill>
              <a:latin typeface="ACHS Nueva Sans" pitchFamily="2" charset="0"/>
            </a:rPr>
            <a:t>INSTRUCCIONES</a:t>
          </a:r>
        </a:p>
      </xdr:txBody>
    </xdr:sp>
    <xdr:clientData/>
  </xdr:twoCellAnchor>
  <xdr:twoCellAnchor>
    <xdr:from>
      <xdr:col>2</xdr:col>
      <xdr:colOff>457075</xdr:colOff>
      <xdr:row>7</xdr:row>
      <xdr:rowOff>43126</xdr:rowOff>
    </xdr:from>
    <xdr:to>
      <xdr:col>2</xdr:col>
      <xdr:colOff>1961677</xdr:colOff>
      <xdr:row>8</xdr:row>
      <xdr:rowOff>116369</xdr:rowOff>
    </xdr:to>
    <xdr:grpSp>
      <xdr:nvGrpSpPr>
        <xdr:cNvPr id="108" name="Grupo 107">
          <a:extLst>
            <a:ext uri="{FF2B5EF4-FFF2-40B4-BE49-F238E27FC236}">
              <a16:creationId xmlns:a16="http://schemas.microsoft.com/office/drawing/2014/main" id="{00000000-0008-0000-0200-00006C000000}"/>
            </a:ext>
          </a:extLst>
        </xdr:cNvPr>
        <xdr:cNvGrpSpPr/>
      </xdr:nvGrpSpPr>
      <xdr:grpSpPr>
        <a:xfrm>
          <a:off x="1557742" y="985043"/>
          <a:ext cx="1504602" cy="284909"/>
          <a:chOff x="2057400" y="901697"/>
          <a:chExt cx="1178253" cy="288000"/>
        </a:xfrm>
      </xdr:grpSpPr>
      <xdr:sp macro="" textlink="">
        <xdr:nvSpPr>
          <xdr:cNvPr id="109" name="Rectángulo redondeado 8">
            <a:hlinkClick xmlns:r="http://schemas.openxmlformats.org/officeDocument/2006/relationships" r:id="rId4"/>
            <a:extLst>
              <a:ext uri="{FF2B5EF4-FFF2-40B4-BE49-F238E27FC236}">
                <a16:creationId xmlns:a16="http://schemas.microsoft.com/office/drawing/2014/main" id="{00000000-0008-0000-0200-00006D000000}"/>
              </a:ext>
            </a:extLst>
          </xdr:cNvPr>
          <xdr:cNvSpPr/>
        </xdr:nvSpPr>
        <xdr:spPr>
          <a:xfrm>
            <a:off x="2122271" y="907825"/>
            <a:ext cx="1113382" cy="251812"/>
          </a:xfrm>
          <a:prstGeom prst="roundRect">
            <a:avLst/>
          </a:prstGeom>
          <a:solidFill>
            <a:srgbClr val="C3D69B"/>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ANTECEDENTES</a:t>
            </a:r>
          </a:p>
        </xdr:txBody>
      </xdr:sp>
      <xdr:sp macro="" textlink="">
        <xdr:nvSpPr>
          <xdr:cNvPr id="110" name="Elipse 109">
            <a:extLst>
              <a:ext uri="{FF2B5EF4-FFF2-40B4-BE49-F238E27FC236}">
                <a16:creationId xmlns:a16="http://schemas.microsoft.com/office/drawing/2014/main" id="{00000000-0008-0000-0200-00006E000000}"/>
              </a:ext>
            </a:extLst>
          </xdr:cNvPr>
          <xdr:cNvSpPr/>
        </xdr:nvSpPr>
        <xdr:spPr>
          <a:xfrm>
            <a:off x="2057400" y="901697"/>
            <a:ext cx="244492"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1</a:t>
            </a:r>
          </a:p>
        </xdr:txBody>
      </xdr:sp>
    </xdr:grpSp>
    <xdr:clientData/>
  </xdr:twoCellAnchor>
  <xdr:twoCellAnchor>
    <xdr:from>
      <xdr:col>4</xdr:col>
      <xdr:colOff>676322</xdr:colOff>
      <xdr:row>7</xdr:row>
      <xdr:rowOff>44800</xdr:rowOff>
    </xdr:from>
    <xdr:to>
      <xdr:col>7</xdr:col>
      <xdr:colOff>260404</xdr:colOff>
      <xdr:row>8</xdr:row>
      <xdr:rowOff>131408</xdr:rowOff>
    </xdr:to>
    <xdr:grpSp>
      <xdr:nvGrpSpPr>
        <xdr:cNvPr id="111" name="Grupo 110">
          <a:hlinkClick xmlns:r="http://schemas.openxmlformats.org/officeDocument/2006/relationships" r:id="rId5"/>
          <a:extLst>
            <a:ext uri="{FF2B5EF4-FFF2-40B4-BE49-F238E27FC236}">
              <a16:creationId xmlns:a16="http://schemas.microsoft.com/office/drawing/2014/main" id="{00000000-0008-0000-0200-00006F000000}"/>
            </a:ext>
          </a:extLst>
        </xdr:cNvPr>
        <xdr:cNvGrpSpPr/>
      </xdr:nvGrpSpPr>
      <xdr:grpSpPr>
        <a:xfrm>
          <a:off x="4697989" y="986717"/>
          <a:ext cx="1870082" cy="298274"/>
          <a:chOff x="5391150" y="920750"/>
          <a:chExt cx="1610100" cy="294782"/>
        </a:xfrm>
      </xdr:grpSpPr>
      <xdr:sp macro="" textlink="">
        <xdr:nvSpPr>
          <xdr:cNvPr id="112" name="Rectángulo redondeado 14">
            <a:extLst>
              <a:ext uri="{FF2B5EF4-FFF2-40B4-BE49-F238E27FC236}">
                <a16:creationId xmlns:a16="http://schemas.microsoft.com/office/drawing/2014/main" id="{00000000-0008-0000-0200-000070000000}"/>
              </a:ext>
            </a:extLst>
          </xdr:cNvPr>
          <xdr:cNvSpPr/>
        </xdr:nvSpPr>
        <xdr:spPr>
          <a:xfrm>
            <a:off x="5517693" y="925244"/>
            <a:ext cx="1483557" cy="269550"/>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IDENTIFICACIÓN </a:t>
            </a:r>
            <a:r>
              <a:rPr lang="es-CL" sz="900" baseline="0">
                <a:solidFill>
                  <a:schemeClr val="bg1">
                    <a:lumMod val="50000"/>
                  </a:schemeClr>
                </a:solidFill>
                <a:latin typeface="ACHS Nueva Sans" pitchFamily="2" charset="0"/>
              </a:rPr>
              <a:t> INICIAL</a:t>
            </a:r>
            <a:endParaRPr lang="es-CL" sz="900">
              <a:solidFill>
                <a:schemeClr val="bg1">
                  <a:lumMod val="50000"/>
                </a:schemeClr>
              </a:solidFill>
              <a:latin typeface="ACHS Nueva Sans" pitchFamily="2" charset="0"/>
            </a:endParaRPr>
          </a:p>
        </xdr:txBody>
      </xdr:sp>
      <xdr:sp macro="" textlink="">
        <xdr:nvSpPr>
          <xdr:cNvPr id="113" name="Elipse 112">
            <a:extLst>
              <a:ext uri="{FF2B5EF4-FFF2-40B4-BE49-F238E27FC236}">
                <a16:creationId xmlns:a16="http://schemas.microsoft.com/office/drawing/2014/main" id="{00000000-0008-0000-0200-000071000000}"/>
              </a:ext>
            </a:extLst>
          </xdr:cNvPr>
          <xdr:cNvSpPr/>
        </xdr:nvSpPr>
        <xdr:spPr>
          <a:xfrm>
            <a:off x="5391150" y="920750"/>
            <a:ext cx="249373" cy="294782"/>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3</a:t>
            </a:r>
          </a:p>
        </xdr:txBody>
      </xdr:sp>
    </xdr:grpSp>
    <xdr:clientData/>
  </xdr:twoCellAnchor>
  <xdr:twoCellAnchor>
    <xdr:from>
      <xdr:col>7</xdr:col>
      <xdr:colOff>330606</xdr:colOff>
      <xdr:row>7</xdr:row>
      <xdr:rowOff>43744</xdr:rowOff>
    </xdr:from>
    <xdr:to>
      <xdr:col>9</xdr:col>
      <xdr:colOff>431502</xdr:colOff>
      <xdr:row>8</xdr:row>
      <xdr:rowOff>138466</xdr:rowOff>
    </xdr:to>
    <xdr:grpSp>
      <xdr:nvGrpSpPr>
        <xdr:cNvPr id="114" name="Grupo 113">
          <a:hlinkClick xmlns:r="http://schemas.openxmlformats.org/officeDocument/2006/relationships" r:id="rId6"/>
          <a:extLst>
            <a:ext uri="{FF2B5EF4-FFF2-40B4-BE49-F238E27FC236}">
              <a16:creationId xmlns:a16="http://schemas.microsoft.com/office/drawing/2014/main" id="{00000000-0008-0000-0200-000072000000}"/>
            </a:ext>
          </a:extLst>
        </xdr:cNvPr>
        <xdr:cNvGrpSpPr/>
      </xdr:nvGrpSpPr>
      <xdr:grpSpPr>
        <a:xfrm>
          <a:off x="6638273" y="985661"/>
          <a:ext cx="1741312" cy="306388"/>
          <a:chOff x="5391150" y="920750"/>
          <a:chExt cx="1493663" cy="302730"/>
        </a:xfrm>
      </xdr:grpSpPr>
      <xdr:sp macro="" textlink="">
        <xdr:nvSpPr>
          <xdr:cNvPr id="115" name="Rectángulo redondeado 25">
            <a:extLst>
              <a:ext uri="{FF2B5EF4-FFF2-40B4-BE49-F238E27FC236}">
                <a16:creationId xmlns:a16="http://schemas.microsoft.com/office/drawing/2014/main" id="{00000000-0008-0000-0200-000073000000}"/>
              </a:ext>
            </a:extLst>
          </xdr:cNvPr>
          <xdr:cNvSpPr/>
        </xdr:nvSpPr>
        <xdr:spPr>
          <a:xfrm>
            <a:off x="5481245" y="928698"/>
            <a:ext cx="1403568" cy="274046"/>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-Trabajo Repetitivo</a:t>
            </a:r>
          </a:p>
        </xdr:txBody>
      </xdr:sp>
      <xdr:sp macro="" textlink="">
        <xdr:nvSpPr>
          <xdr:cNvPr id="116" name="Elipse 115">
            <a:extLst>
              <a:ext uri="{FF2B5EF4-FFF2-40B4-BE49-F238E27FC236}">
                <a16:creationId xmlns:a16="http://schemas.microsoft.com/office/drawing/2014/main" id="{00000000-0008-0000-0200-000074000000}"/>
              </a:ext>
            </a:extLst>
          </xdr:cNvPr>
          <xdr:cNvSpPr/>
        </xdr:nvSpPr>
        <xdr:spPr>
          <a:xfrm>
            <a:off x="5391150" y="920750"/>
            <a:ext cx="255270" cy="30273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4</a:t>
            </a:r>
          </a:p>
        </xdr:txBody>
      </xdr:sp>
    </xdr:grpSp>
    <xdr:clientData/>
  </xdr:twoCellAnchor>
  <xdr:twoCellAnchor>
    <xdr:from>
      <xdr:col>9</xdr:col>
      <xdr:colOff>490771</xdr:colOff>
      <xdr:row>7</xdr:row>
      <xdr:rowOff>32103</xdr:rowOff>
    </xdr:from>
    <xdr:to>
      <xdr:col>11</xdr:col>
      <xdr:colOff>69907</xdr:colOff>
      <xdr:row>8</xdr:row>
      <xdr:rowOff>124355</xdr:rowOff>
    </xdr:to>
    <xdr:grpSp>
      <xdr:nvGrpSpPr>
        <xdr:cNvPr id="117" name="Grupo 116">
          <a:hlinkClick xmlns:r="http://schemas.openxmlformats.org/officeDocument/2006/relationships" r:id="rId7"/>
          <a:extLst>
            <a:ext uri="{FF2B5EF4-FFF2-40B4-BE49-F238E27FC236}">
              <a16:creationId xmlns:a16="http://schemas.microsoft.com/office/drawing/2014/main" id="{00000000-0008-0000-0200-000075000000}"/>
            </a:ext>
          </a:extLst>
        </xdr:cNvPr>
        <xdr:cNvGrpSpPr/>
      </xdr:nvGrpSpPr>
      <xdr:grpSpPr>
        <a:xfrm>
          <a:off x="8438854" y="974020"/>
          <a:ext cx="1568803" cy="303918"/>
          <a:chOff x="5391151" y="920750"/>
          <a:chExt cx="1359012" cy="253055"/>
        </a:xfrm>
      </xdr:grpSpPr>
      <xdr:sp macro="" textlink="">
        <xdr:nvSpPr>
          <xdr:cNvPr id="118" name="Rectángulo redondeado 28">
            <a:extLst>
              <a:ext uri="{FF2B5EF4-FFF2-40B4-BE49-F238E27FC236}">
                <a16:creationId xmlns:a16="http://schemas.microsoft.com/office/drawing/2014/main" id="{00000000-0008-0000-0200-000076000000}"/>
              </a:ext>
            </a:extLst>
          </xdr:cNvPr>
          <xdr:cNvSpPr/>
        </xdr:nvSpPr>
        <xdr:spPr>
          <a:xfrm>
            <a:off x="5481245" y="929195"/>
            <a:ext cx="1268918" cy="23285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a:t>
            </a:r>
            <a:r>
              <a:rPr lang="es-CL" sz="900" baseline="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Postura Estática</a:t>
            </a:r>
          </a:p>
        </xdr:txBody>
      </xdr:sp>
      <xdr:sp macro="" textlink="">
        <xdr:nvSpPr>
          <xdr:cNvPr id="119" name="Elipse 118">
            <a:extLst>
              <a:ext uri="{FF2B5EF4-FFF2-40B4-BE49-F238E27FC236}">
                <a16:creationId xmlns:a16="http://schemas.microsoft.com/office/drawing/2014/main" id="{00000000-0008-0000-0200-000077000000}"/>
              </a:ext>
            </a:extLst>
          </xdr:cNvPr>
          <xdr:cNvSpPr/>
        </xdr:nvSpPr>
        <xdr:spPr>
          <a:xfrm>
            <a:off x="5391151" y="920750"/>
            <a:ext cx="285786" cy="253055"/>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5</a:t>
            </a:r>
          </a:p>
        </xdr:txBody>
      </xdr:sp>
    </xdr:grpSp>
    <xdr:clientData/>
  </xdr:twoCellAnchor>
  <xdr:twoCellAnchor>
    <xdr:from>
      <xdr:col>11</xdr:col>
      <xdr:colOff>131292</xdr:colOff>
      <xdr:row>7</xdr:row>
      <xdr:rowOff>34028</xdr:rowOff>
    </xdr:from>
    <xdr:to>
      <xdr:col>13</xdr:col>
      <xdr:colOff>153693</xdr:colOff>
      <xdr:row>8</xdr:row>
      <xdr:rowOff>131409</xdr:rowOff>
    </xdr:to>
    <xdr:grpSp>
      <xdr:nvGrpSpPr>
        <xdr:cNvPr id="120" name="Grupo 119">
          <a:hlinkClick xmlns:r="http://schemas.openxmlformats.org/officeDocument/2006/relationships" r:id="rId2"/>
          <a:extLst>
            <a:ext uri="{FF2B5EF4-FFF2-40B4-BE49-F238E27FC236}">
              <a16:creationId xmlns:a16="http://schemas.microsoft.com/office/drawing/2014/main" id="{00000000-0008-0000-0200-000078000000}"/>
            </a:ext>
          </a:extLst>
        </xdr:cNvPr>
        <xdr:cNvGrpSpPr/>
      </xdr:nvGrpSpPr>
      <xdr:grpSpPr>
        <a:xfrm>
          <a:off x="10069042" y="975945"/>
          <a:ext cx="1112484" cy="309047"/>
          <a:chOff x="5373192" y="951805"/>
          <a:chExt cx="941655" cy="214281"/>
        </a:xfrm>
      </xdr:grpSpPr>
      <xdr:sp macro="" textlink="">
        <xdr:nvSpPr>
          <xdr:cNvPr id="121" name="Rectángulo redondeado 31">
            <a:extLst>
              <a:ext uri="{FF2B5EF4-FFF2-40B4-BE49-F238E27FC236}">
                <a16:creationId xmlns:a16="http://schemas.microsoft.com/office/drawing/2014/main" id="{00000000-0008-0000-0200-000079000000}"/>
              </a:ext>
            </a:extLst>
          </xdr:cNvPr>
          <xdr:cNvSpPr/>
        </xdr:nvSpPr>
        <xdr:spPr>
          <a:xfrm>
            <a:off x="5481246" y="951805"/>
            <a:ext cx="833601" cy="210243"/>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MMC</a:t>
            </a:r>
          </a:p>
        </xdr:txBody>
      </xdr:sp>
      <xdr:sp macro="" textlink="">
        <xdr:nvSpPr>
          <xdr:cNvPr id="122" name="Elipse 121">
            <a:extLst>
              <a:ext uri="{FF2B5EF4-FFF2-40B4-BE49-F238E27FC236}">
                <a16:creationId xmlns:a16="http://schemas.microsoft.com/office/drawing/2014/main" id="{00000000-0008-0000-0200-00007A000000}"/>
              </a:ext>
            </a:extLst>
          </xdr:cNvPr>
          <xdr:cNvSpPr/>
        </xdr:nvSpPr>
        <xdr:spPr>
          <a:xfrm>
            <a:off x="5373192" y="958083"/>
            <a:ext cx="260901" cy="208003"/>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6</a:t>
            </a:r>
          </a:p>
        </xdr:txBody>
      </xdr:sp>
    </xdr:grpSp>
    <xdr:clientData/>
  </xdr:twoCellAnchor>
  <xdr:twoCellAnchor>
    <xdr:from>
      <xdr:col>15</xdr:col>
      <xdr:colOff>389350</xdr:colOff>
      <xdr:row>7</xdr:row>
      <xdr:rowOff>32279</xdr:rowOff>
    </xdr:from>
    <xdr:to>
      <xdr:col>16</xdr:col>
      <xdr:colOff>661693</xdr:colOff>
      <xdr:row>8</xdr:row>
      <xdr:rowOff>124355</xdr:rowOff>
    </xdr:to>
    <xdr:grpSp>
      <xdr:nvGrpSpPr>
        <xdr:cNvPr id="123" name="Grupo 122">
          <a:hlinkClick xmlns:r="http://schemas.openxmlformats.org/officeDocument/2006/relationships" r:id="rId2"/>
          <a:extLst>
            <a:ext uri="{FF2B5EF4-FFF2-40B4-BE49-F238E27FC236}">
              <a16:creationId xmlns:a16="http://schemas.microsoft.com/office/drawing/2014/main" id="{00000000-0008-0000-0200-00007B000000}"/>
            </a:ext>
          </a:extLst>
        </xdr:cNvPr>
        <xdr:cNvGrpSpPr/>
      </xdr:nvGrpSpPr>
      <xdr:grpSpPr>
        <a:xfrm>
          <a:off x="12941183" y="974196"/>
          <a:ext cx="1034343" cy="303742"/>
          <a:chOff x="5385224" y="949633"/>
          <a:chExt cx="868723" cy="228101"/>
        </a:xfrm>
      </xdr:grpSpPr>
      <xdr:sp macro="" textlink="">
        <xdr:nvSpPr>
          <xdr:cNvPr id="124" name="Rectángulo redondeado 31">
            <a:extLst>
              <a:ext uri="{FF2B5EF4-FFF2-40B4-BE49-F238E27FC236}">
                <a16:creationId xmlns:a16="http://schemas.microsoft.com/office/drawing/2014/main" id="{00000000-0008-0000-0200-00007C000000}"/>
              </a:ext>
            </a:extLst>
          </xdr:cNvPr>
          <xdr:cNvSpPr/>
        </xdr:nvSpPr>
        <xdr:spPr>
          <a:xfrm>
            <a:off x="5469966" y="949633"/>
            <a:ext cx="783981" cy="228101"/>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MMP</a:t>
            </a:r>
          </a:p>
        </xdr:txBody>
      </xdr:sp>
      <xdr:sp macro="" textlink="">
        <xdr:nvSpPr>
          <xdr:cNvPr id="125" name="Elipse 124">
            <a:extLst>
              <a:ext uri="{FF2B5EF4-FFF2-40B4-BE49-F238E27FC236}">
                <a16:creationId xmlns:a16="http://schemas.microsoft.com/office/drawing/2014/main" id="{00000000-0008-0000-0200-00007D000000}"/>
              </a:ext>
            </a:extLst>
          </xdr:cNvPr>
          <xdr:cNvSpPr/>
        </xdr:nvSpPr>
        <xdr:spPr>
          <a:xfrm>
            <a:off x="5385224" y="951559"/>
            <a:ext cx="222809" cy="22406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8</a:t>
            </a:r>
          </a:p>
        </xdr:txBody>
      </xdr:sp>
    </xdr:grpSp>
    <xdr:clientData/>
  </xdr:twoCellAnchor>
  <xdr:twoCellAnchor>
    <xdr:from>
      <xdr:col>2</xdr:col>
      <xdr:colOff>2048458</xdr:colOff>
      <xdr:row>7</xdr:row>
      <xdr:rowOff>27867</xdr:rowOff>
    </xdr:from>
    <xdr:to>
      <xdr:col>4</xdr:col>
      <xdr:colOff>592016</xdr:colOff>
      <xdr:row>8</xdr:row>
      <xdr:rowOff>117298</xdr:rowOff>
    </xdr:to>
    <xdr:grpSp>
      <xdr:nvGrpSpPr>
        <xdr:cNvPr id="129" name="Grupo 128">
          <a:hlinkClick xmlns:r="http://schemas.openxmlformats.org/officeDocument/2006/relationships" r:id="rId8"/>
          <a:extLst>
            <a:ext uri="{FF2B5EF4-FFF2-40B4-BE49-F238E27FC236}">
              <a16:creationId xmlns:a16="http://schemas.microsoft.com/office/drawing/2014/main" id="{00000000-0008-0000-0200-000081000000}"/>
            </a:ext>
          </a:extLst>
        </xdr:cNvPr>
        <xdr:cNvGrpSpPr/>
      </xdr:nvGrpSpPr>
      <xdr:grpSpPr>
        <a:xfrm>
          <a:off x="3149125" y="969784"/>
          <a:ext cx="1464558" cy="301097"/>
          <a:chOff x="3727450" y="914399"/>
          <a:chExt cx="1331700" cy="294368"/>
        </a:xfrm>
      </xdr:grpSpPr>
      <xdr:sp macro="" textlink="">
        <xdr:nvSpPr>
          <xdr:cNvPr id="130" name="Rectángulo redondeado 11">
            <a:extLst>
              <a:ext uri="{FF2B5EF4-FFF2-40B4-BE49-F238E27FC236}">
                <a16:creationId xmlns:a16="http://schemas.microsoft.com/office/drawing/2014/main" id="{00000000-0008-0000-0200-000082000000}"/>
              </a:ext>
            </a:extLst>
          </xdr:cNvPr>
          <xdr:cNvSpPr/>
        </xdr:nvSpPr>
        <xdr:spPr>
          <a:xfrm>
            <a:off x="3817545" y="939252"/>
            <a:ext cx="1241605" cy="255839"/>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CARACTERIZACIÓN</a:t>
            </a:r>
          </a:p>
        </xdr:txBody>
      </xdr:sp>
      <xdr:sp macro="" textlink="">
        <xdr:nvSpPr>
          <xdr:cNvPr id="131" name="Elipse 130">
            <a:extLst>
              <a:ext uri="{FF2B5EF4-FFF2-40B4-BE49-F238E27FC236}">
                <a16:creationId xmlns:a16="http://schemas.microsoft.com/office/drawing/2014/main" id="{00000000-0008-0000-0200-000083000000}"/>
              </a:ext>
            </a:extLst>
          </xdr:cNvPr>
          <xdr:cNvSpPr/>
        </xdr:nvSpPr>
        <xdr:spPr>
          <a:xfrm>
            <a:off x="3727450" y="914399"/>
            <a:ext cx="266087" cy="29436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2</a:t>
            </a:r>
          </a:p>
        </xdr:txBody>
      </xdr:sp>
    </xdr:grpSp>
    <xdr:clientData/>
  </xdr:twoCellAnchor>
  <xdr:twoCellAnchor>
    <xdr:from>
      <xdr:col>19</xdr:col>
      <xdr:colOff>538224</xdr:colOff>
      <xdr:row>7</xdr:row>
      <xdr:rowOff>11731</xdr:rowOff>
    </xdr:from>
    <xdr:to>
      <xdr:col>22</xdr:col>
      <xdr:colOff>127000</xdr:colOff>
      <xdr:row>9</xdr:row>
      <xdr:rowOff>63499</xdr:rowOff>
    </xdr:to>
    <xdr:grpSp>
      <xdr:nvGrpSpPr>
        <xdr:cNvPr id="132" name="Grupo 131">
          <a:hlinkClick xmlns:r="http://schemas.openxmlformats.org/officeDocument/2006/relationships" r:id="rId2"/>
          <a:extLst>
            <a:ext uri="{FF2B5EF4-FFF2-40B4-BE49-F238E27FC236}">
              <a16:creationId xmlns:a16="http://schemas.microsoft.com/office/drawing/2014/main" id="{00000000-0008-0000-0200-000084000000}"/>
            </a:ext>
          </a:extLst>
        </xdr:cNvPr>
        <xdr:cNvGrpSpPr/>
      </xdr:nvGrpSpPr>
      <xdr:grpSpPr>
        <a:xfrm>
          <a:off x="16138057" y="953648"/>
          <a:ext cx="1874776" cy="475101"/>
          <a:chOff x="5391151" y="920750"/>
          <a:chExt cx="1208945" cy="336381"/>
        </a:xfrm>
      </xdr:grpSpPr>
      <xdr:sp macro="" textlink="">
        <xdr:nvSpPr>
          <xdr:cNvPr id="133" name="Rectángulo redondeado 31">
            <a:hlinkClick xmlns:r="http://schemas.openxmlformats.org/officeDocument/2006/relationships" r:id="rId9"/>
            <a:extLst>
              <a:ext uri="{FF2B5EF4-FFF2-40B4-BE49-F238E27FC236}">
                <a16:creationId xmlns:a16="http://schemas.microsoft.com/office/drawing/2014/main" id="{00000000-0008-0000-0200-000085000000}"/>
              </a:ext>
            </a:extLst>
          </xdr:cNvPr>
          <xdr:cNvSpPr/>
        </xdr:nvSpPr>
        <xdr:spPr>
          <a:xfrm>
            <a:off x="5489075" y="953120"/>
            <a:ext cx="1111021" cy="23722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Vibr</a:t>
            </a:r>
            <a:r>
              <a:rPr lang="es-CL" sz="900" baseline="0">
                <a:solidFill>
                  <a:schemeClr val="bg1">
                    <a:lumMod val="50000"/>
                  </a:schemeClr>
                </a:solidFill>
                <a:latin typeface="ACHS Nueva Sans" pitchFamily="2" charset="0"/>
              </a:rPr>
              <a:t> Mano/brazo</a:t>
            </a:r>
            <a:endParaRPr lang="es-CL" sz="900">
              <a:solidFill>
                <a:schemeClr val="bg1">
                  <a:lumMod val="50000"/>
                </a:schemeClr>
              </a:solidFill>
              <a:latin typeface="ACHS Nueva Sans" pitchFamily="2" charset="0"/>
            </a:endParaRPr>
          </a:p>
        </xdr:txBody>
      </xdr:sp>
      <xdr:sp macro="" textlink="">
        <xdr:nvSpPr>
          <xdr:cNvPr id="134" name="Elipse 133">
            <a:extLst>
              <a:ext uri="{FF2B5EF4-FFF2-40B4-BE49-F238E27FC236}">
                <a16:creationId xmlns:a16="http://schemas.microsoft.com/office/drawing/2014/main" id="{00000000-0008-0000-0200-000086000000}"/>
              </a:ext>
            </a:extLst>
          </xdr:cNvPr>
          <xdr:cNvSpPr/>
        </xdr:nvSpPr>
        <xdr:spPr>
          <a:xfrm>
            <a:off x="5391151" y="920750"/>
            <a:ext cx="329433" cy="336381"/>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800" b="1">
                <a:latin typeface="ACHS Nueva Sans" pitchFamily="2" charset="0"/>
              </a:rPr>
              <a:t>10</a:t>
            </a:r>
          </a:p>
        </xdr:txBody>
      </xdr:sp>
    </xdr:grpSp>
    <xdr:clientData/>
  </xdr:twoCellAnchor>
  <xdr:twoCellAnchor>
    <xdr:from>
      <xdr:col>16</xdr:col>
      <xdr:colOff>736034</xdr:colOff>
      <xdr:row>7</xdr:row>
      <xdr:rowOff>10583</xdr:rowOff>
    </xdr:from>
    <xdr:to>
      <xdr:col>19</xdr:col>
      <xdr:colOff>478249</xdr:colOff>
      <xdr:row>8</xdr:row>
      <xdr:rowOff>144892</xdr:rowOff>
    </xdr:to>
    <xdr:grpSp>
      <xdr:nvGrpSpPr>
        <xdr:cNvPr id="135" name="Grupo 134">
          <a:hlinkClick xmlns:r="http://schemas.openxmlformats.org/officeDocument/2006/relationships" r:id="rId2"/>
          <a:extLst>
            <a:ext uri="{FF2B5EF4-FFF2-40B4-BE49-F238E27FC236}">
              <a16:creationId xmlns:a16="http://schemas.microsoft.com/office/drawing/2014/main" id="{00000000-0008-0000-0200-000087000000}"/>
            </a:ext>
          </a:extLst>
        </xdr:cNvPr>
        <xdr:cNvGrpSpPr/>
      </xdr:nvGrpSpPr>
      <xdr:grpSpPr>
        <a:xfrm>
          <a:off x="14049867" y="952500"/>
          <a:ext cx="2028215" cy="345975"/>
          <a:chOff x="5391151" y="920750"/>
          <a:chExt cx="1108557" cy="264819"/>
        </a:xfrm>
      </xdr:grpSpPr>
      <xdr:sp macro="" textlink="">
        <xdr:nvSpPr>
          <xdr:cNvPr id="136" name="Rectángulo redondeado 31">
            <a:hlinkClick xmlns:r="http://schemas.openxmlformats.org/officeDocument/2006/relationships" r:id="rId10"/>
            <a:extLst>
              <a:ext uri="{FF2B5EF4-FFF2-40B4-BE49-F238E27FC236}">
                <a16:creationId xmlns:a16="http://schemas.microsoft.com/office/drawing/2014/main" id="{00000000-0008-0000-0200-000088000000}"/>
              </a:ext>
            </a:extLst>
          </xdr:cNvPr>
          <xdr:cNvSpPr/>
        </xdr:nvSpPr>
        <xdr:spPr>
          <a:xfrm>
            <a:off x="5487956" y="946675"/>
            <a:ext cx="1011752" cy="238894"/>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aseline="0">
                <a:solidFill>
                  <a:schemeClr val="bg1">
                    <a:lumMod val="50000"/>
                  </a:schemeClr>
                </a:solidFill>
                <a:latin typeface="ACHS Nueva Sans" pitchFamily="2" charset="0"/>
              </a:rPr>
              <a:t>              IA - Vibr Cuerpo completo</a:t>
            </a:r>
            <a:endParaRPr lang="es-CL" sz="900">
              <a:solidFill>
                <a:schemeClr val="bg1">
                  <a:lumMod val="50000"/>
                </a:schemeClr>
              </a:solidFill>
              <a:latin typeface="ACHS Nueva Sans" pitchFamily="2" charset="0"/>
            </a:endParaRPr>
          </a:p>
        </xdr:txBody>
      </xdr:sp>
      <xdr:sp macro="" textlink="">
        <xdr:nvSpPr>
          <xdr:cNvPr id="137" name="Elipse 136">
            <a:extLst>
              <a:ext uri="{FF2B5EF4-FFF2-40B4-BE49-F238E27FC236}">
                <a16:creationId xmlns:a16="http://schemas.microsoft.com/office/drawing/2014/main" id="{00000000-0008-0000-0200-000089000000}"/>
              </a:ext>
            </a:extLst>
          </xdr:cNvPr>
          <xdr:cNvSpPr/>
        </xdr:nvSpPr>
        <xdr:spPr>
          <a:xfrm>
            <a:off x="5391151" y="920750"/>
            <a:ext cx="258290" cy="25189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700" b="1">
                <a:latin typeface="ACHS Nueva Sans" pitchFamily="2" charset="0"/>
              </a:rPr>
              <a:t>9</a:t>
            </a:r>
          </a:p>
        </xdr:txBody>
      </xdr:sp>
    </xdr:grpSp>
    <xdr:clientData/>
  </xdr:twoCellAnchor>
  <xdr:twoCellAnchor editAs="oneCell">
    <xdr:from>
      <xdr:col>20</xdr:col>
      <xdr:colOff>359834</xdr:colOff>
      <xdr:row>2</xdr:row>
      <xdr:rowOff>137583</xdr:rowOff>
    </xdr:from>
    <xdr:to>
      <xdr:col>21</xdr:col>
      <xdr:colOff>565092</xdr:colOff>
      <xdr:row>4</xdr:row>
      <xdr:rowOff>160763</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9739"/>
        <a:stretch/>
      </xdr:blipFill>
      <xdr:spPr>
        <a:xfrm>
          <a:off x="16721667" y="497416"/>
          <a:ext cx="967258" cy="3830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1698624</xdr:colOff>
      <xdr:row>8</xdr:row>
      <xdr:rowOff>230187</xdr:rowOff>
    </xdr:to>
    <xdr:pic>
      <xdr:nvPicPr>
        <xdr:cNvPr id="28" name="Imagen 27">
          <a:extLst>
            <a:ext uri="{FF2B5EF4-FFF2-40B4-BE49-F238E27FC236}">
              <a16:creationId xmlns:a16="http://schemas.microsoft.com/office/drawing/2014/main" id="{00000000-0008-0000-0300-00001C000000}"/>
            </a:ext>
          </a:extLst>
        </xdr:cNvPr>
        <xdr:cNvPicPr>
          <a:picLocks noChangeAspect="1"/>
        </xdr:cNvPicPr>
      </xdr:nvPicPr>
      <xdr:blipFill rotWithShape="1">
        <a:blip xmlns:r="http://schemas.openxmlformats.org/officeDocument/2006/relationships" r:embed="rId1"/>
        <a:srcRect r="13161"/>
        <a:stretch/>
      </xdr:blipFill>
      <xdr:spPr>
        <a:xfrm>
          <a:off x="0" y="0"/>
          <a:ext cx="17867312" cy="1397000"/>
        </a:xfrm>
        <a:prstGeom prst="rect">
          <a:avLst/>
        </a:prstGeom>
      </xdr:spPr>
    </xdr:pic>
    <xdr:clientData/>
  </xdr:twoCellAnchor>
  <xdr:twoCellAnchor>
    <xdr:from>
      <xdr:col>12</xdr:col>
      <xdr:colOff>893117</xdr:colOff>
      <xdr:row>7</xdr:row>
      <xdr:rowOff>31393</xdr:rowOff>
    </xdr:from>
    <xdr:to>
      <xdr:col>14</xdr:col>
      <xdr:colOff>466783</xdr:colOff>
      <xdr:row>8</xdr:row>
      <xdr:rowOff>124350</xdr:rowOff>
    </xdr:to>
    <xdr:grpSp>
      <xdr:nvGrpSpPr>
        <xdr:cNvPr id="2" name="Grupo 1">
          <a:hlinkClick xmlns:r="http://schemas.openxmlformats.org/officeDocument/2006/relationships" r:id="rId2"/>
          <a:extLst>
            <a:ext uri="{FF2B5EF4-FFF2-40B4-BE49-F238E27FC236}">
              <a16:creationId xmlns:a16="http://schemas.microsoft.com/office/drawing/2014/main" id="{00000000-0008-0000-0300-000002000000}"/>
            </a:ext>
          </a:extLst>
        </xdr:cNvPr>
        <xdr:cNvGrpSpPr/>
      </xdr:nvGrpSpPr>
      <xdr:grpSpPr>
        <a:xfrm>
          <a:off x="11272481" y="978120"/>
          <a:ext cx="1605666" cy="312321"/>
          <a:chOff x="5384986" y="937192"/>
          <a:chExt cx="1395641" cy="238676"/>
        </a:xfrm>
      </xdr:grpSpPr>
      <xdr:sp macro="" textlink="">
        <xdr:nvSpPr>
          <xdr:cNvPr id="3" name="Rectángulo redondeado 31">
            <a:extLst>
              <a:ext uri="{FF2B5EF4-FFF2-40B4-BE49-F238E27FC236}">
                <a16:creationId xmlns:a16="http://schemas.microsoft.com/office/drawing/2014/main" id="{00000000-0008-0000-0300-000003000000}"/>
              </a:ext>
            </a:extLst>
          </xdr:cNvPr>
          <xdr:cNvSpPr/>
        </xdr:nvSpPr>
        <xdr:spPr>
          <a:xfrm>
            <a:off x="5462755" y="947166"/>
            <a:ext cx="1317872" cy="22036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Empuje/Arrastre</a:t>
            </a:r>
          </a:p>
        </xdr:txBody>
      </xdr:sp>
      <xdr:sp macro="" textlink="">
        <xdr:nvSpPr>
          <xdr:cNvPr id="4" name="Elipse 3">
            <a:extLst>
              <a:ext uri="{FF2B5EF4-FFF2-40B4-BE49-F238E27FC236}">
                <a16:creationId xmlns:a16="http://schemas.microsoft.com/office/drawing/2014/main" id="{00000000-0008-0000-0300-000004000000}"/>
              </a:ext>
            </a:extLst>
          </xdr:cNvPr>
          <xdr:cNvSpPr/>
        </xdr:nvSpPr>
        <xdr:spPr>
          <a:xfrm>
            <a:off x="5384986" y="937192"/>
            <a:ext cx="267787" cy="238676"/>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7</a:t>
            </a:r>
          </a:p>
        </xdr:txBody>
      </xdr:sp>
    </xdr:grpSp>
    <xdr:clientData/>
  </xdr:twoCellAnchor>
  <xdr:twoCellAnchor>
    <xdr:from>
      <xdr:col>1</xdr:col>
      <xdr:colOff>0</xdr:colOff>
      <xdr:row>7</xdr:row>
      <xdr:rowOff>49575</xdr:rowOff>
    </xdr:from>
    <xdr:to>
      <xdr:col>2</xdr:col>
      <xdr:colOff>737539</xdr:colOff>
      <xdr:row>8</xdr:row>
      <xdr:rowOff>82021</xdr:rowOff>
    </xdr:to>
    <xdr:sp macro="" textlink="">
      <xdr:nvSpPr>
        <xdr:cNvPr id="38" name="Rectángulo redondeado 5">
          <a:hlinkClick xmlns:r="http://schemas.openxmlformats.org/officeDocument/2006/relationships" r:id="rId3"/>
          <a:extLst>
            <a:ext uri="{FF2B5EF4-FFF2-40B4-BE49-F238E27FC236}">
              <a16:creationId xmlns:a16="http://schemas.microsoft.com/office/drawing/2014/main" id="{00000000-0008-0000-0300-000026000000}"/>
            </a:ext>
          </a:extLst>
        </xdr:cNvPr>
        <xdr:cNvSpPr/>
      </xdr:nvSpPr>
      <xdr:spPr>
        <a:xfrm>
          <a:off x="333375" y="1597388"/>
          <a:ext cx="1150289" cy="246758"/>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1">
              <a:solidFill>
                <a:schemeClr val="bg1">
                  <a:lumMod val="50000"/>
                </a:schemeClr>
              </a:solidFill>
              <a:latin typeface="ACHS Nueva Sans" pitchFamily="2" charset="0"/>
            </a:rPr>
            <a:t>INSTRUCCIONES</a:t>
          </a:r>
        </a:p>
      </xdr:txBody>
    </xdr:sp>
    <xdr:clientData/>
  </xdr:twoCellAnchor>
  <xdr:twoCellAnchor>
    <xdr:from>
      <xdr:col>2</xdr:col>
      <xdr:colOff>806325</xdr:colOff>
      <xdr:row>7</xdr:row>
      <xdr:rowOff>43126</xdr:rowOff>
    </xdr:from>
    <xdr:to>
      <xdr:col>3</xdr:col>
      <xdr:colOff>1136177</xdr:colOff>
      <xdr:row>8</xdr:row>
      <xdr:rowOff>116369</xdr:rowOff>
    </xdr:to>
    <xdr:grpSp>
      <xdr:nvGrpSpPr>
        <xdr:cNvPr id="39" name="Grupo 38">
          <a:extLst>
            <a:ext uri="{FF2B5EF4-FFF2-40B4-BE49-F238E27FC236}">
              <a16:creationId xmlns:a16="http://schemas.microsoft.com/office/drawing/2014/main" id="{00000000-0008-0000-0300-000027000000}"/>
            </a:ext>
          </a:extLst>
        </xdr:cNvPr>
        <xdr:cNvGrpSpPr/>
      </xdr:nvGrpSpPr>
      <xdr:grpSpPr>
        <a:xfrm>
          <a:off x="1556780" y="989853"/>
          <a:ext cx="1507488" cy="292607"/>
          <a:chOff x="2057400" y="901697"/>
          <a:chExt cx="1178253" cy="288000"/>
        </a:xfrm>
      </xdr:grpSpPr>
      <xdr:sp macro="" textlink="">
        <xdr:nvSpPr>
          <xdr:cNvPr id="40" name="Rectángulo redondeado 8">
            <a:hlinkClick xmlns:r="http://schemas.openxmlformats.org/officeDocument/2006/relationships" r:id="rId4"/>
            <a:extLst>
              <a:ext uri="{FF2B5EF4-FFF2-40B4-BE49-F238E27FC236}">
                <a16:creationId xmlns:a16="http://schemas.microsoft.com/office/drawing/2014/main" id="{00000000-0008-0000-0300-000028000000}"/>
              </a:ext>
            </a:extLst>
          </xdr:cNvPr>
          <xdr:cNvSpPr/>
        </xdr:nvSpPr>
        <xdr:spPr>
          <a:xfrm>
            <a:off x="2122271" y="907825"/>
            <a:ext cx="1113382" cy="251812"/>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ANTECEDENTES</a:t>
            </a:r>
          </a:p>
        </xdr:txBody>
      </xdr:sp>
      <xdr:sp macro="" textlink="">
        <xdr:nvSpPr>
          <xdr:cNvPr id="43" name="Elipse 42">
            <a:extLst>
              <a:ext uri="{FF2B5EF4-FFF2-40B4-BE49-F238E27FC236}">
                <a16:creationId xmlns:a16="http://schemas.microsoft.com/office/drawing/2014/main" id="{00000000-0008-0000-0300-00002B000000}"/>
              </a:ext>
            </a:extLst>
          </xdr:cNvPr>
          <xdr:cNvSpPr/>
        </xdr:nvSpPr>
        <xdr:spPr>
          <a:xfrm>
            <a:off x="2057400" y="901697"/>
            <a:ext cx="244492"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1</a:t>
            </a:r>
          </a:p>
        </xdr:txBody>
      </xdr:sp>
    </xdr:grpSp>
    <xdr:clientData/>
  </xdr:twoCellAnchor>
  <xdr:twoCellAnchor>
    <xdr:from>
      <xdr:col>5</xdr:col>
      <xdr:colOff>430260</xdr:colOff>
      <xdr:row>7</xdr:row>
      <xdr:rowOff>44800</xdr:rowOff>
    </xdr:from>
    <xdr:to>
      <xdr:col>6</xdr:col>
      <xdr:colOff>1125592</xdr:colOff>
      <xdr:row>8</xdr:row>
      <xdr:rowOff>131408</xdr:rowOff>
    </xdr:to>
    <xdr:grpSp>
      <xdr:nvGrpSpPr>
        <xdr:cNvPr id="44" name="Grupo 43">
          <a:hlinkClick xmlns:r="http://schemas.openxmlformats.org/officeDocument/2006/relationships" r:id="rId5"/>
          <a:extLst>
            <a:ext uri="{FF2B5EF4-FFF2-40B4-BE49-F238E27FC236}">
              <a16:creationId xmlns:a16="http://schemas.microsoft.com/office/drawing/2014/main" id="{00000000-0008-0000-0300-00002C000000}"/>
            </a:ext>
          </a:extLst>
        </xdr:cNvPr>
        <xdr:cNvGrpSpPr/>
      </xdr:nvGrpSpPr>
      <xdr:grpSpPr>
        <a:xfrm>
          <a:off x="4713624" y="991527"/>
          <a:ext cx="1872968" cy="305972"/>
          <a:chOff x="5391150" y="920750"/>
          <a:chExt cx="1610100" cy="294782"/>
        </a:xfrm>
      </xdr:grpSpPr>
      <xdr:sp macro="" textlink="">
        <xdr:nvSpPr>
          <xdr:cNvPr id="45" name="Rectángulo redondeado 14">
            <a:extLst>
              <a:ext uri="{FF2B5EF4-FFF2-40B4-BE49-F238E27FC236}">
                <a16:creationId xmlns:a16="http://schemas.microsoft.com/office/drawing/2014/main" id="{00000000-0008-0000-0300-00002D000000}"/>
              </a:ext>
            </a:extLst>
          </xdr:cNvPr>
          <xdr:cNvSpPr/>
        </xdr:nvSpPr>
        <xdr:spPr>
          <a:xfrm>
            <a:off x="5517693" y="925244"/>
            <a:ext cx="1483557" cy="269550"/>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IDENTIFICACIÓN </a:t>
            </a:r>
            <a:r>
              <a:rPr lang="es-CL" sz="900" baseline="0">
                <a:solidFill>
                  <a:schemeClr val="bg1">
                    <a:lumMod val="50000"/>
                  </a:schemeClr>
                </a:solidFill>
                <a:latin typeface="ACHS Nueva Sans" pitchFamily="2" charset="0"/>
              </a:rPr>
              <a:t> INICIAL</a:t>
            </a:r>
            <a:endParaRPr lang="es-CL" sz="900">
              <a:solidFill>
                <a:schemeClr val="bg1">
                  <a:lumMod val="50000"/>
                </a:schemeClr>
              </a:solidFill>
              <a:latin typeface="ACHS Nueva Sans" pitchFamily="2" charset="0"/>
            </a:endParaRPr>
          </a:p>
        </xdr:txBody>
      </xdr:sp>
      <xdr:sp macro="" textlink="">
        <xdr:nvSpPr>
          <xdr:cNvPr id="46" name="Elipse 45">
            <a:extLst>
              <a:ext uri="{FF2B5EF4-FFF2-40B4-BE49-F238E27FC236}">
                <a16:creationId xmlns:a16="http://schemas.microsoft.com/office/drawing/2014/main" id="{00000000-0008-0000-0300-00002E000000}"/>
              </a:ext>
            </a:extLst>
          </xdr:cNvPr>
          <xdr:cNvSpPr/>
        </xdr:nvSpPr>
        <xdr:spPr>
          <a:xfrm>
            <a:off x="5391150" y="920750"/>
            <a:ext cx="249373" cy="294782"/>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3</a:t>
            </a:r>
          </a:p>
        </xdr:txBody>
      </xdr:sp>
    </xdr:grpSp>
    <xdr:clientData/>
  </xdr:twoCellAnchor>
  <xdr:twoCellAnchor>
    <xdr:from>
      <xdr:col>7</xdr:col>
      <xdr:colOff>21044</xdr:colOff>
      <xdr:row>7</xdr:row>
      <xdr:rowOff>43744</xdr:rowOff>
    </xdr:from>
    <xdr:to>
      <xdr:col>9</xdr:col>
      <xdr:colOff>344190</xdr:colOff>
      <xdr:row>8</xdr:row>
      <xdr:rowOff>138466</xdr:rowOff>
    </xdr:to>
    <xdr:grpSp>
      <xdr:nvGrpSpPr>
        <xdr:cNvPr id="47" name="Grupo 46">
          <a:hlinkClick xmlns:r="http://schemas.openxmlformats.org/officeDocument/2006/relationships" r:id="rId6"/>
          <a:extLst>
            <a:ext uri="{FF2B5EF4-FFF2-40B4-BE49-F238E27FC236}">
              <a16:creationId xmlns:a16="http://schemas.microsoft.com/office/drawing/2014/main" id="{00000000-0008-0000-0300-00002F000000}"/>
            </a:ext>
          </a:extLst>
        </xdr:cNvPr>
        <xdr:cNvGrpSpPr/>
      </xdr:nvGrpSpPr>
      <xdr:grpSpPr>
        <a:xfrm>
          <a:off x="6659680" y="990471"/>
          <a:ext cx="1731692" cy="314086"/>
          <a:chOff x="5391150" y="920750"/>
          <a:chExt cx="1493663" cy="302730"/>
        </a:xfrm>
      </xdr:grpSpPr>
      <xdr:sp macro="" textlink="">
        <xdr:nvSpPr>
          <xdr:cNvPr id="48" name="Rectángulo redondeado 25">
            <a:extLst>
              <a:ext uri="{FF2B5EF4-FFF2-40B4-BE49-F238E27FC236}">
                <a16:creationId xmlns:a16="http://schemas.microsoft.com/office/drawing/2014/main" id="{00000000-0008-0000-0300-000030000000}"/>
              </a:ext>
            </a:extLst>
          </xdr:cNvPr>
          <xdr:cNvSpPr/>
        </xdr:nvSpPr>
        <xdr:spPr>
          <a:xfrm>
            <a:off x="5481245" y="928698"/>
            <a:ext cx="1403568" cy="274046"/>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-Trabajo Repetitivo</a:t>
            </a:r>
          </a:p>
        </xdr:txBody>
      </xdr:sp>
      <xdr:sp macro="" textlink="">
        <xdr:nvSpPr>
          <xdr:cNvPr id="49" name="Elipse 48">
            <a:extLst>
              <a:ext uri="{FF2B5EF4-FFF2-40B4-BE49-F238E27FC236}">
                <a16:creationId xmlns:a16="http://schemas.microsoft.com/office/drawing/2014/main" id="{00000000-0008-0000-0300-000031000000}"/>
              </a:ext>
            </a:extLst>
          </xdr:cNvPr>
          <xdr:cNvSpPr/>
        </xdr:nvSpPr>
        <xdr:spPr>
          <a:xfrm>
            <a:off x="5391150" y="920750"/>
            <a:ext cx="255270" cy="30273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4</a:t>
            </a:r>
          </a:p>
        </xdr:txBody>
      </xdr:sp>
    </xdr:grpSp>
    <xdr:clientData/>
  </xdr:twoCellAnchor>
  <xdr:twoCellAnchor>
    <xdr:from>
      <xdr:col>9</xdr:col>
      <xdr:colOff>403459</xdr:colOff>
      <xdr:row>7</xdr:row>
      <xdr:rowOff>32103</xdr:rowOff>
    </xdr:from>
    <xdr:to>
      <xdr:col>11</xdr:col>
      <xdr:colOff>554095</xdr:colOff>
      <xdr:row>8</xdr:row>
      <xdr:rowOff>124355</xdr:rowOff>
    </xdr:to>
    <xdr:grpSp>
      <xdr:nvGrpSpPr>
        <xdr:cNvPr id="50" name="Grupo 49">
          <a:hlinkClick xmlns:r="http://schemas.openxmlformats.org/officeDocument/2006/relationships" r:id="rId7"/>
          <a:extLst>
            <a:ext uri="{FF2B5EF4-FFF2-40B4-BE49-F238E27FC236}">
              <a16:creationId xmlns:a16="http://schemas.microsoft.com/office/drawing/2014/main" id="{00000000-0008-0000-0300-000032000000}"/>
            </a:ext>
          </a:extLst>
        </xdr:cNvPr>
        <xdr:cNvGrpSpPr/>
      </xdr:nvGrpSpPr>
      <xdr:grpSpPr>
        <a:xfrm>
          <a:off x="8450641" y="978830"/>
          <a:ext cx="1559181" cy="311616"/>
          <a:chOff x="5391151" y="920750"/>
          <a:chExt cx="1359012" cy="253055"/>
        </a:xfrm>
      </xdr:grpSpPr>
      <xdr:sp macro="" textlink="">
        <xdr:nvSpPr>
          <xdr:cNvPr id="51" name="Rectángulo redondeado 28">
            <a:extLst>
              <a:ext uri="{FF2B5EF4-FFF2-40B4-BE49-F238E27FC236}">
                <a16:creationId xmlns:a16="http://schemas.microsoft.com/office/drawing/2014/main" id="{00000000-0008-0000-0300-000033000000}"/>
              </a:ext>
            </a:extLst>
          </xdr:cNvPr>
          <xdr:cNvSpPr/>
        </xdr:nvSpPr>
        <xdr:spPr>
          <a:xfrm>
            <a:off x="5481245" y="929195"/>
            <a:ext cx="1268918" cy="23285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a:t>
            </a:r>
            <a:r>
              <a:rPr lang="es-CL" sz="900" baseline="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Postura Estática</a:t>
            </a:r>
          </a:p>
        </xdr:txBody>
      </xdr:sp>
      <xdr:sp macro="" textlink="">
        <xdr:nvSpPr>
          <xdr:cNvPr id="52" name="Elipse 51">
            <a:extLst>
              <a:ext uri="{FF2B5EF4-FFF2-40B4-BE49-F238E27FC236}">
                <a16:creationId xmlns:a16="http://schemas.microsoft.com/office/drawing/2014/main" id="{00000000-0008-0000-0300-000034000000}"/>
              </a:ext>
            </a:extLst>
          </xdr:cNvPr>
          <xdr:cNvSpPr/>
        </xdr:nvSpPr>
        <xdr:spPr>
          <a:xfrm>
            <a:off x="5391151" y="920750"/>
            <a:ext cx="285786" cy="253055"/>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5</a:t>
            </a:r>
          </a:p>
        </xdr:txBody>
      </xdr:sp>
    </xdr:grpSp>
    <xdr:clientData/>
  </xdr:twoCellAnchor>
  <xdr:twoCellAnchor>
    <xdr:from>
      <xdr:col>11</xdr:col>
      <xdr:colOff>615480</xdr:colOff>
      <xdr:row>7</xdr:row>
      <xdr:rowOff>34028</xdr:rowOff>
    </xdr:from>
    <xdr:to>
      <xdr:col>12</xdr:col>
      <xdr:colOff>804568</xdr:colOff>
      <xdr:row>8</xdr:row>
      <xdr:rowOff>131409</xdr:rowOff>
    </xdr:to>
    <xdr:grpSp>
      <xdr:nvGrpSpPr>
        <xdr:cNvPr id="53" name="Grupo 52">
          <a:hlinkClick xmlns:r="http://schemas.openxmlformats.org/officeDocument/2006/relationships" r:id="rId2"/>
          <a:extLst>
            <a:ext uri="{FF2B5EF4-FFF2-40B4-BE49-F238E27FC236}">
              <a16:creationId xmlns:a16="http://schemas.microsoft.com/office/drawing/2014/main" id="{00000000-0008-0000-0300-000035000000}"/>
            </a:ext>
          </a:extLst>
        </xdr:cNvPr>
        <xdr:cNvGrpSpPr/>
      </xdr:nvGrpSpPr>
      <xdr:grpSpPr>
        <a:xfrm>
          <a:off x="10071207" y="980755"/>
          <a:ext cx="1112725" cy="316745"/>
          <a:chOff x="5373192" y="951805"/>
          <a:chExt cx="941655" cy="214281"/>
        </a:xfrm>
      </xdr:grpSpPr>
      <xdr:sp macro="" textlink="">
        <xdr:nvSpPr>
          <xdr:cNvPr id="54" name="Rectángulo redondeado 31">
            <a:extLst>
              <a:ext uri="{FF2B5EF4-FFF2-40B4-BE49-F238E27FC236}">
                <a16:creationId xmlns:a16="http://schemas.microsoft.com/office/drawing/2014/main" id="{00000000-0008-0000-0300-000036000000}"/>
              </a:ext>
            </a:extLst>
          </xdr:cNvPr>
          <xdr:cNvSpPr/>
        </xdr:nvSpPr>
        <xdr:spPr>
          <a:xfrm>
            <a:off x="5481246" y="951805"/>
            <a:ext cx="833601" cy="210243"/>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MMC</a:t>
            </a:r>
          </a:p>
        </xdr:txBody>
      </xdr:sp>
      <xdr:sp macro="" textlink="">
        <xdr:nvSpPr>
          <xdr:cNvPr id="55" name="Elipse 54">
            <a:extLst>
              <a:ext uri="{FF2B5EF4-FFF2-40B4-BE49-F238E27FC236}">
                <a16:creationId xmlns:a16="http://schemas.microsoft.com/office/drawing/2014/main" id="{00000000-0008-0000-0300-000037000000}"/>
              </a:ext>
            </a:extLst>
          </xdr:cNvPr>
          <xdr:cNvSpPr/>
        </xdr:nvSpPr>
        <xdr:spPr>
          <a:xfrm>
            <a:off x="5373192" y="958083"/>
            <a:ext cx="260901" cy="208003"/>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6</a:t>
            </a:r>
          </a:p>
        </xdr:txBody>
      </xdr:sp>
    </xdr:grpSp>
    <xdr:clientData/>
  </xdr:twoCellAnchor>
  <xdr:twoCellAnchor>
    <xdr:from>
      <xdr:col>14</xdr:col>
      <xdr:colOff>540162</xdr:colOff>
      <xdr:row>7</xdr:row>
      <xdr:rowOff>32279</xdr:rowOff>
    </xdr:from>
    <xdr:to>
      <xdr:col>15</xdr:col>
      <xdr:colOff>241005</xdr:colOff>
      <xdr:row>8</xdr:row>
      <xdr:rowOff>124355</xdr:rowOff>
    </xdr:to>
    <xdr:grpSp>
      <xdr:nvGrpSpPr>
        <xdr:cNvPr id="56" name="Grupo 55">
          <a:hlinkClick xmlns:r="http://schemas.openxmlformats.org/officeDocument/2006/relationships" r:id="rId2"/>
          <a:extLst>
            <a:ext uri="{FF2B5EF4-FFF2-40B4-BE49-F238E27FC236}">
              <a16:creationId xmlns:a16="http://schemas.microsoft.com/office/drawing/2014/main" id="{00000000-0008-0000-0300-000038000000}"/>
            </a:ext>
          </a:extLst>
        </xdr:cNvPr>
        <xdr:cNvGrpSpPr/>
      </xdr:nvGrpSpPr>
      <xdr:grpSpPr>
        <a:xfrm>
          <a:off x="12951526" y="979006"/>
          <a:ext cx="1040115" cy="311440"/>
          <a:chOff x="5385224" y="949633"/>
          <a:chExt cx="868723" cy="228101"/>
        </a:xfrm>
      </xdr:grpSpPr>
      <xdr:sp macro="" textlink="">
        <xdr:nvSpPr>
          <xdr:cNvPr id="57" name="Rectángulo redondeado 31">
            <a:extLst>
              <a:ext uri="{FF2B5EF4-FFF2-40B4-BE49-F238E27FC236}">
                <a16:creationId xmlns:a16="http://schemas.microsoft.com/office/drawing/2014/main" id="{00000000-0008-0000-0300-000039000000}"/>
              </a:ext>
            </a:extLst>
          </xdr:cNvPr>
          <xdr:cNvSpPr/>
        </xdr:nvSpPr>
        <xdr:spPr>
          <a:xfrm>
            <a:off x="5469966" y="949633"/>
            <a:ext cx="783981" cy="228101"/>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MMP</a:t>
            </a:r>
          </a:p>
        </xdr:txBody>
      </xdr:sp>
      <xdr:sp macro="" textlink="">
        <xdr:nvSpPr>
          <xdr:cNvPr id="58" name="Elipse 57">
            <a:extLst>
              <a:ext uri="{FF2B5EF4-FFF2-40B4-BE49-F238E27FC236}">
                <a16:creationId xmlns:a16="http://schemas.microsoft.com/office/drawing/2014/main" id="{00000000-0008-0000-0300-00003A000000}"/>
              </a:ext>
            </a:extLst>
          </xdr:cNvPr>
          <xdr:cNvSpPr/>
        </xdr:nvSpPr>
        <xdr:spPr>
          <a:xfrm>
            <a:off x="5385224" y="951559"/>
            <a:ext cx="222809" cy="22406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8</a:t>
            </a:r>
          </a:p>
        </xdr:txBody>
      </xdr:sp>
    </xdr:grpSp>
    <xdr:clientData/>
  </xdr:twoCellAnchor>
  <xdr:twoCellAnchor>
    <xdr:from>
      <xdr:col>4</xdr:col>
      <xdr:colOff>48208</xdr:colOff>
      <xdr:row>7</xdr:row>
      <xdr:rowOff>27867</xdr:rowOff>
    </xdr:from>
    <xdr:to>
      <xdr:col>5</xdr:col>
      <xdr:colOff>345954</xdr:colOff>
      <xdr:row>8</xdr:row>
      <xdr:rowOff>117298</xdr:rowOff>
    </xdr:to>
    <xdr:grpSp>
      <xdr:nvGrpSpPr>
        <xdr:cNvPr id="62" name="Grupo 61">
          <a:hlinkClick xmlns:r="http://schemas.openxmlformats.org/officeDocument/2006/relationships" r:id="rId8"/>
          <a:extLst>
            <a:ext uri="{FF2B5EF4-FFF2-40B4-BE49-F238E27FC236}">
              <a16:creationId xmlns:a16="http://schemas.microsoft.com/office/drawing/2014/main" id="{00000000-0008-0000-0300-00003E000000}"/>
            </a:ext>
          </a:extLst>
        </xdr:cNvPr>
        <xdr:cNvGrpSpPr/>
      </xdr:nvGrpSpPr>
      <xdr:grpSpPr>
        <a:xfrm>
          <a:off x="3153935" y="974594"/>
          <a:ext cx="1475383" cy="308795"/>
          <a:chOff x="3727450" y="914399"/>
          <a:chExt cx="1331700" cy="294368"/>
        </a:xfrm>
      </xdr:grpSpPr>
      <xdr:sp macro="" textlink="">
        <xdr:nvSpPr>
          <xdr:cNvPr id="63" name="Rectángulo redondeado 11">
            <a:extLst>
              <a:ext uri="{FF2B5EF4-FFF2-40B4-BE49-F238E27FC236}">
                <a16:creationId xmlns:a16="http://schemas.microsoft.com/office/drawing/2014/main" id="{00000000-0008-0000-0300-00003F000000}"/>
              </a:ext>
            </a:extLst>
          </xdr:cNvPr>
          <xdr:cNvSpPr/>
        </xdr:nvSpPr>
        <xdr:spPr>
          <a:xfrm>
            <a:off x="3817545" y="939252"/>
            <a:ext cx="1241605" cy="255839"/>
          </a:xfrm>
          <a:prstGeom prst="roundRect">
            <a:avLst/>
          </a:prstGeom>
          <a:solidFill>
            <a:srgbClr val="C3D69B"/>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CARACTERIZACIÓN</a:t>
            </a:r>
          </a:p>
        </xdr:txBody>
      </xdr:sp>
      <xdr:sp macro="" textlink="">
        <xdr:nvSpPr>
          <xdr:cNvPr id="64" name="Elipse 63">
            <a:extLst>
              <a:ext uri="{FF2B5EF4-FFF2-40B4-BE49-F238E27FC236}">
                <a16:creationId xmlns:a16="http://schemas.microsoft.com/office/drawing/2014/main" id="{00000000-0008-0000-0300-000040000000}"/>
              </a:ext>
            </a:extLst>
          </xdr:cNvPr>
          <xdr:cNvSpPr/>
        </xdr:nvSpPr>
        <xdr:spPr>
          <a:xfrm>
            <a:off x="3727450" y="914399"/>
            <a:ext cx="266087" cy="29436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2</a:t>
            </a:r>
          </a:p>
        </xdr:txBody>
      </xdr:sp>
    </xdr:grpSp>
    <xdr:clientData/>
  </xdr:twoCellAnchor>
  <xdr:twoCellAnchor>
    <xdr:from>
      <xdr:col>16</xdr:col>
      <xdr:colOff>1201843</xdr:colOff>
      <xdr:row>6</xdr:row>
      <xdr:rowOff>34635</xdr:rowOff>
    </xdr:from>
    <xdr:to>
      <xdr:col>17</xdr:col>
      <xdr:colOff>1571144</xdr:colOff>
      <xdr:row>8</xdr:row>
      <xdr:rowOff>195309</xdr:rowOff>
    </xdr:to>
    <xdr:grpSp>
      <xdr:nvGrpSpPr>
        <xdr:cNvPr id="65" name="Grupo 64">
          <a:hlinkClick xmlns:r="http://schemas.openxmlformats.org/officeDocument/2006/relationships" r:id="rId2"/>
          <a:extLst>
            <a:ext uri="{FF2B5EF4-FFF2-40B4-BE49-F238E27FC236}">
              <a16:creationId xmlns:a16="http://schemas.microsoft.com/office/drawing/2014/main" id="{00000000-0008-0000-0300-000041000000}"/>
            </a:ext>
          </a:extLst>
        </xdr:cNvPr>
        <xdr:cNvGrpSpPr/>
      </xdr:nvGrpSpPr>
      <xdr:grpSpPr>
        <a:xfrm>
          <a:off x="16060843" y="888999"/>
          <a:ext cx="1708574" cy="472401"/>
          <a:chOff x="5391150" y="920750"/>
          <a:chExt cx="1208946" cy="301784"/>
        </a:xfrm>
      </xdr:grpSpPr>
      <xdr:sp macro="" textlink="">
        <xdr:nvSpPr>
          <xdr:cNvPr id="66" name="Rectángulo redondeado 31">
            <a:hlinkClick xmlns:r="http://schemas.openxmlformats.org/officeDocument/2006/relationships" r:id="rId9"/>
            <a:extLst>
              <a:ext uri="{FF2B5EF4-FFF2-40B4-BE49-F238E27FC236}">
                <a16:creationId xmlns:a16="http://schemas.microsoft.com/office/drawing/2014/main" id="{00000000-0008-0000-0300-000042000000}"/>
              </a:ext>
            </a:extLst>
          </xdr:cNvPr>
          <xdr:cNvSpPr/>
        </xdr:nvSpPr>
        <xdr:spPr>
          <a:xfrm>
            <a:off x="5489075" y="953120"/>
            <a:ext cx="1111021" cy="23722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Vibr</a:t>
            </a:r>
            <a:r>
              <a:rPr lang="es-CL" sz="900" baseline="0">
                <a:solidFill>
                  <a:schemeClr val="bg1">
                    <a:lumMod val="50000"/>
                  </a:schemeClr>
                </a:solidFill>
                <a:latin typeface="ACHS Nueva Sans" pitchFamily="2" charset="0"/>
              </a:rPr>
              <a:t> Mano/brazo</a:t>
            </a:r>
            <a:endParaRPr lang="es-CL" sz="900">
              <a:solidFill>
                <a:schemeClr val="bg1">
                  <a:lumMod val="50000"/>
                </a:schemeClr>
              </a:solidFill>
              <a:latin typeface="ACHS Nueva Sans" pitchFamily="2" charset="0"/>
            </a:endParaRPr>
          </a:p>
        </xdr:txBody>
      </xdr:sp>
      <xdr:sp macro="" textlink="">
        <xdr:nvSpPr>
          <xdr:cNvPr id="67" name="Elipse 66">
            <a:extLst>
              <a:ext uri="{FF2B5EF4-FFF2-40B4-BE49-F238E27FC236}">
                <a16:creationId xmlns:a16="http://schemas.microsoft.com/office/drawing/2014/main" id="{00000000-0008-0000-0300-000043000000}"/>
              </a:ext>
            </a:extLst>
          </xdr:cNvPr>
          <xdr:cNvSpPr/>
        </xdr:nvSpPr>
        <xdr:spPr>
          <a:xfrm>
            <a:off x="5391150" y="920750"/>
            <a:ext cx="305650" cy="301784"/>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800" b="1">
                <a:latin typeface="ACHS Nueva Sans" pitchFamily="2" charset="0"/>
              </a:rPr>
              <a:t>10</a:t>
            </a:r>
          </a:p>
        </xdr:txBody>
      </xdr:sp>
    </xdr:grpSp>
    <xdr:clientData/>
  </xdr:twoCellAnchor>
  <xdr:twoCellAnchor>
    <xdr:from>
      <xdr:col>15</xdr:col>
      <xdr:colOff>314625</xdr:colOff>
      <xdr:row>6</xdr:row>
      <xdr:rowOff>61576</xdr:rowOff>
    </xdr:from>
    <xdr:to>
      <xdr:col>16</xdr:col>
      <xdr:colOff>1092007</xdr:colOff>
      <xdr:row>8</xdr:row>
      <xdr:rowOff>164135</xdr:rowOff>
    </xdr:to>
    <xdr:grpSp>
      <xdr:nvGrpSpPr>
        <xdr:cNvPr id="68" name="Grupo 67">
          <a:hlinkClick xmlns:r="http://schemas.openxmlformats.org/officeDocument/2006/relationships" r:id="rId2"/>
          <a:extLst>
            <a:ext uri="{FF2B5EF4-FFF2-40B4-BE49-F238E27FC236}">
              <a16:creationId xmlns:a16="http://schemas.microsoft.com/office/drawing/2014/main" id="{00000000-0008-0000-0300-000044000000}"/>
            </a:ext>
          </a:extLst>
        </xdr:cNvPr>
        <xdr:cNvGrpSpPr/>
      </xdr:nvGrpSpPr>
      <xdr:grpSpPr>
        <a:xfrm>
          <a:off x="14065261" y="915940"/>
          <a:ext cx="1885746" cy="414286"/>
          <a:chOff x="5391151" y="920750"/>
          <a:chExt cx="1108557" cy="264819"/>
        </a:xfrm>
      </xdr:grpSpPr>
      <xdr:sp macro="" textlink="">
        <xdr:nvSpPr>
          <xdr:cNvPr id="69" name="Rectángulo redondeado 31">
            <a:hlinkClick xmlns:r="http://schemas.openxmlformats.org/officeDocument/2006/relationships" r:id="rId10"/>
            <a:extLst>
              <a:ext uri="{FF2B5EF4-FFF2-40B4-BE49-F238E27FC236}">
                <a16:creationId xmlns:a16="http://schemas.microsoft.com/office/drawing/2014/main" id="{00000000-0008-0000-0300-000045000000}"/>
              </a:ext>
            </a:extLst>
          </xdr:cNvPr>
          <xdr:cNvSpPr/>
        </xdr:nvSpPr>
        <xdr:spPr>
          <a:xfrm>
            <a:off x="5487956" y="946675"/>
            <a:ext cx="1011752" cy="238894"/>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aseline="0">
                <a:solidFill>
                  <a:schemeClr val="bg1">
                    <a:lumMod val="50000"/>
                  </a:schemeClr>
                </a:solidFill>
                <a:latin typeface="ACHS Nueva Sans" pitchFamily="2" charset="0"/>
              </a:rPr>
              <a:t>          IA - Vibr Cuerpo completo</a:t>
            </a:r>
            <a:endParaRPr lang="es-CL" sz="900">
              <a:solidFill>
                <a:schemeClr val="bg1">
                  <a:lumMod val="50000"/>
                </a:schemeClr>
              </a:solidFill>
              <a:latin typeface="ACHS Nueva Sans" pitchFamily="2" charset="0"/>
            </a:endParaRPr>
          </a:p>
        </xdr:txBody>
      </xdr:sp>
      <xdr:sp macro="" textlink="">
        <xdr:nvSpPr>
          <xdr:cNvPr id="70" name="Elipse 69">
            <a:extLst>
              <a:ext uri="{FF2B5EF4-FFF2-40B4-BE49-F238E27FC236}">
                <a16:creationId xmlns:a16="http://schemas.microsoft.com/office/drawing/2014/main" id="{00000000-0008-0000-0300-000046000000}"/>
              </a:ext>
            </a:extLst>
          </xdr:cNvPr>
          <xdr:cNvSpPr/>
        </xdr:nvSpPr>
        <xdr:spPr>
          <a:xfrm>
            <a:off x="5391151" y="920750"/>
            <a:ext cx="258290" cy="25189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900" b="1">
                <a:latin typeface="ACHS Nueva Sans" pitchFamily="2" charset="0"/>
              </a:rPr>
              <a:t>9</a:t>
            </a:r>
          </a:p>
        </xdr:txBody>
      </xdr:sp>
    </xdr:grpSp>
    <xdr:clientData/>
  </xdr:twoCellAnchor>
  <xdr:twoCellAnchor>
    <xdr:from>
      <xdr:col>0</xdr:col>
      <xdr:colOff>255611</xdr:colOff>
      <xdr:row>0</xdr:row>
      <xdr:rowOff>1966</xdr:rowOff>
    </xdr:from>
    <xdr:to>
      <xdr:col>14</xdr:col>
      <xdr:colOff>444500</xdr:colOff>
      <xdr:row>7</xdr:row>
      <xdr:rowOff>100180</xdr:rowOff>
    </xdr:to>
    <xdr:grpSp>
      <xdr:nvGrpSpPr>
        <xdr:cNvPr id="37" name="Grupo 36">
          <a:extLst>
            <a:ext uri="{FF2B5EF4-FFF2-40B4-BE49-F238E27FC236}">
              <a16:creationId xmlns:a16="http://schemas.microsoft.com/office/drawing/2014/main" id="{00000000-0008-0000-0300-000025000000}"/>
            </a:ext>
          </a:extLst>
        </xdr:cNvPr>
        <xdr:cNvGrpSpPr/>
      </xdr:nvGrpSpPr>
      <xdr:grpSpPr>
        <a:xfrm>
          <a:off x="255611" y="1966"/>
          <a:ext cx="12600253" cy="1044941"/>
          <a:chOff x="-120155" y="-49609"/>
          <a:chExt cx="10065052" cy="1290290"/>
        </a:xfrm>
      </xdr:grpSpPr>
      <xdr:sp macro="" textlink="">
        <xdr:nvSpPr>
          <xdr:cNvPr id="41" name="CuadroTexto 40">
            <a:extLst>
              <a:ext uri="{FF2B5EF4-FFF2-40B4-BE49-F238E27FC236}">
                <a16:creationId xmlns:a16="http://schemas.microsoft.com/office/drawing/2014/main" id="{00000000-0008-0000-0300-000029000000}"/>
              </a:ext>
            </a:extLst>
          </xdr:cNvPr>
          <xdr:cNvSpPr txBox="1"/>
        </xdr:nvSpPr>
        <xdr:spPr>
          <a:xfrm>
            <a:off x="-113804" y="480931"/>
            <a:ext cx="10058701" cy="75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es-CL" sz="2500" b="1" i="0" u="none" strike="noStrike" kern="0" cap="none" spc="0" normalizeH="0" baseline="0">
                <a:ln>
                  <a:noFill/>
                </a:ln>
                <a:solidFill>
                  <a:srgbClr val="014B14"/>
                </a:solidFill>
                <a:effectLst/>
                <a:uLnTx/>
                <a:uFillTx/>
                <a:latin typeface="ACHS Nueva Sans" pitchFamily="2" charset="0"/>
                <a:ea typeface="+mn-ea"/>
                <a:cs typeface="Arial" panose="020B0604020202020204" pitchFamily="34" charset="0"/>
              </a:rPr>
              <a:t>CARACTERIZACIÓN DEL PUESTO DE TRABAJO</a:t>
            </a:r>
          </a:p>
        </xdr:txBody>
      </xdr:sp>
      <xdr:sp macro="" textlink="">
        <xdr:nvSpPr>
          <xdr:cNvPr id="42" name="CuadroTexto 41">
            <a:extLst>
              <a:ext uri="{FF2B5EF4-FFF2-40B4-BE49-F238E27FC236}">
                <a16:creationId xmlns:a16="http://schemas.microsoft.com/office/drawing/2014/main" id="{00000000-0008-0000-0300-00002A000000}"/>
              </a:ext>
            </a:extLst>
          </xdr:cNvPr>
          <xdr:cNvSpPr txBox="1"/>
        </xdr:nvSpPr>
        <xdr:spPr>
          <a:xfrm>
            <a:off x="-120155" y="-49609"/>
            <a:ext cx="9319693" cy="429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800" b="1">
                <a:solidFill>
                  <a:schemeClr val="bg1"/>
                </a:solidFill>
                <a:latin typeface="ACHS Nueva Sans" pitchFamily="2" charset="0"/>
                <a:cs typeface="Arial" panose="020B0604020202020204" pitchFamily="34" charset="0"/>
              </a:rPr>
              <a:t>Prevención y control de los trastornos musculoequeléticos relacionados al trabajo</a:t>
            </a:r>
          </a:p>
        </xdr:txBody>
      </xdr:sp>
    </xdr:grpSp>
    <xdr:clientData/>
  </xdr:twoCellAnchor>
  <xdr:twoCellAnchor editAs="oneCell">
    <xdr:from>
      <xdr:col>17</xdr:col>
      <xdr:colOff>452967</xdr:colOff>
      <xdr:row>2</xdr:row>
      <xdr:rowOff>5688</xdr:rowOff>
    </xdr:from>
    <xdr:to>
      <xdr:col>17</xdr:col>
      <xdr:colOff>1534583</xdr:colOff>
      <xdr:row>7</xdr:row>
      <xdr:rowOff>2014</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9739"/>
        <a:stretch/>
      </xdr:blipFill>
      <xdr:spPr>
        <a:xfrm>
          <a:off x="16645467" y="534855"/>
          <a:ext cx="1081616" cy="4090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11141</xdr:colOff>
      <xdr:row>0</xdr:row>
      <xdr:rowOff>0</xdr:rowOff>
    </xdr:from>
    <xdr:to>
      <xdr:col>8</xdr:col>
      <xdr:colOff>278509</xdr:colOff>
      <xdr:row>9</xdr:row>
      <xdr:rowOff>21316</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r="12983"/>
        <a:stretch/>
      </xdr:blipFill>
      <xdr:spPr>
        <a:xfrm>
          <a:off x="11141" y="0"/>
          <a:ext cx="18392719" cy="1514123"/>
        </a:xfrm>
        <a:prstGeom prst="rect">
          <a:avLst/>
        </a:prstGeom>
      </xdr:spPr>
    </xdr:pic>
    <xdr:clientData/>
  </xdr:twoCellAnchor>
  <xdr:twoCellAnchor>
    <xdr:from>
      <xdr:col>0</xdr:col>
      <xdr:colOff>284185</xdr:colOff>
      <xdr:row>0</xdr:row>
      <xdr:rowOff>33717</xdr:rowOff>
    </xdr:from>
    <xdr:to>
      <xdr:col>6</xdr:col>
      <xdr:colOff>3022439</xdr:colOff>
      <xdr:row>7</xdr:row>
      <xdr:rowOff>139866</xdr:rowOff>
    </xdr:to>
    <xdr:grpSp>
      <xdr:nvGrpSpPr>
        <xdr:cNvPr id="3" name="Grupo 2">
          <a:extLst>
            <a:ext uri="{FF2B5EF4-FFF2-40B4-BE49-F238E27FC236}">
              <a16:creationId xmlns:a16="http://schemas.microsoft.com/office/drawing/2014/main" id="{00000000-0008-0000-0400-000003000000}"/>
            </a:ext>
          </a:extLst>
        </xdr:cNvPr>
        <xdr:cNvGrpSpPr/>
      </xdr:nvGrpSpPr>
      <xdr:grpSpPr>
        <a:xfrm>
          <a:off x="284185" y="33717"/>
          <a:ext cx="13845184" cy="1175623"/>
          <a:chOff x="-110060" y="-31419"/>
          <a:chExt cx="13753599" cy="1285592"/>
        </a:xfrm>
      </xdr:grpSpPr>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110060" y="494423"/>
            <a:ext cx="10058701" cy="75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es-CL" sz="2500" b="1" i="0" u="none" strike="noStrike" kern="0" cap="none" spc="0" normalizeH="0" baseline="0">
                <a:ln>
                  <a:noFill/>
                </a:ln>
                <a:solidFill>
                  <a:srgbClr val="014B14"/>
                </a:solidFill>
                <a:effectLst/>
                <a:uLnTx/>
                <a:uFillTx/>
                <a:latin typeface="ACHS Nueva Sans" pitchFamily="2" charset="0"/>
                <a:ea typeface="+mn-ea"/>
                <a:cs typeface="Arial" panose="020B0604020202020204" pitchFamily="34" charset="0"/>
              </a:rPr>
              <a:t>IDENTIFICACIÓN INICIAL</a:t>
            </a:r>
          </a:p>
        </xdr:txBody>
      </xdr:sp>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84860" y="-31419"/>
            <a:ext cx="13728399" cy="407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800" b="1">
                <a:solidFill>
                  <a:schemeClr val="bg1"/>
                </a:solidFill>
                <a:latin typeface="ACHS Nueva Sans" pitchFamily="2" charset="0"/>
                <a:cs typeface="Arial" panose="020B0604020202020204" pitchFamily="34" charset="0"/>
              </a:rPr>
              <a:t>Prevención y control de los trastornos musculoequeléticos relacionados al trabajo</a:t>
            </a:r>
          </a:p>
        </xdr:txBody>
      </xdr:sp>
    </xdr:grpSp>
    <xdr:clientData/>
  </xdr:twoCellAnchor>
  <xdr:twoCellAnchor>
    <xdr:from>
      <xdr:col>6</xdr:col>
      <xdr:colOff>512117</xdr:colOff>
      <xdr:row>7</xdr:row>
      <xdr:rowOff>39331</xdr:rowOff>
    </xdr:from>
    <xdr:to>
      <xdr:col>6</xdr:col>
      <xdr:colOff>2109846</xdr:colOff>
      <xdr:row>8</xdr:row>
      <xdr:rowOff>132288</xdr:rowOff>
    </xdr:to>
    <xdr:grpSp>
      <xdr:nvGrpSpPr>
        <xdr:cNvPr id="6" name="Grupo 5">
          <a:hlinkClick xmlns:r="http://schemas.openxmlformats.org/officeDocument/2006/relationships" r:id="rId2"/>
          <a:extLst>
            <a:ext uri="{FF2B5EF4-FFF2-40B4-BE49-F238E27FC236}">
              <a16:creationId xmlns:a16="http://schemas.microsoft.com/office/drawing/2014/main" id="{00000000-0008-0000-0400-000006000000}"/>
            </a:ext>
          </a:extLst>
        </xdr:cNvPr>
        <xdr:cNvGrpSpPr/>
      </xdr:nvGrpSpPr>
      <xdr:grpSpPr>
        <a:xfrm>
          <a:off x="11619047" y="1108805"/>
          <a:ext cx="1597729" cy="304623"/>
          <a:chOff x="5384986" y="937192"/>
          <a:chExt cx="1395641" cy="238676"/>
        </a:xfrm>
      </xdr:grpSpPr>
      <xdr:sp macro="" textlink="">
        <xdr:nvSpPr>
          <xdr:cNvPr id="7" name="Rectángulo redondeado 31">
            <a:extLst>
              <a:ext uri="{FF2B5EF4-FFF2-40B4-BE49-F238E27FC236}">
                <a16:creationId xmlns:a16="http://schemas.microsoft.com/office/drawing/2014/main" id="{00000000-0008-0000-0400-000007000000}"/>
              </a:ext>
            </a:extLst>
          </xdr:cNvPr>
          <xdr:cNvSpPr/>
        </xdr:nvSpPr>
        <xdr:spPr>
          <a:xfrm>
            <a:off x="5462755" y="947166"/>
            <a:ext cx="1317872" cy="22036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Empuje/Arrastre</a:t>
            </a:r>
          </a:p>
        </xdr:txBody>
      </xdr:sp>
      <xdr:sp macro="" textlink="">
        <xdr:nvSpPr>
          <xdr:cNvPr id="8" name="Elipse 7">
            <a:extLst>
              <a:ext uri="{FF2B5EF4-FFF2-40B4-BE49-F238E27FC236}">
                <a16:creationId xmlns:a16="http://schemas.microsoft.com/office/drawing/2014/main" id="{00000000-0008-0000-0400-000008000000}"/>
              </a:ext>
            </a:extLst>
          </xdr:cNvPr>
          <xdr:cNvSpPr/>
        </xdr:nvSpPr>
        <xdr:spPr>
          <a:xfrm>
            <a:off x="5384986" y="937192"/>
            <a:ext cx="267787" cy="238676"/>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7</a:t>
            </a:r>
          </a:p>
        </xdr:txBody>
      </xdr:sp>
    </xdr:grpSp>
    <xdr:clientData/>
  </xdr:twoCellAnchor>
  <xdr:twoCellAnchor>
    <xdr:from>
      <xdr:col>1</xdr:col>
      <xdr:colOff>0</xdr:colOff>
      <xdr:row>7</xdr:row>
      <xdr:rowOff>49575</xdr:rowOff>
    </xdr:from>
    <xdr:to>
      <xdr:col>2</xdr:col>
      <xdr:colOff>1039813</xdr:colOff>
      <xdr:row>8</xdr:row>
      <xdr:rowOff>111125</xdr:rowOff>
    </xdr:to>
    <xdr:sp macro="" textlink="">
      <xdr:nvSpPr>
        <xdr:cNvPr id="9" name="Rectángulo redondeado 5">
          <a:hlinkClick xmlns:r="http://schemas.openxmlformats.org/officeDocument/2006/relationships" r:id="rId3"/>
          <a:extLst>
            <a:ext uri="{FF2B5EF4-FFF2-40B4-BE49-F238E27FC236}">
              <a16:creationId xmlns:a16="http://schemas.microsoft.com/office/drawing/2014/main" id="{00000000-0008-0000-0400-000009000000}"/>
            </a:ext>
          </a:extLst>
        </xdr:cNvPr>
        <xdr:cNvSpPr/>
      </xdr:nvSpPr>
      <xdr:spPr>
        <a:xfrm>
          <a:off x="333375" y="1597388"/>
          <a:ext cx="1452563" cy="275862"/>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1">
              <a:solidFill>
                <a:schemeClr val="bg1">
                  <a:lumMod val="50000"/>
                </a:schemeClr>
              </a:solidFill>
              <a:latin typeface="ACHS Nueva Sans" pitchFamily="2" charset="0"/>
            </a:rPr>
            <a:t>INSTRUCCIONES</a:t>
          </a:r>
        </a:p>
      </xdr:txBody>
    </xdr:sp>
    <xdr:clientData/>
  </xdr:twoCellAnchor>
  <xdr:twoCellAnchor>
    <xdr:from>
      <xdr:col>2</xdr:col>
      <xdr:colOff>1171451</xdr:colOff>
      <xdr:row>7</xdr:row>
      <xdr:rowOff>51064</xdr:rowOff>
    </xdr:from>
    <xdr:to>
      <xdr:col>3</xdr:col>
      <xdr:colOff>1001239</xdr:colOff>
      <xdr:row>8</xdr:row>
      <xdr:rowOff>124307</xdr:rowOff>
    </xdr:to>
    <xdr:grpSp>
      <xdr:nvGrpSpPr>
        <xdr:cNvPr id="10" name="Grupo 9">
          <a:extLst>
            <a:ext uri="{FF2B5EF4-FFF2-40B4-BE49-F238E27FC236}">
              <a16:creationId xmlns:a16="http://schemas.microsoft.com/office/drawing/2014/main" id="{00000000-0008-0000-0400-00000A000000}"/>
            </a:ext>
          </a:extLst>
        </xdr:cNvPr>
        <xdr:cNvGrpSpPr/>
      </xdr:nvGrpSpPr>
      <xdr:grpSpPr>
        <a:xfrm>
          <a:off x="1917855" y="1120538"/>
          <a:ext cx="1500840" cy="284909"/>
          <a:chOff x="2057400" y="901697"/>
          <a:chExt cx="1178253" cy="288000"/>
        </a:xfrm>
      </xdr:grpSpPr>
      <xdr:sp macro="" textlink="">
        <xdr:nvSpPr>
          <xdr:cNvPr id="11" name="Rectángulo redondeado 8">
            <a:hlinkClick xmlns:r="http://schemas.openxmlformats.org/officeDocument/2006/relationships" r:id="rId4"/>
            <a:extLst>
              <a:ext uri="{FF2B5EF4-FFF2-40B4-BE49-F238E27FC236}">
                <a16:creationId xmlns:a16="http://schemas.microsoft.com/office/drawing/2014/main" id="{00000000-0008-0000-0400-00000B000000}"/>
              </a:ext>
            </a:extLst>
          </xdr:cNvPr>
          <xdr:cNvSpPr/>
        </xdr:nvSpPr>
        <xdr:spPr>
          <a:xfrm>
            <a:off x="2122271" y="907825"/>
            <a:ext cx="1113382" cy="251812"/>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ANTECEDENTES</a:t>
            </a:r>
          </a:p>
        </xdr:txBody>
      </xdr:sp>
      <xdr:sp macro="" textlink="">
        <xdr:nvSpPr>
          <xdr:cNvPr id="12" name="Elipse 11">
            <a:extLst>
              <a:ext uri="{FF2B5EF4-FFF2-40B4-BE49-F238E27FC236}">
                <a16:creationId xmlns:a16="http://schemas.microsoft.com/office/drawing/2014/main" id="{00000000-0008-0000-0400-00000C000000}"/>
              </a:ext>
            </a:extLst>
          </xdr:cNvPr>
          <xdr:cNvSpPr/>
        </xdr:nvSpPr>
        <xdr:spPr>
          <a:xfrm>
            <a:off x="2057400" y="901697"/>
            <a:ext cx="244492"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1</a:t>
            </a:r>
          </a:p>
        </xdr:txBody>
      </xdr:sp>
    </xdr:grpSp>
    <xdr:clientData/>
  </xdr:twoCellAnchor>
  <xdr:twoCellAnchor>
    <xdr:from>
      <xdr:col>4</xdr:col>
      <xdr:colOff>970010</xdr:colOff>
      <xdr:row>7</xdr:row>
      <xdr:rowOff>52738</xdr:rowOff>
    </xdr:from>
    <xdr:to>
      <xdr:col>4</xdr:col>
      <xdr:colOff>2840092</xdr:colOff>
      <xdr:row>8</xdr:row>
      <xdr:rowOff>139346</xdr:rowOff>
    </xdr:to>
    <xdr:grpSp>
      <xdr:nvGrpSpPr>
        <xdr:cNvPr id="13" name="Grupo 12">
          <a:hlinkClick xmlns:r="http://schemas.openxmlformats.org/officeDocument/2006/relationships" r:id="rId5"/>
          <a:extLst>
            <a:ext uri="{FF2B5EF4-FFF2-40B4-BE49-F238E27FC236}">
              <a16:creationId xmlns:a16="http://schemas.microsoft.com/office/drawing/2014/main" id="{00000000-0008-0000-0400-00000D000000}"/>
            </a:ext>
          </a:extLst>
        </xdr:cNvPr>
        <xdr:cNvGrpSpPr/>
      </xdr:nvGrpSpPr>
      <xdr:grpSpPr>
        <a:xfrm>
          <a:off x="5058519" y="1122212"/>
          <a:ext cx="1870082" cy="298274"/>
          <a:chOff x="5391150" y="920750"/>
          <a:chExt cx="1610100" cy="294782"/>
        </a:xfrm>
      </xdr:grpSpPr>
      <xdr:sp macro="" textlink="">
        <xdr:nvSpPr>
          <xdr:cNvPr id="14" name="Rectángulo redondeado 14">
            <a:extLst>
              <a:ext uri="{FF2B5EF4-FFF2-40B4-BE49-F238E27FC236}">
                <a16:creationId xmlns:a16="http://schemas.microsoft.com/office/drawing/2014/main" id="{00000000-0008-0000-0400-00000E000000}"/>
              </a:ext>
            </a:extLst>
          </xdr:cNvPr>
          <xdr:cNvSpPr/>
        </xdr:nvSpPr>
        <xdr:spPr>
          <a:xfrm>
            <a:off x="5517693" y="925244"/>
            <a:ext cx="1483557" cy="269550"/>
          </a:xfrm>
          <a:prstGeom prst="roundRect">
            <a:avLst/>
          </a:prstGeom>
          <a:solidFill>
            <a:srgbClr val="C3D69B"/>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IDENTIFICACIÓN </a:t>
            </a:r>
            <a:r>
              <a:rPr lang="es-CL" sz="900" baseline="0">
                <a:solidFill>
                  <a:schemeClr val="bg1">
                    <a:lumMod val="50000"/>
                  </a:schemeClr>
                </a:solidFill>
                <a:latin typeface="ACHS Nueva Sans" pitchFamily="2" charset="0"/>
              </a:rPr>
              <a:t> INICIAL</a:t>
            </a:r>
            <a:endParaRPr lang="es-CL" sz="900">
              <a:solidFill>
                <a:schemeClr val="bg1">
                  <a:lumMod val="50000"/>
                </a:schemeClr>
              </a:solidFill>
              <a:latin typeface="ACHS Nueva Sans" pitchFamily="2" charset="0"/>
            </a:endParaRPr>
          </a:p>
        </xdr:txBody>
      </xdr:sp>
      <xdr:sp macro="" textlink="">
        <xdr:nvSpPr>
          <xdr:cNvPr id="15" name="Elipse 14">
            <a:extLst>
              <a:ext uri="{FF2B5EF4-FFF2-40B4-BE49-F238E27FC236}">
                <a16:creationId xmlns:a16="http://schemas.microsoft.com/office/drawing/2014/main" id="{00000000-0008-0000-0400-00000F000000}"/>
              </a:ext>
            </a:extLst>
          </xdr:cNvPr>
          <xdr:cNvSpPr/>
        </xdr:nvSpPr>
        <xdr:spPr>
          <a:xfrm>
            <a:off x="5391150" y="920750"/>
            <a:ext cx="249373" cy="294782"/>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3</a:t>
            </a:r>
          </a:p>
        </xdr:txBody>
      </xdr:sp>
    </xdr:grpSp>
    <xdr:clientData/>
  </xdr:twoCellAnchor>
  <xdr:twoCellAnchor>
    <xdr:from>
      <xdr:col>4</xdr:col>
      <xdr:colOff>2910294</xdr:colOff>
      <xdr:row>7</xdr:row>
      <xdr:rowOff>51682</xdr:rowOff>
    </xdr:from>
    <xdr:to>
      <xdr:col>5</xdr:col>
      <xdr:colOff>1137940</xdr:colOff>
      <xdr:row>8</xdr:row>
      <xdr:rowOff>146404</xdr:rowOff>
    </xdr:to>
    <xdr:grpSp>
      <xdr:nvGrpSpPr>
        <xdr:cNvPr id="16" name="Grupo 15">
          <a:hlinkClick xmlns:r="http://schemas.openxmlformats.org/officeDocument/2006/relationships" r:id="rId6"/>
          <a:extLst>
            <a:ext uri="{FF2B5EF4-FFF2-40B4-BE49-F238E27FC236}">
              <a16:creationId xmlns:a16="http://schemas.microsoft.com/office/drawing/2014/main" id="{00000000-0008-0000-0400-000010000000}"/>
            </a:ext>
          </a:extLst>
        </xdr:cNvPr>
        <xdr:cNvGrpSpPr/>
      </xdr:nvGrpSpPr>
      <xdr:grpSpPr>
        <a:xfrm>
          <a:off x="6998803" y="1121156"/>
          <a:ext cx="1736856" cy="306388"/>
          <a:chOff x="5391150" y="920750"/>
          <a:chExt cx="1493663" cy="302730"/>
        </a:xfrm>
      </xdr:grpSpPr>
      <xdr:sp macro="" textlink="">
        <xdr:nvSpPr>
          <xdr:cNvPr id="17" name="Rectángulo redondeado 25">
            <a:extLst>
              <a:ext uri="{FF2B5EF4-FFF2-40B4-BE49-F238E27FC236}">
                <a16:creationId xmlns:a16="http://schemas.microsoft.com/office/drawing/2014/main" id="{00000000-0008-0000-0400-000011000000}"/>
              </a:ext>
            </a:extLst>
          </xdr:cNvPr>
          <xdr:cNvSpPr/>
        </xdr:nvSpPr>
        <xdr:spPr>
          <a:xfrm>
            <a:off x="5481245" y="928698"/>
            <a:ext cx="1403568" cy="274046"/>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-Trabajo Repetitivo</a:t>
            </a:r>
          </a:p>
        </xdr:txBody>
      </xdr:sp>
      <xdr:sp macro="" textlink="">
        <xdr:nvSpPr>
          <xdr:cNvPr id="18" name="Elipse 17">
            <a:extLst>
              <a:ext uri="{FF2B5EF4-FFF2-40B4-BE49-F238E27FC236}">
                <a16:creationId xmlns:a16="http://schemas.microsoft.com/office/drawing/2014/main" id="{00000000-0008-0000-0400-000012000000}"/>
              </a:ext>
            </a:extLst>
          </xdr:cNvPr>
          <xdr:cNvSpPr/>
        </xdr:nvSpPr>
        <xdr:spPr>
          <a:xfrm>
            <a:off x="5391150" y="920750"/>
            <a:ext cx="255270" cy="30273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4</a:t>
            </a:r>
          </a:p>
        </xdr:txBody>
      </xdr:sp>
    </xdr:grpSp>
    <xdr:clientData/>
  </xdr:twoCellAnchor>
  <xdr:twoCellAnchor>
    <xdr:from>
      <xdr:col>5</xdr:col>
      <xdr:colOff>1197209</xdr:colOff>
      <xdr:row>7</xdr:row>
      <xdr:rowOff>40041</xdr:rowOff>
    </xdr:from>
    <xdr:to>
      <xdr:col>5</xdr:col>
      <xdr:colOff>2760720</xdr:colOff>
      <xdr:row>8</xdr:row>
      <xdr:rowOff>132293</xdr:rowOff>
    </xdr:to>
    <xdr:grpSp>
      <xdr:nvGrpSpPr>
        <xdr:cNvPr id="19" name="Grupo 18">
          <a:hlinkClick xmlns:r="http://schemas.openxmlformats.org/officeDocument/2006/relationships" r:id="rId7"/>
          <a:extLst>
            <a:ext uri="{FF2B5EF4-FFF2-40B4-BE49-F238E27FC236}">
              <a16:creationId xmlns:a16="http://schemas.microsoft.com/office/drawing/2014/main" id="{00000000-0008-0000-0400-000013000000}"/>
            </a:ext>
          </a:extLst>
        </xdr:cNvPr>
        <xdr:cNvGrpSpPr/>
      </xdr:nvGrpSpPr>
      <xdr:grpSpPr>
        <a:xfrm>
          <a:off x="8794928" y="1109515"/>
          <a:ext cx="1563511" cy="303918"/>
          <a:chOff x="5391151" y="920750"/>
          <a:chExt cx="1359012" cy="253055"/>
        </a:xfrm>
      </xdr:grpSpPr>
      <xdr:sp macro="" textlink="">
        <xdr:nvSpPr>
          <xdr:cNvPr id="20" name="Rectángulo redondeado 28">
            <a:extLst>
              <a:ext uri="{FF2B5EF4-FFF2-40B4-BE49-F238E27FC236}">
                <a16:creationId xmlns:a16="http://schemas.microsoft.com/office/drawing/2014/main" id="{00000000-0008-0000-0400-000014000000}"/>
              </a:ext>
            </a:extLst>
          </xdr:cNvPr>
          <xdr:cNvSpPr/>
        </xdr:nvSpPr>
        <xdr:spPr>
          <a:xfrm>
            <a:off x="5481245" y="929195"/>
            <a:ext cx="1268918" cy="23285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a:t>
            </a:r>
            <a:r>
              <a:rPr lang="es-CL" sz="900" baseline="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Postura Estática</a:t>
            </a:r>
          </a:p>
        </xdr:txBody>
      </xdr:sp>
      <xdr:sp macro="" textlink="">
        <xdr:nvSpPr>
          <xdr:cNvPr id="21" name="Elipse 20">
            <a:extLst>
              <a:ext uri="{FF2B5EF4-FFF2-40B4-BE49-F238E27FC236}">
                <a16:creationId xmlns:a16="http://schemas.microsoft.com/office/drawing/2014/main" id="{00000000-0008-0000-0400-000015000000}"/>
              </a:ext>
            </a:extLst>
          </xdr:cNvPr>
          <xdr:cNvSpPr/>
        </xdr:nvSpPr>
        <xdr:spPr>
          <a:xfrm>
            <a:off x="5391151" y="920750"/>
            <a:ext cx="285786" cy="253055"/>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5</a:t>
            </a:r>
          </a:p>
        </xdr:txBody>
      </xdr:sp>
    </xdr:grpSp>
    <xdr:clientData/>
  </xdr:twoCellAnchor>
  <xdr:twoCellAnchor>
    <xdr:from>
      <xdr:col>5</xdr:col>
      <xdr:colOff>2822105</xdr:colOff>
      <xdr:row>7</xdr:row>
      <xdr:rowOff>41966</xdr:rowOff>
    </xdr:from>
    <xdr:to>
      <xdr:col>6</xdr:col>
      <xdr:colOff>423568</xdr:colOff>
      <xdr:row>8</xdr:row>
      <xdr:rowOff>139347</xdr:rowOff>
    </xdr:to>
    <xdr:grpSp>
      <xdr:nvGrpSpPr>
        <xdr:cNvPr id="22" name="Grupo 21">
          <a:hlinkClick xmlns:r="http://schemas.openxmlformats.org/officeDocument/2006/relationships" r:id="rId2"/>
          <a:extLst>
            <a:ext uri="{FF2B5EF4-FFF2-40B4-BE49-F238E27FC236}">
              <a16:creationId xmlns:a16="http://schemas.microsoft.com/office/drawing/2014/main" id="{00000000-0008-0000-0400-000016000000}"/>
            </a:ext>
          </a:extLst>
        </xdr:cNvPr>
        <xdr:cNvGrpSpPr/>
      </xdr:nvGrpSpPr>
      <xdr:grpSpPr>
        <a:xfrm>
          <a:off x="10419824" y="1111440"/>
          <a:ext cx="1110674" cy="309047"/>
          <a:chOff x="5373192" y="951805"/>
          <a:chExt cx="941655" cy="214281"/>
        </a:xfrm>
      </xdr:grpSpPr>
      <xdr:sp macro="" textlink="">
        <xdr:nvSpPr>
          <xdr:cNvPr id="23" name="Rectángulo redondeado 31">
            <a:extLst>
              <a:ext uri="{FF2B5EF4-FFF2-40B4-BE49-F238E27FC236}">
                <a16:creationId xmlns:a16="http://schemas.microsoft.com/office/drawing/2014/main" id="{00000000-0008-0000-0400-000017000000}"/>
              </a:ext>
            </a:extLst>
          </xdr:cNvPr>
          <xdr:cNvSpPr/>
        </xdr:nvSpPr>
        <xdr:spPr>
          <a:xfrm>
            <a:off x="5481246" y="951805"/>
            <a:ext cx="833601" cy="210243"/>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MMC</a:t>
            </a:r>
          </a:p>
        </xdr:txBody>
      </xdr:sp>
      <xdr:sp macro="" textlink="">
        <xdr:nvSpPr>
          <xdr:cNvPr id="24" name="Elipse 23">
            <a:extLst>
              <a:ext uri="{FF2B5EF4-FFF2-40B4-BE49-F238E27FC236}">
                <a16:creationId xmlns:a16="http://schemas.microsoft.com/office/drawing/2014/main" id="{00000000-0008-0000-0400-000018000000}"/>
              </a:ext>
            </a:extLst>
          </xdr:cNvPr>
          <xdr:cNvSpPr/>
        </xdr:nvSpPr>
        <xdr:spPr>
          <a:xfrm>
            <a:off x="5373192" y="958083"/>
            <a:ext cx="260901" cy="208003"/>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6</a:t>
            </a:r>
          </a:p>
        </xdr:txBody>
      </xdr:sp>
    </xdr:grpSp>
    <xdr:clientData/>
  </xdr:twoCellAnchor>
  <xdr:twoCellAnchor>
    <xdr:from>
      <xdr:col>6</xdr:col>
      <xdr:colOff>2183225</xdr:colOff>
      <xdr:row>7</xdr:row>
      <xdr:rowOff>40217</xdr:rowOff>
    </xdr:from>
    <xdr:to>
      <xdr:col>6</xdr:col>
      <xdr:colOff>3217568</xdr:colOff>
      <xdr:row>8</xdr:row>
      <xdr:rowOff>132293</xdr:rowOff>
    </xdr:to>
    <xdr:grpSp>
      <xdr:nvGrpSpPr>
        <xdr:cNvPr id="25" name="Grupo 24">
          <a:hlinkClick xmlns:r="http://schemas.openxmlformats.org/officeDocument/2006/relationships" r:id="rId2"/>
          <a:extLst>
            <a:ext uri="{FF2B5EF4-FFF2-40B4-BE49-F238E27FC236}">
              <a16:creationId xmlns:a16="http://schemas.microsoft.com/office/drawing/2014/main" id="{00000000-0008-0000-0400-000019000000}"/>
            </a:ext>
          </a:extLst>
        </xdr:cNvPr>
        <xdr:cNvGrpSpPr/>
      </xdr:nvGrpSpPr>
      <xdr:grpSpPr>
        <a:xfrm>
          <a:off x="13290155" y="1109691"/>
          <a:ext cx="1034343" cy="303742"/>
          <a:chOff x="5385224" y="949633"/>
          <a:chExt cx="868723" cy="228101"/>
        </a:xfrm>
      </xdr:grpSpPr>
      <xdr:sp macro="" textlink="">
        <xdr:nvSpPr>
          <xdr:cNvPr id="26" name="Rectángulo redondeado 31">
            <a:extLst>
              <a:ext uri="{FF2B5EF4-FFF2-40B4-BE49-F238E27FC236}">
                <a16:creationId xmlns:a16="http://schemas.microsoft.com/office/drawing/2014/main" id="{00000000-0008-0000-0400-00001A000000}"/>
              </a:ext>
            </a:extLst>
          </xdr:cNvPr>
          <xdr:cNvSpPr/>
        </xdr:nvSpPr>
        <xdr:spPr>
          <a:xfrm>
            <a:off x="5469966" y="949633"/>
            <a:ext cx="783981" cy="228101"/>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MMP</a:t>
            </a:r>
          </a:p>
        </xdr:txBody>
      </xdr:sp>
      <xdr:sp macro="" textlink="">
        <xdr:nvSpPr>
          <xdr:cNvPr id="27" name="Elipse 26">
            <a:extLst>
              <a:ext uri="{FF2B5EF4-FFF2-40B4-BE49-F238E27FC236}">
                <a16:creationId xmlns:a16="http://schemas.microsoft.com/office/drawing/2014/main" id="{00000000-0008-0000-0400-00001B000000}"/>
              </a:ext>
            </a:extLst>
          </xdr:cNvPr>
          <xdr:cNvSpPr/>
        </xdr:nvSpPr>
        <xdr:spPr>
          <a:xfrm>
            <a:off x="5385224" y="951559"/>
            <a:ext cx="222809" cy="22406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8</a:t>
            </a:r>
          </a:p>
        </xdr:txBody>
      </xdr:sp>
    </xdr:grpSp>
    <xdr:clientData/>
  </xdr:twoCellAnchor>
  <xdr:twoCellAnchor>
    <xdr:from>
      <xdr:col>3</xdr:col>
      <xdr:colOff>1088020</xdr:colOff>
      <xdr:row>7</xdr:row>
      <xdr:rowOff>35805</xdr:rowOff>
    </xdr:from>
    <xdr:to>
      <xdr:col>4</xdr:col>
      <xdr:colOff>885704</xdr:colOff>
      <xdr:row>8</xdr:row>
      <xdr:rowOff>125236</xdr:rowOff>
    </xdr:to>
    <xdr:grpSp>
      <xdr:nvGrpSpPr>
        <xdr:cNvPr id="62" name="Grupo 61">
          <a:hlinkClick xmlns:r="http://schemas.openxmlformats.org/officeDocument/2006/relationships" r:id="rId8"/>
          <a:extLst>
            <a:ext uri="{FF2B5EF4-FFF2-40B4-BE49-F238E27FC236}">
              <a16:creationId xmlns:a16="http://schemas.microsoft.com/office/drawing/2014/main" id="{00000000-0008-0000-0400-00003E000000}"/>
            </a:ext>
          </a:extLst>
        </xdr:cNvPr>
        <xdr:cNvGrpSpPr/>
      </xdr:nvGrpSpPr>
      <xdr:grpSpPr>
        <a:xfrm>
          <a:off x="3505476" y="1105279"/>
          <a:ext cx="1468737" cy="301097"/>
          <a:chOff x="3727450" y="914399"/>
          <a:chExt cx="1331700" cy="294368"/>
        </a:xfrm>
      </xdr:grpSpPr>
      <xdr:sp macro="" textlink="">
        <xdr:nvSpPr>
          <xdr:cNvPr id="63" name="Rectángulo redondeado 11">
            <a:extLst>
              <a:ext uri="{FF2B5EF4-FFF2-40B4-BE49-F238E27FC236}">
                <a16:creationId xmlns:a16="http://schemas.microsoft.com/office/drawing/2014/main" id="{00000000-0008-0000-0400-00003F000000}"/>
              </a:ext>
            </a:extLst>
          </xdr:cNvPr>
          <xdr:cNvSpPr/>
        </xdr:nvSpPr>
        <xdr:spPr>
          <a:xfrm>
            <a:off x="3817545" y="939252"/>
            <a:ext cx="1241605" cy="255839"/>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CARACTERIZACIÓN</a:t>
            </a:r>
          </a:p>
        </xdr:txBody>
      </xdr:sp>
      <xdr:sp macro="" textlink="">
        <xdr:nvSpPr>
          <xdr:cNvPr id="64" name="Elipse 63">
            <a:extLst>
              <a:ext uri="{FF2B5EF4-FFF2-40B4-BE49-F238E27FC236}">
                <a16:creationId xmlns:a16="http://schemas.microsoft.com/office/drawing/2014/main" id="{00000000-0008-0000-0400-000040000000}"/>
              </a:ext>
            </a:extLst>
          </xdr:cNvPr>
          <xdr:cNvSpPr/>
        </xdr:nvSpPr>
        <xdr:spPr>
          <a:xfrm>
            <a:off x="3727450" y="914399"/>
            <a:ext cx="266087" cy="29436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2</a:t>
            </a:r>
          </a:p>
        </xdr:txBody>
      </xdr:sp>
    </xdr:grpSp>
    <xdr:clientData/>
  </xdr:twoCellAnchor>
  <xdr:twoCellAnchor>
    <xdr:from>
      <xdr:col>7</xdr:col>
      <xdr:colOff>1714054</xdr:colOff>
      <xdr:row>6</xdr:row>
      <xdr:rowOff>34981</xdr:rowOff>
    </xdr:from>
    <xdr:to>
      <xdr:col>8</xdr:col>
      <xdr:colOff>50354</xdr:colOff>
      <xdr:row>9</xdr:row>
      <xdr:rowOff>34981</xdr:rowOff>
    </xdr:to>
    <xdr:grpSp>
      <xdr:nvGrpSpPr>
        <xdr:cNvPr id="65" name="Grupo 64">
          <a:hlinkClick xmlns:r="http://schemas.openxmlformats.org/officeDocument/2006/relationships" r:id="rId2"/>
          <a:extLst>
            <a:ext uri="{FF2B5EF4-FFF2-40B4-BE49-F238E27FC236}">
              <a16:creationId xmlns:a16="http://schemas.microsoft.com/office/drawing/2014/main" id="{00000000-0008-0000-0400-000041000000}"/>
            </a:ext>
          </a:extLst>
        </xdr:cNvPr>
        <xdr:cNvGrpSpPr/>
      </xdr:nvGrpSpPr>
      <xdr:grpSpPr>
        <a:xfrm>
          <a:off x="16330194" y="1037613"/>
          <a:ext cx="1845511" cy="490175"/>
          <a:chOff x="5391151" y="920750"/>
          <a:chExt cx="1208945" cy="332651"/>
        </a:xfrm>
      </xdr:grpSpPr>
      <xdr:sp macro="" textlink="">
        <xdr:nvSpPr>
          <xdr:cNvPr id="66" name="Rectángulo redondeado 31">
            <a:hlinkClick xmlns:r="http://schemas.openxmlformats.org/officeDocument/2006/relationships" r:id="rId9"/>
            <a:extLst>
              <a:ext uri="{FF2B5EF4-FFF2-40B4-BE49-F238E27FC236}">
                <a16:creationId xmlns:a16="http://schemas.microsoft.com/office/drawing/2014/main" id="{00000000-0008-0000-0400-000042000000}"/>
              </a:ext>
            </a:extLst>
          </xdr:cNvPr>
          <xdr:cNvSpPr/>
        </xdr:nvSpPr>
        <xdr:spPr>
          <a:xfrm>
            <a:off x="5489075" y="953120"/>
            <a:ext cx="1111021" cy="23722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Vibr</a:t>
            </a:r>
            <a:r>
              <a:rPr lang="es-CL" sz="900" baseline="0">
                <a:solidFill>
                  <a:schemeClr val="bg1">
                    <a:lumMod val="50000"/>
                  </a:schemeClr>
                </a:solidFill>
                <a:latin typeface="ACHS Nueva Sans" pitchFamily="2" charset="0"/>
              </a:rPr>
              <a:t> Mano/brazo</a:t>
            </a:r>
            <a:endParaRPr lang="es-CL" sz="900">
              <a:solidFill>
                <a:schemeClr val="bg1">
                  <a:lumMod val="50000"/>
                </a:schemeClr>
              </a:solidFill>
              <a:latin typeface="ACHS Nueva Sans" pitchFamily="2" charset="0"/>
            </a:endParaRPr>
          </a:p>
        </xdr:txBody>
      </xdr:sp>
      <xdr:sp macro="" textlink="">
        <xdr:nvSpPr>
          <xdr:cNvPr id="67" name="Elipse 66">
            <a:extLst>
              <a:ext uri="{FF2B5EF4-FFF2-40B4-BE49-F238E27FC236}">
                <a16:creationId xmlns:a16="http://schemas.microsoft.com/office/drawing/2014/main" id="{00000000-0008-0000-0400-000043000000}"/>
              </a:ext>
            </a:extLst>
          </xdr:cNvPr>
          <xdr:cNvSpPr/>
        </xdr:nvSpPr>
        <xdr:spPr>
          <a:xfrm>
            <a:off x="5391151" y="920750"/>
            <a:ext cx="342753" cy="332651"/>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10</a:t>
            </a:r>
          </a:p>
        </xdr:txBody>
      </xdr:sp>
    </xdr:grpSp>
    <xdr:clientData/>
  </xdr:twoCellAnchor>
  <xdr:twoCellAnchor>
    <xdr:from>
      <xdr:col>6</xdr:col>
      <xdr:colOff>3302994</xdr:colOff>
      <xdr:row>6</xdr:row>
      <xdr:rowOff>44561</xdr:rowOff>
    </xdr:from>
    <xdr:to>
      <xdr:col>7</xdr:col>
      <xdr:colOff>1637632</xdr:colOff>
      <xdr:row>8</xdr:row>
      <xdr:rowOff>195402</xdr:rowOff>
    </xdr:to>
    <xdr:grpSp>
      <xdr:nvGrpSpPr>
        <xdr:cNvPr id="68" name="Grupo 67">
          <a:hlinkClick xmlns:r="http://schemas.openxmlformats.org/officeDocument/2006/relationships" r:id="rId2"/>
          <a:extLst>
            <a:ext uri="{FF2B5EF4-FFF2-40B4-BE49-F238E27FC236}">
              <a16:creationId xmlns:a16="http://schemas.microsoft.com/office/drawing/2014/main" id="{00000000-0008-0000-0400-000044000000}"/>
            </a:ext>
          </a:extLst>
        </xdr:cNvPr>
        <xdr:cNvGrpSpPr/>
      </xdr:nvGrpSpPr>
      <xdr:grpSpPr>
        <a:xfrm>
          <a:off x="14409924" y="1047193"/>
          <a:ext cx="1843848" cy="429349"/>
          <a:chOff x="5391151" y="920750"/>
          <a:chExt cx="1108557" cy="264819"/>
        </a:xfrm>
      </xdr:grpSpPr>
      <xdr:sp macro="" textlink="">
        <xdr:nvSpPr>
          <xdr:cNvPr id="69" name="Rectángulo redondeado 31">
            <a:hlinkClick xmlns:r="http://schemas.openxmlformats.org/officeDocument/2006/relationships" r:id="rId10"/>
            <a:extLst>
              <a:ext uri="{FF2B5EF4-FFF2-40B4-BE49-F238E27FC236}">
                <a16:creationId xmlns:a16="http://schemas.microsoft.com/office/drawing/2014/main" id="{00000000-0008-0000-0400-000045000000}"/>
              </a:ext>
            </a:extLst>
          </xdr:cNvPr>
          <xdr:cNvSpPr/>
        </xdr:nvSpPr>
        <xdr:spPr>
          <a:xfrm>
            <a:off x="5487956" y="946675"/>
            <a:ext cx="1011752" cy="238894"/>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s-CL" sz="900" baseline="0">
                <a:solidFill>
                  <a:schemeClr val="bg1">
                    <a:lumMod val="50000"/>
                  </a:schemeClr>
                </a:solidFill>
                <a:latin typeface="ACHS Nueva Sans" pitchFamily="2" charset="0"/>
              </a:rPr>
              <a:t>  IA - Vibr Cuerpo completo</a:t>
            </a:r>
            <a:endParaRPr lang="es-CL" sz="900">
              <a:solidFill>
                <a:schemeClr val="bg1">
                  <a:lumMod val="50000"/>
                </a:schemeClr>
              </a:solidFill>
              <a:latin typeface="ACHS Nueva Sans" pitchFamily="2" charset="0"/>
            </a:endParaRPr>
          </a:p>
        </xdr:txBody>
      </xdr:sp>
      <xdr:sp macro="" textlink="">
        <xdr:nvSpPr>
          <xdr:cNvPr id="70" name="Elipse 69">
            <a:extLst>
              <a:ext uri="{FF2B5EF4-FFF2-40B4-BE49-F238E27FC236}">
                <a16:creationId xmlns:a16="http://schemas.microsoft.com/office/drawing/2014/main" id="{00000000-0008-0000-0400-000046000000}"/>
              </a:ext>
            </a:extLst>
          </xdr:cNvPr>
          <xdr:cNvSpPr/>
        </xdr:nvSpPr>
        <xdr:spPr>
          <a:xfrm>
            <a:off x="5391151" y="920750"/>
            <a:ext cx="258290" cy="25189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900" b="1">
                <a:latin typeface="ACHS Nueva Sans" pitchFamily="2" charset="0"/>
              </a:rPr>
              <a:t>9</a:t>
            </a:r>
          </a:p>
        </xdr:txBody>
      </xdr:sp>
    </xdr:grpSp>
    <xdr:clientData/>
  </xdr:twoCellAnchor>
  <xdr:twoCellAnchor editAs="oneCell">
    <xdr:from>
      <xdr:col>7</xdr:col>
      <xdr:colOff>2057400</xdr:colOff>
      <xdr:row>2</xdr:row>
      <xdr:rowOff>12700</xdr:rowOff>
    </xdr:from>
    <xdr:to>
      <xdr:col>7</xdr:col>
      <xdr:colOff>3425563</xdr:colOff>
      <xdr:row>6</xdr:row>
      <xdr:rowOff>21064</xdr:rowOff>
    </xdr:to>
    <xdr:pic>
      <xdr:nvPicPr>
        <xdr:cNvPr id="28" name="Imagen 27">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9739"/>
        <a:stretch/>
      </xdr:blipFill>
      <xdr:spPr>
        <a:xfrm>
          <a:off x="16687800" y="495300"/>
          <a:ext cx="1368163" cy="5417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385933</xdr:colOff>
      <xdr:row>10</xdr:row>
      <xdr:rowOff>113392</xdr:rowOff>
    </xdr:to>
    <xdr:pic>
      <xdr:nvPicPr>
        <xdr:cNvPr id="6" name="Imagen 5">
          <a:extLst>
            <a:ext uri="{FF2B5EF4-FFF2-40B4-BE49-F238E27FC236}">
              <a16:creationId xmlns:a16="http://schemas.microsoft.com/office/drawing/2014/main" id="{FE0FFEEB-264C-47BE-BB6F-643A6D1240AC}"/>
            </a:ext>
          </a:extLst>
        </xdr:cNvPr>
        <xdr:cNvPicPr>
          <a:picLocks noChangeAspect="1"/>
        </xdr:cNvPicPr>
      </xdr:nvPicPr>
      <xdr:blipFill rotWithShape="1">
        <a:blip xmlns:r="http://schemas.openxmlformats.org/officeDocument/2006/relationships" r:embed="rId1"/>
        <a:srcRect r="12983"/>
        <a:stretch/>
      </xdr:blipFill>
      <xdr:spPr>
        <a:xfrm>
          <a:off x="0" y="0"/>
          <a:ext cx="18392719" cy="1406071"/>
        </a:xfrm>
        <a:prstGeom prst="rect">
          <a:avLst/>
        </a:prstGeom>
      </xdr:spPr>
    </xdr:pic>
    <xdr:clientData/>
  </xdr:twoCellAnchor>
  <xdr:twoCellAnchor>
    <xdr:from>
      <xdr:col>0</xdr:col>
      <xdr:colOff>0</xdr:colOff>
      <xdr:row>0</xdr:row>
      <xdr:rowOff>104020</xdr:rowOff>
    </xdr:from>
    <xdr:to>
      <xdr:col>13</xdr:col>
      <xdr:colOff>56027</xdr:colOff>
      <xdr:row>7</xdr:row>
      <xdr:rowOff>85211</xdr:rowOff>
    </xdr:to>
    <xdr:grpSp>
      <xdr:nvGrpSpPr>
        <xdr:cNvPr id="3" name="Grupo 2">
          <a:extLst>
            <a:ext uri="{FF2B5EF4-FFF2-40B4-BE49-F238E27FC236}">
              <a16:creationId xmlns:a16="http://schemas.microsoft.com/office/drawing/2014/main" id="{00000000-0008-0000-0600-000003000000}"/>
            </a:ext>
          </a:extLst>
        </xdr:cNvPr>
        <xdr:cNvGrpSpPr/>
      </xdr:nvGrpSpPr>
      <xdr:grpSpPr>
        <a:xfrm>
          <a:off x="0" y="104020"/>
          <a:ext cx="11531384" cy="933691"/>
          <a:chOff x="-51940" y="64124"/>
          <a:chExt cx="10058701" cy="1252603"/>
        </a:xfrm>
      </xdr:grpSpPr>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51940" y="556978"/>
            <a:ext cx="10058701" cy="759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2000" b="1">
                <a:solidFill>
                  <a:schemeClr val="bg1"/>
                </a:solidFill>
                <a:latin typeface="Arial" panose="020B0604020202020204" pitchFamily="34" charset="0"/>
                <a:cs typeface="Arial" panose="020B0604020202020204" pitchFamily="34" charset="0"/>
              </a:rPr>
              <a:t>    </a:t>
            </a:r>
            <a:r>
              <a:rPr kumimoji="0" lang="es-CL" sz="2000" b="1" i="0" u="none" strike="noStrike" kern="0" cap="none" spc="0" normalizeH="0" baseline="0">
                <a:ln>
                  <a:noFill/>
                </a:ln>
                <a:solidFill>
                  <a:srgbClr val="014B14"/>
                </a:solidFill>
                <a:effectLst/>
                <a:uLnTx/>
                <a:uFillTx/>
                <a:latin typeface="ACHS Nueva Sans" pitchFamily="2" charset="0"/>
                <a:ea typeface="+mn-ea"/>
                <a:cs typeface="Arial" panose="020B0604020202020204" pitchFamily="34" charset="0"/>
              </a:rPr>
              <a:t>IDENTIFICACION AVANZADA - TRABAJO REPETITIVO MIEMBROS SUPERIORES</a:t>
            </a:r>
          </a:p>
        </xdr:txBody>
      </xdr:sp>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19088" y="64124"/>
            <a:ext cx="9324054" cy="490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800" b="1">
                <a:solidFill>
                  <a:schemeClr val="bg1"/>
                </a:solidFill>
                <a:latin typeface="Arial" panose="020B0604020202020204" pitchFamily="34" charset="0"/>
                <a:cs typeface="Arial" panose="020B0604020202020204" pitchFamily="34" charset="0"/>
              </a:rPr>
              <a:t>     </a:t>
            </a:r>
            <a:r>
              <a:rPr lang="es-CL" sz="1800" b="1">
                <a:solidFill>
                  <a:schemeClr val="bg1"/>
                </a:solidFill>
                <a:latin typeface="ACHS Nueva Sans" pitchFamily="2" charset="0"/>
                <a:cs typeface="Arial" panose="020B0604020202020204" pitchFamily="34" charset="0"/>
              </a:rPr>
              <a:t>Prevención y control de los trastornos musculoequeléticos relacionados al trabajo</a:t>
            </a:r>
          </a:p>
        </xdr:txBody>
      </xdr:sp>
    </xdr:grpSp>
    <xdr:clientData/>
  </xdr:twoCellAnchor>
  <xdr:twoCellAnchor>
    <xdr:from>
      <xdr:col>12</xdr:col>
      <xdr:colOff>932804</xdr:colOff>
      <xdr:row>7</xdr:row>
      <xdr:rowOff>31393</xdr:rowOff>
    </xdr:from>
    <xdr:to>
      <xdr:col>14</xdr:col>
      <xdr:colOff>339783</xdr:colOff>
      <xdr:row>8</xdr:row>
      <xdr:rowOff>124350</xdr:rowOff>
    </xdr:to>
    <xdr:grpSp>
      <xdr:nvGrpSpPr>
        <xdr:cNvPr id="9" name="Grupo 8">
          <a:hlinkClick xmlns:r="http://schemas.openxmlformats.org/officeDocument/2006/relationships" r:id="rId2"/>
          <a:extLst>
            <a:ext uri="{FF2B5EF4-FFF2-40B4-BE49-F238E27FC236}">
              <a16:creationId xmlns:a16="http://schemas.microsoft.com/office/drawing/2014/main" id="{00000000-0008-0000-0600-000009000000}"/>
            </a:ext>
          </a:extLst>
        </xdr:cNvPr>
        <xdr:cNvGrpSpPr/>
      </xdr:nvGrpSpPr>
      <xdr:grpSpPr>
        <a:xfrm>
          <a:off x="11319590" y="983893"/>
          <a:ext cx="1584122" cy="297064"/>
          <a:chOff x="5384986" y="937192"/>
          <a:chExt cx="1395641" cy="238676"/>
        </a:xfrm>
      </xdr:grpSpPr>
      <xdr:sp macro="" textlink="">
        <xdr:nvSpPr>
          <xdr:cNvPr id="10" name="Rectángulo redondeado 31">
            <a:extLst>
              <a:ext uri="{FF2B5EF4-FFF2-40B4-BE49-F238E27FC236}">
                <a16:creationId xmlns:a16="http://schemas.microsoft.com/office/drawing/2014/main" id="{00000000-0008-0000-0600-00000A000000}"/>
              </a:ext>
            </a:extLst>
          </xdr:cNvPr>
          <xdr:cNvSpPr/>
        </xdr:nvSpPr>
        <xdr:spPr>
          <a:xfrm>
            <a:off x="5462755" y="947166"/>
            <a:ext cx="1317872" cy="22036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Empuje/Arrastre</a:t>
            </a:r>
          </a:p>
        </xdr:txBody>
      </xdr:sp>
      <xdr:sp macro="" textlink="">
        <xdr:nvSpPr>
          <xdr:cNvPr id="11" name="Elipse 10">
            <a:extLst>
              <a:ext uri="{FF2B5EF4-FFF2-40B4-BE49-F238E27FC236}">
                <a16:creationId xmlns:a16="http://schemas.microsoft.com/office/drawing/2014/main" id="{00000000-0008-0000-0600-00000B000000}"/>
              </a:ext>
            </a:extLst>
          </xdr:cNvPr>
          <xdr:cNvSpPr/>
        </xdr:nvSpPr>
        <xdr:spPr>
          <a:xfrm>
            <a:off x="5384986" y="937192"/>
            <a:ext cx="267787" cy="238676"/>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7</a:t>
            </a:r>
          </a:p>
        </xdr:txBody>
      </xdr:sp>
    </xdr:grpSp>
    <xdr:clientData/>
  </xdr:twoCellAnchor>
  <xdr:twoCellAnchor>
    <xdr:from>
      <xdr:col>1</xdr:col>
      <xdr:colOff>0</xdr:colOff>
      <xdr:row>7</xdr:row>
      <xdr:rowOff>49575</xdr:rowOff>
    </xdr:from>
    <xdr:to>
      <xdr:col>2</xdr:col>
      <xdr:colOff>737539</xdr:colOff>
      <xdr:row>8</xdr:row>
      <xdr:rowOff>82021</xdr:rowOff>
    </xdr:to>
    <xdr:sp macro="" textlink="">
      <xdr:nvSpPr>
        <xdr:cNvPr id="12" name="Rectángulo redondeado 5">
          <a:hlinkClick xmlns:r="http://schemas.openxmlformats.org/officeDocument/2006/relationships" r:id="rId3"/>
          <a:extLst>
            <a:ext uri="{FF2B5EF4-FFF2-40B4-BE49-F238E27FC236}">
              <a16:creationId xmlns:a16="http://schemas.microsoft.com/office/drawing/2014/main" id="{00000000-0008-0000-0600-00000C000000}"/>
            </a:ext>
          </a:extLst>
        </xdr:cNvPr>
        <xdr:cNvSpPr/>
      </xdr:nvSpPr>
      <xdr:spPr>
        <a:xfrm>
          <a:off x="333375" y="1597388"/>
          <a:ext cx="1150289" cy="246758"/>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1">
              <a:solidFill>
                <a:schemeClr val="bg1">
                  <a:lumMod val="50000"/>
                </a:schemeClr>
              </a:solidFill>
              <a:latin typeface="ACHS Nueva Sans" pitchFamily="2" charset="0"/>
            </a:rPr>
            <a:t>INSTRUCCIONES</a:t>
          </a:r>
        </a:p>
      </xdr:txBody>
    </xdr:sp>
    <xdr:clientData/>
  </xdr:twoCellAnchor>
  <xdr:twoCellAnchor>
    <xdr:from>
      <xdr:col>2</xdr:col>
      <xdr:colOff>806325</xdr:colOff>
      <xdr:row>7</xdr:row>
      <xdr:rowOff>43126</xdr:rowOff>
    </xdr:from>
    <xdr:to>
      <xdr:col>3</xdr:col>
      <xdr:colOff>1136177</xdr:colOff>
      <xdr:row>8</xdr:row>
      <xdr:rowOff>116369</xdr:rowOff>
    </xdr:to>
    <xdr:grpSp>
      <xdr:nvGrpSpPr>
        <xdr:cNvPr id="13" name="Grupo 12">
          <a:extLst>
            <a:ext uri="{FF2B5EF4-FFF2-40B4-BE49-F238E27FC236}">
              <a16:creationId xmlns:a16="http://schemas.microsoft.com/office/drawing/2014/main" id="{00000000-0008-0000-0600-00000D000000}"/>
            </a:ext>
          </a:extLst>
        </xdr:cNvPr>
        <xdr:cNvGrpSpPr/>
      </xdr:nvGrpSpPr>
      <xdr:grpSpPr>
        <a:xfrm>
          <a:off x="1554718" y="995626"/>
          <a:ext cx="1509138" cy="277350"/>
          <a:chOff x="2057400" y="901697"/>
          <a:chExt cx="1178253" cy="288000"/>
        </a:xfrm>
      </xdr:grpSpPr>
      <xdr:sp macro="" textlink="">
        <xdr:nvSpPr>
          <xdr:cNvPr id="14" name="Rectángulo redondeado 8">
            <a:hlinkClick xmlns:r="http://schemas.openxmlformats.org/officeDocument/2006/relationships" r:id="rId4"/>
            <a:extLst>
              <a:ext uri="{FF2B5EF4-FFF2-40B4-BE49-F238E27FC236}">
                <a16:creationId xmlns:a16="http://schemas.microsoft.com/office/drawing/2014/main" id="{00000000-0008-0000-0600-00000E000000}"/>
              </a:ext>
            </a:extLst>
          </xdr:cNvPr>
          <xdr:cNvSpPr/>
        </xdr:nvSpPr>
        <xdr:spPr>
          <a:xfrm>
            <a:off x="2122271" y="907825"/>
            <a:ext cx="1113382" cy="251812"/>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ANTECEDENTES</a:t>
            </a:r>
          </a:p>
        </xdr:txBody>
      </xdr:sp>
      <xdr:sp macro="" textlink="">
        <xdr:nvSpPr>
          <xdr:cNvPr id="15" name="Elipse 14">
            <a:extLst>
              <a:ext uri="{FF2B5EF4-FFF2-40B4-BE49-F238E27FC236}">
                <a16:creationId xmlns:a16="http://schemas.microsoft.com/office/drawing/2014/main" id="{00000000-0008-0000-0600-00000F000000}"/>
              </a:ext>
            </a:extLst>
          </xdr:cNvPr>
          <xdr:cNvSpPr/>
        </xdr:nvSpPr>
        <xdr:spPr>
          <a:xfrm>
            <a:off x="2057400" y="901697"/>
            <a:ext cx="244492"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1</a:t>
            </a:r>
          </a:p>
        </xdr:txBody>
      </xdr:sp>
    </xdr:grpSp>
    <xdr:clientData/>
  </xdr:twoCellAnchor>
  <xdr:twoCellAnchor>
    <xdr:from>
      <xdr:col>5</xdr:col>
      <xdr:colOff>454072</xdr:colOff>
      <xdr:row>7</xdr:row>
      <xdr:rowOff>44800</xdr:rowOff>
    </xdr:from>
    <xdr:to>
      <xdr:col>7</xdr:col>
      <xdr:colOff>554092</xdr:colOff>
      <xdr:row>8</xdr:row>
      <xdr:rowOff>131408</xdr:rowOff>
    </xdr:to>
    <xdr:grpSp>
      <xdr:nvGrpSpPr>
        <xdr:cNvPr id="16" name="Grupo 15">
          <a:hlinkClick xmlns:r="http://schemas.openxmlformats.org/officeDocument/2006/relationships" r:id="rId5"/>
          <a:extLst>
            <a:ext uri="{FF2B5EF4-FFF2-40B4-BE49-F238E27FC236}">
              <a16:creationId xmlns:a16="http://schemas.microsoft.com/office/drawing/2014/main" id="{00000000-0008-0000-0600-000010000000}"/>
            </a:ext>
          </a:extLst>
        </xdr:cNvPr>
        <xdr:cNvGrpSpPr/>
      </xdr:nvGrpSpPr>
      <xdr:grpSpPr>
        <a:xfrm>
          <a:off x="4706304" y="997300"/>
          <a:ext cx="1948324" cy="290715"/>
          <a:chOff x="5391150" y="920750"/>
          <a:chExt cx="1610100" cy="294782"/>
        </a:xfrm>
      </xdr:grpSpPr>
      <xdr:sp macro="" textlink="">
        <xdr:nvSpPr>
          <xdr:cNvPr id="17" name="Rectángulo redondeado 14">
            <a:extLst>
              <a:ext uri="{FF2B5EF4-FFF2-40B4-BE49-F238E27FC236}">
                <a16:creationId xmlns:a16="http://schemas.microsoft.com/office/drawing/2014/main" id="{00000000-0008-0000-0600-000011000000}"/>
              </a:ext>
            </a:extLst>
          </xdr:cNvPr>
          <xdr:cNvSpPr/>
        </xdr:nvSpPr>
        <xdr:spPr>
          <a:xfrm>
            <a:off x="5517693" y="925244"/>
            <a:ext cx="1483557" cy="269550"/>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IDENTIFICACIÓN </a:t>
            </a:r>
            <a:r>
              <a:rPr lang="es-CL" sz="900" baseline="0">
                <a:solidFill>
                  <a:schemeClr val="bg1">
                    <a:lumMod val="50000"/>
                  </a:schemeClr>
                </a:solidFill>
                <a:latin typeface="ACHS Nueva Sans" pitchFamily="2" charset="0"/>
              </a:rPr>
              <a:t> INICIAL</a:t>
            </a:r>
            <a:endParaRPr lang="es-CL" sz="900">
              <a:solidFill>
                <a:schemeClr val="bg1">
                  <a:lumMod val="50000"/>
                </a:schemeClr>
              </a:solidFill>
              <a:latin typeface="ACHS Nueva Sans" pitchFamily="2" charset="0"/>
            </a:endParaRPr>
          </a:p>
        </xdr:txBody>
      </xdr:sp>
      <xdr:sp macro="" textlink="">
        <xdr:nvSpPr>
          <xdr:cNvPr id="18" name="Elipse 17">
            <a:extLst>
              <a:ext uri="{FF2B5EF4-FFF2-40B4-BE49-F238E27FC236}">
                <a16:creationId xmlns:a16="http://schemas.microsoft.com/office/drawing/2014/main" id="{00000000-0008-0000-0600-000012000000}"/>
              </a:ext>
            </a:extLst>
          </xdr:cNvPr>
          <xdr:cNvSpPr/>
        </xdr:nvSpPr>
        <xdr:spPr>
          <a:xfrm>
            <a:off x="5391150" y="920750"/>
            <a:ext cx="249373" cy="294782"/>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3</a:t>
            </a:r>
          </a:p>
        </xdr:txBody>
      </xdr:sp>
    </xdr:grpSp>
    <xdr:clientData/>
  </xdr:twoCellAnchor>
  <xdr:twoCellAnchor>
    <xdr:from>
      <xdr:col>7</xdr:col>
      <xdr:colOff>624294</xdr:colOff>
      <xdr:row>7</xdr:row>
      <xdr:rowOff>43744</xdr:rowOff>
    </xdr:from>
    <xdr:to>
      <xdr:col>10</xdr:col>
      <xdr:colOff>241002</xdr:colOff>
      <xdr:row>8</xdr:row>
      <xdr:rowOff>138466</xdr:rowOff>
    </xdr:to>
    <xdr:grpSp>
      <xdr:nvGrpSpPr>
        <xdr:cNvPr id="19" name="Grupo 18">
          <a:hlinkClick xmlns:r="http://schemas.openxmlformats.org/officeDocument/2006/relationships" r:id="rId6"/>
          <a:extLst>
            <a:ext uri="{FF2B5EF4-FFF2-40B4-BE49-F238E27FC236}">
              <a16:creationId xmlns:a16="http://schemas.microsoft.com/office/drawing/2014/main" id="{00000000-0008-0000-0600-000013000000}"/>
            </a:ext>
          </a:extLst>
        </xdr:cNvPr>
        <xdr:cNvGrpSpPr/>
      </xdr:nvGrpSpPr>
      <xdr:grpSpPr>
        <a:xfrm>
          <a:off x="6724830" y="996244"/>
          <a:ext cx="1725815" cy="292479"/>
          <a:chOff x="5391150" y="920750"/>
          <a:chExt cx="1493663" cy="302730"/>
        </a:xfrm>
      </xdr:grpSpPr>
      <xdr:sp macro="[0]!Grupo18_Haga_clic_en" textlink="">
        <xdr:nvSpPr>
          <xdr:cNvPr id="20" name="Rectángulo redondeado 25">
            <a:extLst>
              <a:ext uri="{FF2B5EF4-FFF2-40B4-BE49-F238E27FC236}">
                <a16:creationId xmlns:a16="http://schemas.microsoft.com/office/drawing/2014/main" id="{00000000-0008-0000-0600-000014000000}"/>
              </a:ext>
            </a:extLst>
          </xdr:cNvPr>
          <xdr:cNvSpPr/>
        </xdr:nvSpPr>
        <xdr:spPr>
          <a:xfrm>
            <a:off x="5481245" y="928698"/>
            <a:ext cx="1403568" cy="274046"/>
          </a:xfrm>
          <a:prstGeom prst="roundRect">
            <a:avLst/>
          </a:prstGeom>
          <a:solidFill>
            <a:srgbClr val="C3D69B"/>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-Trabajo Repetitivo</a:t>
            </a:r>
          </a:p>
        </xdr:txBody>
      </xdr:sp>
      <xdr:sp macro="[0]!Grupo18_Haga_clic_en" textlink="">
        <xdr:nvSpPr>
          <xdr:cNvPr id="21" name="Elipse 20">
            <a:extLst>
              <a:ext uri="{FF2B5EF4-FFF2-40B4-BE49-F238E27FC236}">
                <a16:creationId xmlns:a16="http://schemas.microsoft.com/office/drawing/2014/main" id="{00000000-0008-0000-0600-000015000000}"/>
              </a:ext>
            </a:extLst>
          </xdr:cNvPr>
          <xdr:cNvSpPr/>
        </xdr:nvSpPr>
        <xdr:spPr>
          <a:xfrm>
            <a:off x="5391150" y="920750"/>
            <a:ext cx="255270" cy="30273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4</a:t>
            </a:r>
          </a:p>
        </xdr:txBody>
      </xdr:sp>
    </xdr:grpSp>
    <xdr:clientData/>
  </xdr:twoCellAnchor>
  <xdr:twoCellAnchor>
    <xdr:from>
      <xdr:col>10</xdr:col>
      <xdr:colOff>300271</xdr:colOff>
      <xdr:row>7</xdr:row>
      <xdr:rowOff>32103</xdr:rowOff>
    </xdr:from>
    <xdr:to>
      <xdr:col>11</xdr:col>
      <xdr:colOff>768407</xdr:colOff>
      <xdr:row>8</xdr:row>
      <xdr:rowOff>124355</xdr:rowOff>
    </xdr:to>
    <xdr:grpSp>
      <xdr:nvGrpSpPr>
        <xdr:cNvPr id="22" name="Grupo 21">
          <a:hlinkClick xmlns:r="http://schemas.openxmlformats.org/officeDocument/2006/relationships" r:id="rId7"/>
          <a:extLst>
            <a:ext uri="{FF2B5EF4-FFF2-40B4-BE49-F238E27FC236}">
              <a16:creationId xmlns:a16="http://schemas.microsoft.com/office/drawing/2014/main" id="{00000000-0008-0000-0600-000016000000}"/>
            </a:ext>
          </a:extLst>
        </xdr:cNvPr>
        <xdr:cNvGrpSpPr/>
      </xdr:nvGrpSpPr>
      <xdr:grpSpPr>
        <a:xfrm>
          <a:off x="8509914" y="984603"/>
          <a:ext cx="1556707" cy="296359"/>
          <a:chOff x="5391151" y="920750"/>
          <a:chExt cx="1359012" cy="253055"/>
        </a:xfrm>
      </xdr:grpSpPr>
      <xdr:sp macro="" textlink="">
        <xdr:nvSpPr>
          <xdr:cNvPr id="23" name="Rectángulo redondeado 28">
            <a:extLst>
              <a:ext uri="{FF2B5EF4-FFF2-40B4-BE49-F238E27FC236}">
                <a16:creationId xmlns:a16="http://schemas.microsoft.com/office/drawing/2014/main" id="{00000000-0008-0000-0600-000017000000}"/>
              </a:ext>
            </a:extLst>
          </xdr:cNvPr>
          <xdr:cNvSpPr/>
        </xdr:nvSpPr>
        <xdr:spPr>
          <a:xfrm>
            <a:off x="5481245" y="929195"/>
            <a:ext cx="1268918" cy="23285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a:t>
            </a:r>
            <a:r>
              <a:rPr lang="es-CL" sz="900" baseline="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Postura Estática</a:t>
            </a:r>
          </a:p>
        </xdr:txBody>
      </xdr:sp>
      <xdr:sp macro="" textlink="">
        <xdr:nvSpPr>
          <xdr:cNvPr id="24" name="Elipse 23">
            <a:extLst>
              <a:ext uri="{FF2B5EF4-FFF2-40B4-BE49-F238E27FC236}">
                <a16:creationId xmlns:a16="http://schemas.microsoft.com/office/drawing/2014/main" id="{00000000-0008-0000-0600-000018000000}"/>
              </a:ext>
            </a:extLst>
          </xdr:cNvPr>
          <xdr:cNvSpPr/>
        </xdr:nvSpPr>
        <xdr:spPr>
          <a:xfrm>
            <a:off x="5391151" y="920750"/>
            <a:ext cx="285786" cy="253055"/>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5</a:t>
            </a:r>
          </a:p>
        </xdr:txBody>
      </xdr:sp>
    </xdr:grpSp>
    <xdr:clientData/>
  </xdr:twoCellAnchor>
  <xdr:twoCellAnchor>
    <xdr:from>
      <xdr:col>11</xdr:col>
      <xdr:colOff>829792</xdr:colOff>
      <xdr:row>7</xdr:row>
      <xdr:rowOff>34028</xdr:rowOff>
    </xdr:from>
    <xdr:to>
      <xdr:col>12</xdr:col>
      <xdr:colOff>844255</xdr:colOff>
      <xdr:row>8</xdr:row>
      <xdr:rowOff>131409</xdr:rowOff>
    </xdr:to>
    <xdr:grpSp>
      <xdr:nvGrpSpPr>
        <xdr:cNvPr id="25" name="Grupo 24">
          <a:hlinkClick xmlns:r="http://schemas.openxmlformats.org/officeDocument/2006/relationships" r:id="rId2"/>
          <a:extLst>
            <a:ext uri="{FF2B5EF4-FFF2-40B4-BE49-F238E27FC236}">
              <a16:creationId xmlns:a16="http://schemas.microsoft.com/office/drawing/2014/main" id="{00000000-0008-0000-0600-000019000000}"/>
            </a:ext>
          </a:extLst>
        </xdr:cNvPr>
        <xdr:cNvGrpSpPr/>
      </xdr:nvGrpSpPr>
      <xdr:grpSpPr>
        <a:xfrm>
          <a:off x="10128006" y="986528"/>
          <a:ext cx="1103035" cy="301488"/>
          <a:chOff x="5373192" y="951805"/>
          <a:chExt cx="941655" cy="214281"/>
        </a:xfrm>
      </xdr:grpSpPr>
      <xdr:sp macro="" textlink="">
        <xdr:nvSpPr>
          <xdr:cNvPr id="26" name="Rectángulo redondeado 31">
            <a:extLst>
              <a:ext uri="{FF2B5EF4-FFF2-40B4-BE49-F238E27FC236}">
                <a16:creationId xmlns:a16="http://schemas.microsoft.com/office/drawing/2014/main" id="{00000000-0008-0000-0600-00001A000000}"/>
              </a:ext>
            </a:extLst>
          </xdr:cNvPr>
          <xdr:cNvSpPr/>
        </xdr:nvSpPr>
        <xdr:spPr>
          <a:xfrm>
            <a:off x="5481246" y="951805"/>
            <a:ext cx="833601" cy="210243"/>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MMC</a:t>
            </a:r>
          </a:p>
        </xdr:txBody>
      </xdr:sp>
      <xdr:sp macro="" textlink="">
        <xdr:nvSpPr>
          <xdr:cNvPr id="27" name="Elipse 26">
            <a:extLst>
              <a:ext uri="{FF2B5EF4-FFF2-40B4-BE49-F238E27FC236}">
                <a16:creationId xmlns:a16="http://schemas.microsoft.com/office/drawing/2014/main" id="{00000000-0008-0000-0600-00001B000000}"/>
              </a:ext>
            </a:extLst>
          </xdr:cNvPr>
          <xdr:cNvSpPr/>
        </xdr:nvSpPr>
        <xdr:spPr>
          <a:xfrm>
            <a:off x="5373192" y="958083"/>
            <a:ext cx="260901" cy="208003"/>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6</a:t>
            </a:r>
          </a:p>
        </xdr:txBody>
      </xdr:sp>
    </xdr:grpSp>
    <xdr:clientData/>
  </xdr:twoCellAnchor>
  <xdr:twoCellAnchor>
    <xdr:from>
      <xdr:col>14</xdr:col>
      <xdr:colOff>413162</xdr:colOff>
      <xdr:row>7</xdr:row>
      <xdr:rowOff>32279</xdr:rowOff>
    </xdr:from>
    <xdr:to>
      <xdr:col>15</xdr:col>
      <xdr:colOff>352130</xdr:colOff>
      <xdr:row>8</xdr:row>
      <xdr:rowOff>124355</xdr:rowOff>
    </xdr:to>
    <xdr:grpSp>
      <xdr:nvGrpSpPr>
        <xdr:cNvPr id="59" name="Grupo 58">
          <a:hlinkClick xmlns:r="http://schemas.openxmlformats.org/officeDocument/2006/relationships" r:id="rId2"/>
          <a:extLst>
            <a:ext uri="{FF2B5EF4-FFF2-40B4-BE49-F238E27FC236}">
              <a16:creationId xmlns:a16="http://schemas.microsoft.com/office/drawing/2014/main" id="{00000000-0008-0000-0600-00003B000000}"/>
            </a:ext>
          </a:extLst>
        </xdr:cNvPr>
        <xdr:cNvGrpSpPr/>
      </xdr:nvGrpSpPr>
      <xdr:grpSpPr>
        <a:xfrm>
          <a:off x="12977091" y="984779"/>
          <a:ext cx="1027539" cy="296183"/>
          <a:chOff x="5385224" y="949633"/>
          <a:chExt cx="868723" cy="228101"/>
        </a:xfrm>
      </xdr:grpSpPr>
      <xdr:sp macro="" textlink="">
        <xdr:nvSpPr>
          <xdr:cNvPr id="60" name="Rectángulo redondeado 31">
            <a:extLst>
              <a:ext uri="{FF2B5EF4-FFF2-40B4-BE49-F238E27FC236}">
                <a16:creationId xmlns:a16="http://schemas.microsoft.com/office/drawing/2014/main" id="{00000000-0008-0000-0600-00003C000000}"/>
              </a:ext>
            </a:extLst>
          </xdr:cNvPr>
          <xdr:cNvSpPr/>
        </xdr:nvSpPr>
        <xdr:spPr>
          <a:xfrm>
            <a:off x="5469966" y="949633"/>
            <a:ext cx="783981" cy="228101"/>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MMP</a:t>
            </a:r>
          </a:p>
        </xdr:txBody>
      </xdr:sp>
      <xdr:sp macro="" textlink="">
        <xdr:nvSpPr>
          <xdr:cNvPr id="61" name="Elipse 60">
            <a:extLst>
              <a:ext uri="{FF2B5EF4-FFF2-40B4-BE49-F238E27FC236}">
                <a16:creationId xmlns:a16="http://schemas.microsoft.com/office/drawing/2014/main" id="{00000000-0008-0000-0600-00003D000000}"/>
              </a:ext>
            </a:extLst>
          </xdr:cNvPr>
          <xdr:cNvSpPr/>
        </xdr:nvSpPr>
        <xdr:spPr>
          <a:xfrm>
            <a:off x="5385224" y="951559"/>
            <a:ext cx="222809" cy="22406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8</a:t>
            </a:r>
          </a:p>
        </xdr:txBody>
      </xdr:sp>
    </xdr:grpSp>
    <xdr:clientData/>
  </xdr:twoCellAnchor>
  <xdr:twoCellAnchor>
    <xdr:from>
      <xdr:col>4</xdr:col>
      <xdr:colOff>48208</xdr:colOff>
      <xdr:row>7</xdr:row>
      <xdr:rowOff>27867</xdr:rowOff>
    </xdr:from>
    <xdr:to>
      <xdr:col>5</xdr:col>
      <xdr:colOff>369766</xdr:colOff>
      <xdr:row>8</xdr:row>
      <xdr:rowOff>117298</xdr:rowOff>
    </xdr:to>
    <xdr:grpSp>
      <xdr:nvGrpSpPr>
        <xdr:cNvPr id="65" name="Grupo 64">
          <a:hlinkClick xmlns:r="http://schemas.openxmlformats.org/officeDocument/2006/relationships" r:id="rId8"/>
          <a:extLst>
            <a:ext uri="{FF2B5EF4-FFF2-40B4-BE49-F238E27FC236}">
              <a16:creationId xmlns:a16="http://schemas.microsoft.com/office/drawing/2014/main" id="{00000000-0008-0000-0600-000041000000}"/>
            </a:ext>
          </a:extLst>
        </xdr:cNvPr>
        <xdr:cNvGrpSpPr/>
      </xdr:nvGrpSpPr>
      <xdr:grpSpPr>
        <a:xfrm>
          <a:off x="3155172" y="980367"/>
          <a:ext cx="1466826" cy="293538"/>
          <a:chOff x="3727450" y="914399"/>
          <a:chExt cx="1331700" cy="294368"/>
        </a:xfrm>
      </xdr:grpSpPr>
      <xdr:sp macro="" textlink="">
        <xdr:nvSpPr>
          <xdr:cNvPr id="66" name="Rectángulo redondeado 11">
            <a:extLst>
              <a:ext uri="{FF2B5EF4-FFF2-40B4-BE49-F238E27FC236}">
                <a16:creationId xmlns:a16="http://schemas.microsoft.com/office/drawing/2014/main" id="{00000000-0008-0000-0600-000042000000}"/>
              </a:ext>
            </a:extLst>
          </xdr:cNvPr>
          <xdr:cNvSpPr/>
        </xdr:nvSpPr>
        <xdr:spPr>
          <a:xfrm>
            <a:off x="3817545" y="939252"/>
            <a:ext cx="1241605" cy="255839"/>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CARACTERIZACIÓN</a:t>
            </a:r>
          </a:p>
        </xdr:txBody>
      </xdr:sp>
      <xdr:sp macro="" textlink="">
        <xdr:nvSpPr>
          <xdr:cNvPr id="67" name="Elipse 66">
            <a:extLst>
              <a:ext uri="{FF2B5EF4-FFF2-40B4-BE49-F238E27FC236}">
                <a16:creationId xmlns:a16="http://schemas.microsoft.com/office/drawing/2014/main" id="{00000000-0008-0000-0600-000043000000}"/>
              </a:ext>
            </a:extLst>
          </xdr:cNvPr>
          <xdr:cNvSpPr/>
        </xdr:nvSpPr>
        <xdr:spPr>
          <a:xfrm>
            <a:off x="3727450" y="914399"/>
            <a:ext cx="266087" cy="29436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2</a:t>
            </a:r>
          </a:p>
        </xdr:txBody>
      </xdr:sp>
    </xdr:grpSp>
    <xdr:clientData/>
  </xdr:twoCellAnchor>
  <xdr:twoCellAnchor>
    <xdr:from>
      <xdr:col>17</xdr:col>
      <xdr:colOff>392703</xdr:colOff>
      <xdr:row>6</xdr:row>
      <xdr:rowOff>130797</xdr:rowOff>
    </xdr:from>
    <xdr:to>
      <xdr:col>19</xdr:col>
      <xdr:colOff>158749</xdr:colOff>
      <xdr:row>10</xdr:row>
      <xdr:rowOff>68035</xdr:rowOff>
    </xdr:to>
    <xdr:grpSp>
      <xdr:nvGrpSpPr>
        <xdr:cNvPr id="68" name="Grupo 67">
          <a:hlinkClick xmlns:r="http://schemas.openxmlformats.org/officeDocument/2006/relationships" r:id="rId2"/>
          <a:extLst>
            <a:ext uri="{FF2B5EF4-FFF2-40B4-BE49-F238E27FC236}">
              <a16:creationId xmlns:a16="http://schemas.microsoft.com/office/drawing/2014/main" id="{00000000-0008-0000-0600-000044000000}"/>
            </a:ext>
          </a:extLst>
        </xdr:cNvPr>
        <xdr:cNvGrpSpPr/>
      </xdr:nvGrpSpPr>
      <xdr:grpSpPr>
        <a:xfrm>
          <a:off x="16222346" y="947226"/>
          <a:ext cx="1943189" cy="413488"/>
          <a:chOff x="5391151" y="920750"/>
          <a:chExt cx="1208945" cy="325971"/>
        </a:xfrm>
      </xdr:grpSpPr>
      <xdr:sp macro="" textlink="">
        <xdr:nvSpPr>
          <xdr:cNvPr id="69" name="Rectángulo redondeado 31">
            <a:hlinkClick xmlns:r="http://schemas.openxmlformats.org/officeDocument/2006/relationships" r:id="rId9"/>
            <a:extLst>
              <a:ext uri="{FF2B5EF4-FFF2-40B4-BE49-F238E27FC236}">
                <a16:creationId xmlns:a16="http://schemas.microsoft.com/office/drawing/2014/main" id="{00000000-0008-0000-0600-000045000000}"/>
              </a:ext>
            </a:extLst>
          </xdr:cNvPr>
          <xdr:cNvSpPr/>
        </xdr:nvSpPr>
        <xdr:spPr>
          <a:xfrm>
            <a:off x="5489075" y="953120"/>
            <a:ext cx="1111021" cy="23722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Vibr</a:t>
            </a:r>
            <a:r>
              <a:rPr lang="es-CL" sz="900" baseline="0">
                <a:solidFill>
                  <a:schemeClr val="bg1">
                    <a:lumMod val="50000"/>
                  </a:schemeClr>
                </a:solidFill>
                <a:latin typeface="ACHS Nueva Sans" pitchFamily="2" charset="0"/>
              </a:rPr>
              <a:t> Mano/brazo</a:t>
            </a:r>
            <a:endParaRPr lang="es-CL" sz="900">
              <a:solidFill>
                <a:schemeClr val="bg1">
                  <a:lumMod val="50000"/>
                </a:schemeClr>
              </a:solidFill>
              <a:latin typeface="ACHS Nueva Sans" pitchFamily="2" charset="0"/>
            </a:endParaRPr>
          </a:p>
        </xdr:txBody>
      </xdr:sp>
      <xdr:sp macro="" textlink="">
        <xdr:nvSpPr>
          <xdr:cNvPr id="70" name="Elipse 69">
            <a:extLst>
              <a:ext uri="{FF2B5EF4-FFF2-40B4-BE49-F238E27FC236}">
                <a16:creationId xmlns:a16="http://schemas.microsoft.com/office/drawing/2014/main" id="{00000000-0008-0000-0600-000046000000}"/>
              </a:ext>
            </a:extLst>
          </xdr:cNvPr>
          <xdr:cNvSpPr/>
        </xdr:nvSpPr>
        <xdr:spPr>
          <a:xfrm>
            <a:off x="5391151" y="920750"/>
            <a:ext cx="344357" cy="325971"/>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10</a:t>
            </a:r>
          </a:p>
        </xdr:txBody>
      </xdr:sp>
    </xdr:grpSp>
    <xdr:clientData/>
  </xdr:twoCellAnchor>
  <xdr:twoCellAnchor>
    <xdr:from>
      <xdr:col>15</xdr:col>
      <xdr:colOff>434409</xdr:colOff>
      <xdr:row>6</xdr:row>
      <xdr:rowOff>127000</xdr:rowOff>
    </xdr:from>
    <xdr:to>
      <xdr:col>17</xdr:col>
      <xdr:colOff>271874</xdr:colOff>
      <xdr:row>8</xdr:row>
      <xdr:rowOff>126371</xdr:rowOff>
    </xdr:to>
    <xdr:grpSp>
      <xdr:nvGrpSpPr>
        <xdr:cNvPr id="71" name="Grupo 70">
          <a:hlinkClick xmlns:r="http://schemas.openxmlformats.org/officeDocument/2006/relationships" r:id="rId2"/>
          <a:extLst>
            <a:ext uri="{FF2B5EF4-FFF2-40B4-BE49-F238E27FC236}">
              <a16:creationId xmlns:a16="http://schemas.microsoft.com/office/drawing/2014/main" id="{00000000-0008-0000-0600-000047000000}"/>
            </a:ext>
          </a:extLst>
        </xdr:cNvPr>
        <xdr:cNvGrpSpPr/>
      </xdr:nvGrpSpPr>
      <xdr:grpSpPr>
        <a:xfrm>
          <a:off x="14086909" y="943429"/>
          <a:ext cx="2014608" cy="339549"/>
          <a:chOff x="5391151" y="920750"/>
          <a:chExt cx="1108557" cy="264819"/>
        </a:xfrm>
      </xdr:grpSpPr>
      <xdr:sp macro="" textlink="">
        <xdr:nvSpPr>
          <xdr:cNvPr id="72" name="Rectángulo redondeado 31">
            <a:hlinkClick xmlns:r="http://schemas.openxmlformats.org/officeDocument/2006/relationships" r:id="rId10"/>
            <a:extLst>
              <a:ext uri="{FF2B5EF4-FFF2-40B4-BE49-F238E27FC236}">
                <a16:creationId xmlns:a16="http://schemas.microsoft.com/office/drawing/2014/main" id="{00000000-0008-0000-0600-000048000000}"/>
              </a:ext>
            </a:extLst>
          </xdr:cNvPr>
          <xdr:cNvSpPr/>
        </xdr:nvSpPr>
        <xdr:spPr>
          <a:xfrm>
            <a:off x="5487956" y="946675"/>
            <a:ext cx="1011752" cy="238894"/>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aseline="0">
                <a:solidFill>
                  <a:schemeClr val="bg1">
                    <a:lumMod val="50000"/>
                  </a:schemeClr>
                </a:solidFill>
                <a:latin typeface="ACHS Nueva Sans" pitchFamily="2" charset="0"/>
              </a:rPr>
              <a:t>              IA - Vibr Cuerpo completo</a:t>
            </a:r>
            <a:endParaRPr lang="es-CL" sz="900">
              <a:solidFill>
                <a:schemeClr val="bg1">
                  <a:lumMod val="50000"/>
                </a:schemeClr>
              </a:solidFill>
              <a:latin typeface="ACHS Nueva Sans" pitchFamily="2" charset="0"/>
            </a:endParaRPr>
          </a:p>
        </xdr:txBody>
      </xdr:sp>
      <xdr:sp macro="" textlink="">
        <xdr:nvSpPr>
          <xdr:cNvPr id="73" name="Elipse 72">
            <a:extLst>
              <a:ext uri="{FF2B5EF4-FFF2-40B4-BE49-F238E27FC236}">
                <a16:creationId xmlns:a16="http://schemas.microsoft.com/office/drawing/2014/main" id="{00000000-0008-0000-0600-000049000000}"/>
              </a:ext>
            </a:extLst>
          </xdr:cNvPr>
          <xdr:cNvSpPr/>
        </xdr:nvSpPr>
        <xdr:spPr>
          <a:xfrm>
            <a:off x="5391151" y="920750"/>
            <a:ext cx="258290" cy="25189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00" b="1">
                <a:latin typeface="ACHS Nueva Sans" pitchFamily="2" charset="0"/>
              </a:rPr>
              <a:t>9</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19401</xdr:rowOff>
    </xdr:from>
    <xdr:to>
      <xdr:col>22</xdr:col>
      <xdr:colOff>12700</xdr:colOff>
      <xdr:row>8</xdr:row>
      <xdr:rowOff>100559</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a:srcRect r="13110"/>
        <a:stretch/>
      </xdr:blipFill>
      <xdr:spPr>
        <a:xfrm>
          <a:off x="0" y="19401"/>
          <a:ext cx="19634200" cy="1339399"/>
        </a:xfrm>
        <a:prstGeom prst="rect">
          <a:avLst/>
        </a:prstGeom>
      </xdr:spPr>
    </xdr:pic>
    <xdr:clientData/>
  </xdr:twoCellAnchor>
  <xdr:twoCellAnchor>
    <xdr:from>
      <xdr:col>0</xdr:col>
      <xdr:colOff>281317</xdr:colOff>
      <xdr:row>0</xdr:row>
      <xdr:rowOff>9904</xdr:rowOff>
    </xdr:from>
    <xdr:to>
      <xdr:col>13</xdr:col>
      <xdr:colOff>354955</xdr:colOff>
      <xdr:row>7</xdr:row>
      <xdr:rowOff>85892</xdr:rowOff>
    </xdr:to>
    <xdr:grpSp>
      <xdr:nvGrpSpPr>
        <xdr:cNvPr id="3" name="Grupo 2">
          <a:extLst>
            <a:ext uri="{FF2B5EF4-FFF2-40B4-BE49-F238E27FC236}">
              <a16:creationId xmlns:a16="http://schemas.microsoft.com/office/drawing/2014/main" id="{00000000-0008-0000-0700-000003000000}"/>
            </a:ext>
          </a:extLst>
        </xdr:cNvPr>
        <xdr:cNvGrpSpPr/>
      </xdr:nvGrpSpPr>
      <xdr:grpSpPr>
        <a:xfrm>
          <a:off x="281317" y="9904"/>
          <a:ext cx="11068545" cy="1028488"/>
          <a:chOff x="-106065" y="-124197"/>
          <a:chExt cx="10068533" cy="1412141"/>
        </a:xfrm>
      </xdr:grpSpPr>
      <xdr:sp macro="" textlink="">
        <xdr:nvSpPr>
          <xdr:cNvPr id="4" name="CuadroTexto 3">
            <a:extLst>
              <a:ext uri="{FF2B5EF4-FFF2-40B4-BE49-F238E27FC236}">
                <a16:creationId xmlns:a16="http://schemas.microsoft.com/office/drawing/2014/main" id="{00000000-0008-0000-0700-000004000000}"/>
              </a:ext>
            </a:extLst>
          </xdr:cNvPr>
          <xdr:cNvSpPr txBox="1"/>
        </xdr:nvSpPr>
        <xdr:spPr>
          <a:xfrm>
            <a:off x="-96233" y="528194"/>
            <a:ext cx="10058701" cy="75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es-CL" sz="2000" b="1" i="0" u="none" strike="noStrike" kern="0" cap="none" spc="0" normalizeH="0" baseline="0">
                <a:ln>
                  <a:noFill/>
                </a:ln>
                <a:solidFill>
                  <a:srgbClr val="014B14"/>
                </a:solidFill>
                <a:effectLst/>
                <a:uLnTx/>
                <a:uFillTx/>
                <a:latin typeface="ACHS Nueva Sans" pitchFamily="2" charset="0"/>
                <a:ea typeface="+mn-ea"/>
                <a:cs typeface="Arial" panose="020B0604020202020204" pitchFamily="34" charset="0"/>
              </a:rPr>
              <a:t>IDENTIFICACION AVANZADA - POSTURAS ESTÁTICAS DE TRABAJO </a:t>
            </a:r>
          </a:p>
        </xdr:txBody>
      </xdr:sp>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106065" y="-124197"/>
            <a:ext cx="9319693" cy="633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800" b="1">
                <a:solidFill>
                  <a:schemeClr val="bg1"/>
                </a:solidFill>
                <a:latin typeface="ACHS Nueva Sans" pitchFamily="2" charset="0"/>
                <a:cs typeface="Arial" panose="020B0604020202020204" pitchFamily="34" charset="0"/>
              </a:rPr>
              <a:t>Prevención y control de los trastornos musculoequeléticos relacionados al trabajo</a:t>
            </a:r>
          </a:p>
        </xdr:txBody>
      </xdr:sp>
    </xdr:grpSp>
    <xdr:clientData/>
  </xdr:twoCellAnchor>
  <xdr:twoCellAnchor>
    <xdr:from>
      <xdr:col>13</xdr:col>
      <xdr:colOff>266054</xdr:colOff>
      <xdr:row>7</xdr:row>
      <xdr:rowOff>31393</xdr:rowOff>
    </xdr:from>
    <xdr:to>
      <xdr:col>14</xdr:col>
      <xdr:colOff>911283</xdr:colOff>
      <xdr:row>8</xdr:row>
      <xdr:rowOff>124350</xdr:rowOff>
    </xdr:to>
    <xdr:grpSp>
      <xdr:nvGrpSpPr>
        <xdr:cNvPr id="21" name="Grupo 20">
          <a:hlinkClick xmlns:r="http://schemas.openxmlformats.org/officeDocument/2006/relationships" r:id="rId2"/>
          <a:extLst>
            <a:ext uri="{FF2B5EF4-FFF2-40B4-BE49-F238E27FC236}">
              <a16:creationId xmlns:a16="http://schemas.microsoft.com/office/drawing/2014/main" id="{00000000-0008-0000-0700-000015000000}"/>
            </a:ext>
          </a:extLst>
        </xdr:cNvPr>
        <xdr:cNvGrpSpPr/>
      </xdr:nvGrpSpPr>
      <xdr:grpSpPr>
        <a:xfrm>
          <a:off x="11260961" y="983893"/>
          <a:ext cx="1597729" cy="363420"/>
          <a:chOff x="5384986" y="937192"/>
          <a:chExt cx="1395641" cy="238676"/>
        </a:xfrm>
      </xdr:grpSpPr>
      <xdr:sp macro="" textlink="">
        <xdr:nvSpPr>
          <xdr:cNvPr id="22" name="Rectángulo redondeado 31">
            <a:extLst>
              <a:ext uri="{FF2B5EF4-FFF2-40B4-BE49-F238E27FC236}">
                <a16:creationId xmlns:a16="http://schemas.microsoft.com/office/drawing/2014/main" id="{00000000-0008-0000-0700-000016000000}"/>
              </a:ext>
            </a:extLst>
          </xdr:cNvPr>
          <xdr:cNvSpPr/>
        </xdr:nvSpPr>
        <xdr:spPr>
          <a:xfrm>
            <a:off x="5462755" y="947166"/>
            <a:ext cx="1317872" cy="22036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Empuje/Arrastre</a:t>
            </a:r>
          </a:p>
        </xdr:txBody>
      </xdr:sp>
      <xdr:sp macro="" textlink="">
        <xdr:nvSpPr>
          <xdr:cNvPr id="23" name="Elipse 22">
            <a:extLst>
              <a:ext uri="{FF2B5EF4-FFF2-40B4-BE49-F238E27FC236}">
                <a16:creationId xmlns:a16="http://schemas.microsoft.com/office/drawing/2014/main" id="{00000000-0008-0000-0700-000017000000}"/>
              </a:ext>
            </a:extLst>
          </xdr:cNvPr>
          <xdr:cNvSpPr/>
        </xdr:nvSpPr>
        <xdr:spPr>
          <a:xfrm>
            <a:off x="5384986" y="937192"/>
            <a:ext cx="267787" cy="238676"/>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7</a:t>
            </a:r>
          </a:p>
        </xdr:txBody>
      </xdr:sp>
    </xdr:grpSp>
    <xdr:clientData/>
  </xdr:twoCellAnchor>
  <xdr:twoCellAnchor>
    <xdr:from>
      <xdr:col>1</xdr:col>
      <xdr:colOff>0</xdr:colOff>
      <xdr:row>7</xdr:row>
      <xdr:rowOff>49575</xdr:rowOff>
    </xdr:from>
    <xdr:to>
      <xdr:col>2</xdr:col>
      <xdr:colOff>737539</xdr:colOff>
      <xdr:row>8</xdr:row>
      <xdr:rowOff>82021</xdr:rowOff>
    </xdr:to>
    <xdr:sp macro="" textlink="">
      <xdr:nvSpPr>
        <xdr:cNvPr id="24" name="Rectángulo redondeado 5">
          <a:hlinkClick xmlns:r="http://schemas.openxmlformats.org/officeDocument/2006/relationships" r:id="rId3"/>
          <a:extLst>
            <a:ext uri="{FF2B5EF4-FFF2-40B4-BE49-F238E27FC236}">
              <a16:creationId xmlns:a16="http://schemas.microsoft.com/office/drawing/2014/main" id="{00000000-0008-0000-0700-000018000000}"/>
            </a:ext>
          </a:extLst>
        </xdr:cNvPr>
        <xdr:cNvSpPr/>
      </xdr:nvSpPr>
      <xdr:spPr>
        <a:xfrm>
          <a:off x="333375" y="1597388"/>
          <a:ext cx="1150289" cy="246758"/>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1">
              <a:solidFill>
                <a:schemeClr val="bg1">
                  <a:lumMod val="50000"/>
                </a:schemeClr>
              </a:solidFill>
              <a:latin typeface="ACHS Nueva Sans" pitchFamily="2" charset="0"/>
            </a:rPr>
            <a:t>INSTRUCCIONES</a:t>
          </a:r>
        </a:p>
      </xdr:txBody>
    </xdr:sp>
    <xdr:clientData/>
  </xdr:twoCellAnchor>
  <xdr:twoCellAnchor>
    <xdr:from>
      <xdr:col>2</xdr:col>
      <xdr:colOff>806325</xdr:colOff>
      <xdr:row>7</xdr:row>
      <xdr:rowOff>43126</xdr:rowOff>
    </xdr:from>
    <xdr:to>
      <xdr:col>3</xdr:col>
      <xdr:colOff>1136177</xdr:colOff>
      <xdr:row>8</xdr:row>
      <xdr:rowOff>116369</xdr:rowOff>
    </xdr:to>
    <xdr:grpSp>
      <xdr:nvGrpSpPr>
        <xdr:cNvPr id="25" name="Grupo 24">
          <a:extLst>
            <a:ext uri="{FF2B5EF4-FFF2-40B4-BE49-F238E27FC236}">
              <a16:creationId xmlns:a16="http://schemas.microsoft.com/office/drawing/2014/main" id="{00000000-0008-0000-0700-000019000000}"/>
            </a:ext>
          </a:extLst>
        </xdr:cNvPr>
        <xdr:cNvGrpSpPr/>
      </xdr:nvGrpSpPr>
      <xdr:grpSpPr>
        <a:xfrm>
          <a:off x="1558918" y="995626"/>
          <a:ext cx="1505778" cy="343706"/>
          <a:chOff x="2057400" y="901697"/>
          <a:chExt cx="1178253" cy="288000"/>
        </a:xfrm>
      </xdr:grpSpPr>
      <xdr:sp macro="" textlink="">
        <xdr:nvSpPr>
          <xdr:cNvPr id="26" name="Rectángulo redondeado 8">
            <a:hlinkClick xmlns:r="http://schemas.openxmlformats.org/officeDocument/2006/relationships" r:id="rId4"/>
            <a:extLst>
              <a:ext uri="{FF2B5EF4-FFF2-40B4-BE49-F238E27FC236}">
                <a16:creationId xmlns:a16="http://schemas.microsoft.com/office/drawing/2014/main" id="{00000000-0008-0000-0700-00001A000000}"/>
              </a:ext>
            </a:extLst>
          </xdr:cNvPr>
          <xdr:cNvSpPr/>
        </xdr:nvSpPr>
        <xdr:spPr>
          <a:xfrm>
            <a:off x="2122271" y="907825"/>
            <a:ext cx="1113382" cy="251812"/>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ANTECEDENTES</a:t>
            </a:r>
          </a:p>
        </xdr:txBody>
      </xdr:sp>
      <xdr:sp macro="" textlink="">
        <xdr:nvSpPr>
          <xdr:cNvPr id="27" name="Elipse 26">
            <a:extLst>
              <a:ext uri="{FF2B5EF4-FFF2-40B4-BE49-F238E27FC236}">
                <a16:creationId xmlns:a16="http://schemas.microsoft.com/office/drawing/2014/main" id="{00000000-0008-0000-0700-00001B000000}"/>
              </a:ext>
            </a:extLst>
          </xdr:cNvPr>
          <xdr:cNvSpPr/>
        </xdr:nvSpPr>
        <xdr:spPr>
          <a:xfrm>
            <a:off x="2057400" y="901697"/>
            <a:ext cx="244492"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1</a:t>
            </a:r>
          </a:p>
        </xdr:txBody>
      </xdr:sp>
    </xdr:grpSp>
    <xdr:clientData/>
  </xdr:twoCellAnchor>
  <xdr:twoCellAnchor>
    <xdr:from>
      <xdr:col>5</xdr:col>
      <xdr:colOff>454072</xdr:colOff>
      <xdr:row>7</xdr:row>
      <xdr:rowOff>44800</xdr:rowOff>
    </xdr:from>
    <xdr:to>
      <xdr:col>7</xdr:col>
      <xdr:colOff>554092</xdr:colOff>
      <xdr:row>8</xdr:row>
      <xdr:rowOff>131408</xdr:rowOff>
    </xdr:to>
    <xdr:grpSp>
      <xdr:nvGrpSpPr>
        <xdr:cNvPr id="50" name="Grupo 49">
          <a:hlinkClick xmlns:r="http://schemas.openxmlformats.org/officeDocument/2006/relationships" r:id="rId5"/>
          <a:extLst>
            <a:ext uri="{FF2B5EF4-FFF2-40B4-BE49-F238E27FC236}">
              <a16:creationId xmlns:a16="http://schemas.microsoft.com/office/drawing/2014/main" id="{00000000-0008-0000-0700-000032000000}"/>
            </a:ext>
          </a:extLst>
        </xdr:cNvPr>
        <xdr:cNvGrpSpPr/>
      </xdr:nvGrpSpPr>
      <xdr:grpSpPr>
        <a:xfrm>
          <a:off x="4710924" y="997300"/>
          <a:ext cx="1863909" cy="357071"/>
          <a:chOff x="5391150" y="920750"/>
          <a:chExt cx="1610100" cy="294782"/>
        </a:xfrm>
      </xdr:grpSpPr>
      <xdr:sp macro="" textlink="">
        <xdr:nvSpPr>
          <xdr:cNvPr id="51" name="Rectángulo redondeado 14">
            <a:extLst>
              <a:ext uri="{FF2B5EF4-FFF2-40B4-BE49-F238E27FC236}">
                <a16:creationId xmlns:a16="http://schemas.microsoft.com/office/drawing/2014/main" id="{00000000-0008-0000-0700-000033000000}"/>
              </a:ext>
            </a:extLst>
          </xdr:cNvPr>
          <xdr:cNvSpPr/>
        </xdr:nvSpPr>
        <xdr:spPr>
          <a:xfrm>
            <a:off x="5517693" y="925244"/>
            <a:ext cx="1483557" cy="269550"/>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IDENTIFICACIÓN </a:t>
            </a:r>
            <a:r>
              <a:rPr lang="es-CL" sz="900" baseline="0">
                <a:solidFill>
                  <a:schemeClr val="bg1">
                    <a:lumMod val="50000"/>
                  </a:schemeClr>
                </a:solidFill>
                <a:latin typeface="ACHS Nueva Sans" pitchFamily="2" charset="0"/>
              </a:rPr>
              <a:t> INICIAL</a:t>
            </a:r>
            <a:endParaRPr lang="es-CL" sz="900">
              <a:solidFill>
                <a:schemeClr val="bg1">
                  <a:lumMod val="50000"/>
                </a:schemeClr>
              </a:solidFill>
              <a:latin typeface="ACHS Nueva Sans" pitchFamily="2" charset="0"/>
            </a:endParaRPr>
          </a:p>
        </xdr:txBody>
      </xdr:sp>
      <xdr:sp macro="" textlink="">
        <xdr:nvSpPr>
          <xdr:cNvPr id="52" name="Elipse 51">
            <a:extLst>
              <a:ext uri="{FF2B5EF4-FFF2-40B4-BE49-F238E27FC236}">
                <a16:creationId xmlns:a16="http://schemas.microsoft.com/office/drawing/2014/main" id="{00000000-0008-0000-0700-000034000000}"/>
              </a:ext>
            </a:extLst>
          </xdr:cNvPr>
          <xdr:cNvSpPr/>
        </xdr:nvSpPr>
        <xdr:spPr>
          <a:xfrm>
            <a:off x="5391150" y="920750"/>
            <a:ext cx="249373" cy="294782"/>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3</a:t>
            </a:r>
          </a:p>
        </xdr:txBody>
      </xdr:sp>
    </xdr:grpSp>
    <xdr:clientData/>
  </xdr:twoCellAnchor>
  <xdr:twoCellAnchor>
    <xdr:from>
      <xdr:col>7</xdr:col>
      <xdr:colOff>624294</xdr:colOff>
      <xdr:row>7</xdr:row>
      <xdr:rowOff>43744</xdr:rowOff>
    </xdr:from>
    <xdr:to>
      <xdr:col>10</xdr:col>
      <xdr:colOff>241002</xdr:colOff>
      <xdr:row>8</xdr:row>
      <xdr:rowOff>138466</xdr:rowOff>
    </xdr:to>
    <xdr:grpSp>
      <xdr:nvGrpSpPr>
        <xdr:cNvPr id="53" name="Grupo 52">
          <a:hlinkClick xmlns:r="http://schemas.openxmlformats.org/officeDocument/2006/relationships" r:id="rId6"/>
          <a:extLst>
            <a:ext uri="{FF2B5EF4-FFF2-40B4-BE49-F238E27FC236}">
              <a16:creationId xmlns:a16="http://schemas.microsoft.com/office/drawing/2014/main" id="{00000000-0008-0000-0700-000035000000}"/>
            </a:ext>
          </a:extLst>
        </xdr:cNvPr>
        <xdr:cNvGrpSpPr/>
      </xdr:nvGrpSpPr>
      <xdr:grpSpPr>
        <a:xfrm>
          <a:off x="6645035" y="996244"/>
          <a:ext cx="1733374" cy="365185"/>
          <a:chOff x="5391150" y="920750"/>
          <a:chExt cx="1493663" cy="302730"/>
        </a:xfrm>
      </xdr:grpSpPr>
      <xdr:sp macro="" textlink="">
        <xdr:nvSpPr>
          <xdr:cNvPr id="54" name="Rectángulo redondeado 25">
            <a:extLst>
              <a:ext uri="{FF2B5EF4-FFF2-40B4-BE49-F238E27FC236}">
                <a16:creationId xmlns:a16="http://schemas.microsoft.com/office/drawing/2014/main" id="{00000000-0008-0000-0700-000036000000}"/>
              </a:ext>
            </a:extLst>
          </xdr:cNvPr>
          <xdr:cNvSpPr/>
        </xdr:nvSpPr>
        <xdr:spPr>
          <a:xfrm>
            <a:off x="5481245" y="928698"/>
            <a:ext cx="1403568" cy="274046"/>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-Trabajo Repetitivo</a:t>
            </a:r>
          </a:p>
        </xdr:txBody>
      </xdr:sp>
      <xdr:sp macro="" textlink="">
        <xdr:nvSpPr>
          <xdr:cNvPr id="55" name="Elipse 54">
            <a:extLst>
              <a:ext uri="{FF2B5EF4-FFF2-40B4-BE49-F238E27FC236}">
                <a16:creationId xmlns:a16="http://schemas.microsoft.com/office/drawing/2014/main" id="{00000000-0008-0000-0700-000037000000}"/>
              </a:ext>
            </a:extLst>
          </xdr:cNvPr>
          <xdr:cNvSpPr/>
        </xdr:nvSpPr>
        <xdr:spPr>
          <a:xfrm>
            <a:off x="5391150" y="920750"/>
            <a:ext cx="255270" cy="30273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4</a:t>
            </a:r>
          </a:p>
        </xdr:txBody>
      </xdr:sp>
    </xdr:grpSp>
    <xdr:clientData/>
  </xdr:twoCellAnchor>
  <xdr:twoCellAnchor>
    <xdr:from>
      <xdr:col>10</xdr:col>
      <xdr:colOff>300271</xdr:colOff>
      <xdr:row>7</xdr:row>
      <xdr:rowOff>32103</xdr:rowOff>
    </xdr:from>
    <xdr:to>
      <xdr:col>11</xdr:col>
      <xdr:colOff>911282</xdr:colOff>
      <xdr:row>8</xdr:row>
      <xdr:rowOff>124355</xdr:rowOff>
    </xdr:to>
    <xdr:grpSp>
      <xdr:nvGrpSpPr>
        <xdr:cNvPr id="56" name="Grupo 55">
          <a:hlinkClick xmlns:r="http://schemas.openxmlformats.org/officeDocument/2006/relationships" r:id="rId7"/>
          <a:extLst>
            <a:ext uri="{FF2B5EF4-FFF2-40B4-BE49-F238E27FC236}">
              <a16:creationId xmlns:a16="http://schemas.microsoft.com/office/drawing/2014/main" id="{00000000-0008-0000-0700-000038000000}"/>
            </a:ext>
          </a:extLst>
        </xdr:cNvPr>
        <xdr:cNvGrpSpPr/>
      </xdr:nvGrpSpPr>
      <xdr:grpSpPr>
        <a:xfrm>
          <a:off x="8437678" y="984603"/>
          <a:ext cx="1563511" cy="362715"/>
          <a:chOff x="5391151" y="920750"/>
          <a:chExt cx="1359012" cy="253055"/>
        </a:xfrm>
      </xdr:grpSpPr>
      <xdr:sp macro="" textlink="">
        <xdr:nvSpPr>
          <xdr:cNvPr id="57" name="Rectángulo redondeado 28">
            <a:extLst>
              <a:ext uri="{FF2B5EF4-FFF2-40B4-BE49-F238E27FC236}">
                <a16:creationId xmlns:a16="http://schemas.microsoft.com/office/drawing/2014/main" id="{00000000-0008-0000-0700-000039000000}"/>
              </a:ext>
            </a:extLst>
          </xdr:cNvPr>
          <xdr:cNvSpPr/>
        </xdr:nvSpPr>
        <xdr:spPr>
          <a:xfrm>
            <a:off x="5481245" y="929195"/>
            <a:ext cx="1268918" cy="232855"/>
          </a:xfrm>
          <a:prstGeom prst="roundRect">
            <a:avLst/>
          </a:prstGeom>
          <a:solidFill>
            <a:srgbClr val="C3D69B"/>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a:t>
            </a:r>
            <a:r>
              <a:rPr lang="es-CL" sz="900" baseline="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Postura Estática</a:t>
            </a:r>
          </a:p>
        </xdr:txBody>
      </xdr:sp>
      <xdr:sp macro="" textlink="">
        <xdr:nvSpPr>
          <xdr:cNvPr id="58" name="Elipse 57">
            <a:extLst>
              <a:ext uri="{FF2B5EF4-FFF2-40B4-BE49-F238E27FC236}">
                <a16:creationId xmlns:a16="http://schemas.microsoft.com/office/drawing/2014/main" id="{00000000-0008-0000-0700-00003A000000}"/>
              </a:ext>
            </a:extLst>
          </xdr:cNvPr>
          <xdr:cNvSpPr/>
        </xdr:nvSpPr>
        <xdr:spPr>
          <a:xfrm>
            <a:off x="5391151" y="920750"/>
            <a:ext cx="285786" cy="253055"/>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5</a:t>
            </a:r>
          </a:p>
        </xdr:txBody>
      </xdr:sp>
    </xdr:grpSp>
    <xdr:clientData/>
  </xdr:twoCellAnchor>
  <xdr:twoCellAnchor>
    <xdr:from>
      <xdr:col>12</xdr:col>
      <xdr:colOff>20167</xdr:colOff>
      <xdr:row>7</xdr:row>
      <xdr:rowOff>34028</xdr:rowOff>
    </xdr:from>
    <xdr:to>
      <xdr:col>13</xdr:col>
      <xdr:colOff>177505</xdr:colOff>
      <xdr:row>8</xdr:row>
      <xdr:rowOff>131409</xdr:rowOff>
    </xdr:to>
    <xdr:grpSp>
      <xdr:nvGrpSpPr>
        <xdr:cNvPr id="59" name="Grupo 58">
          <a:hlinkClick xmlns:r="http://schemas.openxmlformats.org/officeDocument/2006/relationships" r:id="rId2"/>
          <a:extLst>
            <a:ext uri="{FF2B5EF4-FFF2-40B4-BE49-F238E27FC236}">
              <a16:creationId xmlns:a16="http://schemas.microsoft.com/office/drawing/2014/main" id="{00000000-0008-0000-0700-00003B000000}"/>
            </a:ext>
          </a:extLst>
        </xdr:cNvPr>
        <xdr:cNvGrpSpPr/>
      </xdr:nvGrpSpPr>
      <xdr:grpSpPr>
        <a:xfrm>
          <a:off x="10062574" y="986528"/>
          <a:ext cx="1109838" cy="367844"/>
          <a:chOff x="5373192" y="951805"/>
          <a:chExt cx="941655" cy="214281"/>
        </a:xfrm>
      </xdr:grpSpPr>
      <xdr:sp macro="" textlink="">
        <xdr:nvSpPr>
          <xdr:cNvPr id="60" name="Rectángulo redondeado 31">
            <a:extLst>
              <a:ext uri="{FF2B5EF4-FFF2-40B4-BE49-F238E27FC236}">
                <a16:creationId xmlns:a16="http://schemas.microsoft.com/office/drawing/2014/main" id="{00000000-0008-0000-0700-00003C000000}"/>
              </a:ext>
            </a:extLst>
          </xdr:cNvPr>
          <xdr:cNvSpPr/>
        </xdr:nvSpPr>
        <xdr:spPr>
          <a:xfrm>
            <a:off x="5481246" y="951805"/>
            <a:ext cx="833601" cy="210243"/>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MMC</a:t>
            </a:r>
          </a:p>
        </xdr:txBody>
      </xdr:sp>
      <xdr:sp macro="" textlink="">
        <xdr:nvSpPr>
          <xdr:cNvPr id="61" name="Elipse 60">
            <a:extLst>
              <a:ext uri="{FF2B5EF4-FFF2-40B4-BE49-F238E27FC236}">
                <a16:creationId xmlns:a16="http://schemas.microsoft.com/office/drawing/2014/main" id="{00000000-0008-0000-0700-00003D000000}"/>
              </a:ext>
            </a:extLst>
          </xdr:cNvPr>
          <xdr:cNvSpPr/>
        </xdr:nvSpPr>
        <xdr:spPr>
          <a:xfrm>
            <a:off x="5373192" y="958083"/>
            <a:ext cx="260901" cy="208003"/>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6</a:t>
            </a:r>
          </a:p>
        </xdr:txBody>
      </xdr:sp>
    </xdr:grpSp>
    <xdr:clientData/>
  </xdr:twoCellAnchor>
  <xdr:twoCellAnchor>
    <xdr:from>
      <xdr:col>15</xdr:col>
      <xdr:colOff>32162</xdr:colOff>
      <xdr:row>7</xdr:row>
      <xdr:rowOff>32279</xdr:rowOff>
    </xdr:from>
    <xdr:to>
      <xdr:col>16</xdr:col>
      <xdr:colOff>114005</xdr:colOff>
      <xdr:row>8</xdr:row>
      <xdr:rowOff>124355</xdr:rowOff>
    </xdr:to>
    <xdr:grpSp>
      <xdr:nvGrpSpPr>
        <xdr:cNvPr id="62" name="Grupo 61">
          <a:hlinkClick xmlns:r="http://schemas.openxmlformats.org/officeDocument/2006/relationships" r:id="rId2"/>
          <a:extLst>
            <a:ext uri="{FF2B5EF4-FFF2-40B4-BE49-F238E27FC236}">
              <a16:creationId xmlns:a16="http://schemas.microsoft.com/office/drawing/2014/main" id="{00000000-0008-0000-0700-00003E000000}"/>
            </a:ext>
          </a:extLst>
        </xdr:cNvPr>
        <xdr:cNvGrpSpPr/>
      </xdr:nvGrpSpPr>
      <xdr:grpSpPr>
        <a:xfrm>
          <a:off x="12932069" y="984779"/>
          <a:ext cx="1034343" cy="362539"/>
          <a:chOff x="5385224" y="949633"/>
          <a:chExt cx="868723" cy="228101"/>
        </a:xfrm>
      </xdr:grpSpPr>
      <xdr:sp macro="" textlink="">
        <xdr:nvSpPr>
          <xdr:cNvPr id="63" name="Rectángulo redondeado 31">
            <a:extLst>
              <a:ext uri="{FF2B5EF4-FFF2-40B4-BE49-F238E27FC236}">
                <a16:creationId xmlns:a16="http://schemas.microsoft.com/office/drawing/2014/main" id="{00000000-0008-0000-0700-00003F000000}"/>
              </a:ext>
            </a:extLst>
          </xdr:cNvPr>
          <xdr:cNvSpPr/>
        </xdr:nvSpPr>
        <xdr:spPr>
          <a:xfrm>
            <a:off x="5469966" y="949633"/>
            <a:ext cx="783981" cy="228101"/>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MMP</a:t>
            </a:r>
          </a:p>
        </xdr:txBody>
      </xdr:sp>
      <xdr:sp macro="" textlink="">
        <xdr:nvSpPr>
          <xdr:cNvPr id="64" name="Elipse 63">
            <a:extLst>
              <a:ext uri="{FF2B5EF4-FFF2-40B4-BE49-F238E27FC236}">
                <a16:creationId xmlns:a16="http://schemas.microsoft.com/office/drawing/2014/main" id="{00000000-0008-0000-0700-000040000000}"/>
              </a:ext>
            </a:extLst>
          </xdr:cNvPr>
          <xdr:cNvSpPr/>
        </xdr:nvSpPr>
        <xdr:spPr>
          <a:xfrm>
            <a:off x="5385224" y="951559"/>
            <a:ext cx="222809" cy="22406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8</a:t>
            </a:r>
          </a:p>
        </xdr:txBody>
      </xdr:sp>
    </xdr:grpSp>
    <xdr:clientData/>
  </xdr:twoCellAnchor>
  <xdr:twoCellAnchor>
    <xdr:from>
      <xdr:col>4</xdr:col>
      <xdr:colOff>48208</xdr:colOff>
      <xdr:row>7</xdr:row>
      <xdr:rowOff>27867</xdr:rowOff>
    </xdr:from>
    <xdr:to>
      <xdr:col>5</xdr:col>
      <xdr:colOff>369766</xdr:colOff>
      <xdr:row>8</xdr:row>
      <xdr:rowOff>117298</xdr:rowOff>
    </xdr:to>
    <xdr:grpSp>
      <xdr:nvGrpSpPr>
        <xdr:cNvPr id="68" name="Grupo 67">
          <a:hlinkClick xmlns:r="http://schemas.openxmlformats.org/officeDocument/2006/relationships" r:id="rId8"/>
          <a:extLst>
            <a:ext uri="{FF2B5EF4-FFF2-40B4-BE49-F238E27FC236}">
              <a16:creationId xmlns:a16="http://schemas.microsoft.com/office/drawing/2014/main" id="{00000000-0008-0000-0700-000044000000}"/>
            </a:ext>
          </a:extLst>
        </xdr:cNvPr>
        <xdr:cNvGrpSpPr/>
      </xdr:nvGrpSpPr>
      <xdr:grpSpPr>
        <a:xfrm>
          <a:off x="3152652" y="980367"/>
          <a:ext cx="1473966" cy="359894"/>
          <a:chOff x="3727450" y="914399"/>
          <a:chExt cx="1331700" cy="294368"/>
        </a:xfrm>
      </xdr:grpSpPr>
      <xdr:sp macro="" textlink="">
        <xdr:nvSpPr>
          <xdr:cNvPr id="69" name="Rectángulo redondeado 11">
            <a:extLst>
              <a:ext uri="{FF2B5EF4-FFF2-40B4-BE49-F238E27FC236}">
                <a16:creationId xmlns:a16="http://schemas.microsoft.com/office/drawing/2014/main" id="{00000000-0008-0000-0700-000045000000}"/>
              </a:ext>
            </a:extLst>
          </xdr:cNvPr>
          <xdr:cNvSpPr/>
        </xdr:nvSpPr>
        <xdr:spPr>
          <a:xfrm>
            <a:off x="3817545" y="939252"/>
            <a:ext cx="1241605" cy="255839"/>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CARACTERIZACIÓN</a:t>
            </a:r>
          </a:p>
        </xdr:txBody>
      </xdr:sp>
      <xdr:sp macro="" textlink="">
        <xdr:nvSpPr>
          <xdr:cNvPr id="70" name="Elipse 69">
            <a:extLst>
              <a:ext uri="{FF2B5EF4-FFF2-40B4-BE49-F238E27FC236}">
                <a16:creationId xmlns:a16="http://schemas.microsoft.com/office/drawing/2014/main" id="{00000000-0008-0000-0700-000046000000}"/>
              </a:ext>
            </a:extLst>
          </xdr:cNvPr>
          <xdr:cNvSpPr/>
        </xdr:nvSpPr>
        <xdr:spPr>
          <a:xfrm>
            <a:off x="3727450" y="914399"/>
            <a:ext cx="266087" cy="29436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2</a:t>
            </a:r>
          </a:p>
        </xdr:txBody>
      </xdr:sp>
    </xdr:grpSp>
    <xdr:clientData/>
  </xdr:twoCellAnchor>
  <xdr:twoCellAnchor>
    <xdr:from>
      <xdr:col>18</xdr:col>
      <xdr:colOff>566976</xdr:colOff>
      <xdr:row>6</xdr:row>
      <xdr:rowOff>141111</xdr:rowOff>
    </xdr:from>
    <xdr:to>
      <xdr:col>21</xdr:col>
      <xdr:colOff>176390</xdr:colOff>
      <xdr:row>8</xdr:row>
      <xdr:rowOff>129351</xdr:rowOff>
    </xdr:to>
    <xdr:grpSp>
      <xdr:nvGrpSpPr>
        <xdr:cNvPr id="71" name="Grupo 70">
          <a:hlinkClick xmlns:r="http://schemas.openxmlformats.org/officeDocument/2006/relationships" r:id="rId2"/>
          <a:extLst>
            <a:ext uri="{FF2B5EF4-FFF2-40B4-BE49-F238E27FC236}">
              <a16:creationId xmlns:a16="http://schemas.microsoft.com/office/drawing/2014/main" id="{00000000-0008-0000-0700-000047000000}"/>
            </a:ext>
          </a:extLst>
        </xdr:cNvPr>
        <xdr:cNvGrpSpPr/>
      </xdr:nvGrpSpPr>
      <xdr:grpSpPr>
        <a:xfrm>
          <a:off x="16324383" y="928981"/>
          <a:ext cx="2466914" cy="423333"/>
          <a:chOff x="5391151" y="920750"/>
          <a:chExt cx="1208945" cy="276557"/>
        </a:xfrm>
      </xdr:grpSpPr>
      <xdr:sp macro="" textlink="">
        <xdr:nvSpPr>
          <xdr:cNvPr id="72" name="Rectángulo redondeado 31">
            <a:hlinkClick xmlns:r="http://schemas.openxmlformats.org/officeDocument/2006/relationships" r:id="rId9"/>
            <a:extLst>
              <a:ext uri="{FF2B5EF4-FFF2-40B4-BE49-F238E27FC236}">
                <a16:creationId xmlns:a16="http://schemas.microsoft.com/office/drawing/2014/main" id="{00000000-0008-0000-0700-000048000000}"/>
              </a:ext>
            </a:extLst>
          </xdr:cNvPr>
          <xdr:cNvSpPr/>
        </xdr:nvSpPr>
        <xdr:spPr>
          <a:xfrm>
            <a:off x="5489075" y="953120"/>
            <a:ext cx="1111021" cy="23722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Vibr</a:t>
            </a:r>
            <a:r>
              <a:rPr lang="es-CL" sz="900" baseline="0">
                <a:solidFill>
                  <a:schemeClr val="bg1">
                    <a:lumMod val="50000"/>
                  </a:schemeClr>
                </a:solidFill>
                <a:latin typeface="ACHS Nueva Sans" pitchFamily="2" charset="0"/>
              </a:rPr>
              <a:t> Mano/brazo</a:t>
            </a:r>
            <a:endParaRPr lang="es-CL" sz="900">
              <a:solidFill>
                <a:schemeClr val="bg1">
                  <a:lumMod val="50000"/>
                </a:schemeClr>
              </a:solidFill>
              <a:latin typeface="ACHS Nueva Sans" pitchFamily="2" charset="0"/>
            </a:endParaRPr>
          </a:p>
        </xdr:txBody>
      </xdr:sp>
      <xdr:sp macro="" textlink="">
        <xdr:nvSpPr>
          <xdr:cNvPr id="73" name="Elipse 72">
            <a:extLst>
              <a:ext uri="{FF2B5EF4-FFF2-40B4-BE49-F238E27FC236}">
                <a16:creationId xmlns:a16="http://schemas.microsoft.com/office/drawing/2014/main" id="{00000000-0008-0000-0700-000049000000}"/>
              </a:ext>
            </a:extLst>
          </xdr:cNvPr>
          <xdr:cNvSpPr/>
        </xdr:nvSpPr>
        <xdr:spPr>
          <a:xfrm>
            <a:off x="5391151" y="920750"/>
            <a:ext cx="223876" cy="276557"/>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10</a:t>
            </a:r>
          </a:p>
        </xdr:txBody>
      </xdr:sp>
    </xdr:grpSp>
    <xdr:clientData/>
  </xdr:twoCellAnchor>
  <xdr:twoCellAnchor>
    <xdr:from>
      <xdr:col>16</xdr:col>
      <xdr:colOff>264544</xdr:colOff>
      <xdr:row>7</xdr:row>
      <xdr:rowOff>1</xdr:rowOff>
    </xdr:from>
    <xdr:to>
      <xdr:col>18</xdr:col>
      <xdr:colOff>413159</xdr:colOff>
      <xdr:row>8</xdr:row>
      <xdr:rowOff>117223</xdr:rowOff>
    </xdr:to>
    <xdr:grpSp>
      <xdr:nvGrpSpPr>
        <xdr:cNvPr id="74" name="Grupo 73">
          <a:hlinkClick xmlns:r="http://schemas.openxmlformats.org/officeDocument/2006/relationships" r:id="rId2"/>
          <a:extLst>
            <a:ext uri="{FF2B5EF4-FFF2-40B4-BE49-F238E27FC236}">
              <a16:creationId xmlns:a16="http://schemas.microsoft.com/office/drawing/2014/main" id="{00000000-0008-0000-0700-00004A000000}"/>
            </a:ext>
          </a:extLst>
        </xdr:cNvPr>
        <xdr:cNvGrpSpPr/>
      </xdr:nvGrpSpPr>
      <xdr:grpSpPr>
        <a:xfrm>
          <a:off x="14116951" y="952501"/>
          <a:ext cx="2053615" cy="387685"/>
          <a:chOff x="5377268" y="939957"/>
          <a:chExt cx="1122440" cy="251898"/>
        </a:xfrm>
      </xdr:grpSpPr>
      <xdr:sp macro="" textlink="">
        <xdr:nvSpPr>
          <xdr:cNvPr id="75" name="Rectángulo redondeado 31">
            <a:hlinkClick xmlns:r="http://schemas.openxmlformats.org/officeDocument/2006/relationships" r:id="rId10"/>
            <a:extLst>
              <a:ext uri="{FF2B5EF4-FFF2-40B4-BE49-F238E27FC236}">
                <a16:creationId xmlns:a16="http://schemas.microsoft.com/office/drawing/2014/main" id="{00000000-0008-0000-0700-00004B000000}"/>
              </a:ext>
            </a:extLst>
          </xdr:cNvPr>
          <xdr:cNvSpPr/>
        </xdr:nvSpPr>
        <xdr:spPr>
          <a:xfrm>
            <a:off x="5487956" y="946675"/>
            <a:ext cx="1011752" cy="238894"/>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aseline="0">
                <a:solidFill>
                  <a:schemeClr val="bg1">
                    <a:lumMod val="50000"/>
                  </a:schemeClr>
                </a:solidFill>
                <a:latin typeface="ACHS Nueva Sans" pitchFamily="2" charset="0"/>
              </a:rPr>
              <a:t>              IA - Vibr Cuerpo completo</a:t>
            </a:r>
            <a:endParaRPr lang="es-CL" sz="900">
              <a:solidFill>
                <a:schemeClr val="bg1">
                  <a:lumMod val="50000"/>
                </a:schemeClr>
              </a:solidFill>
              <a:latin typeface="ACHS Nueva Sans" pitchFamily="2" charset="0"/>
            </a:endParaRPr>
          </a:p>
        </xdr:txBody>
      </xdr:sp>
      <xdr:sp macro="" textlink="">
        <xdr:nvSpPr>
          <xdr:cNvPr id="76" name="Elipse 75">
            <a:extLst>
              <a:ext uri="{FF2B5EF4-FFF2-40B4-BE49-F238E27FC236}">
                <a16:creationId xmlns:a16="http://schemas.microsoft.com/office/drawing/2014/main" id="{00000000-0008-0000-0700-00004C000000}"/>
              </a:ext>
            </a:extLst>
          </xdr:cNvPr>
          <xdr:cNvSpPr/>
        </xdr:nvSpPr>
        <xdr:spPr>
          <a:xfrm>
            <a:off x="5377268" y="939957"/>
            <a:ext cx="258290" cy="25189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00" b="1">
                <a:latin typeface="ACHS Nueva Sans" pitchFamily="2" charset="0"/>
              </a:rPr>
              <a:t>9</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28221</xdr:rowOff>
    </xdr:from>
    <xdr:to>
      <xdr:col>19</xdr:col>
      <xdr:colOff>680357</xdr:colOff>
      <xdr:row>8</xdr:row>
      <xdr:rowOff>147411</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28221"/>
          <a:ext cx="18811875" cy="1559279"/>
        </a:xfrm>
        <a:prstGeom prst="rect">
          <a:avLst/>
        </a:prstGeom>
      </xdr:spPr>
    </xdr:pic>
    <xdr:clientData/>
  </xdr:twoCellAnchor>
  <xdr:twoCellAnchor>
    <xdr:from>
      <xdr:col>0</xdr:col>
      <xdr:colOff>0</xdr:colOff>
      <xdr:row>0</xdr:row>
      <xdr:rowOff>166009</xdr:rowOff>
    </xdr:from>
    <xdr:to>
      <xdr:col>13</xdr:col>
      <xdr:colOff>71827</xdr:colOff>
      <xdr:row>7</xdr:row>
      <xdr:rowOff>178321</xdr:rowOff>
    </xdr:to>
    <xdr:grpSp>
      <xdr:nvGrpSpPr>
        <xdr:cNvPr id="3" name="Grupo 2">
          <a:extLst>
            <a:ext uri="{FF2B5EF4-FFF2-40B4-BE49-F238E27FC236}">
              <a16:creationId xmlns:a16="http://schemas.microsoft.com/office/drawing/2014/main" id="{00000000-0008-0000-0800-000003000000}"/>
            </a:ext>
          </a:extLst>
        </xdr:cNvPr>
        <xdr:cNvGrpSpPr/>
      </xdr:nvGrpSpPr>
      <xdr:grpSpPr>
        <a:xfrm>
          <a:off x="0" y="166009"/>
          <a:ext cx="11535845" cy="1236955"/>
          <a:chOff x="-343737" y="73855"/>
          <a:chExt cx="10058701" cy="1246122"/>
        </a:xfrm>
      </xdr:grpSpPr>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43737" y="560227"/>
            <a:ext cx="10058701" cy="75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2000" b="1">
                <a:solidFill>
                  <a:schemeClr val="bg1"/>
                </a:solidFill>
                <a:latin typeface="Arial" panose="020B0604020202020204" pitchFamily="34" charset="0"/>
                <a:cs typeface="Arial" panose="020B0604020202020204" pitchFamily="34" charset="0"/>
              </a:rPr>
              <a:t>    </a:t>
            </a:r>
            <a:r>
              <a:rPr kumimoji="0" lang="es-CL" sz="2000" b="1" i="0" u="none" strike="noStrike" kern="0" cap="none" spc="0" normalizeH="0" baseline="0">
                <a:ln>
                  <a:noFill/>
                </a:ln>
                <a:solidFill>
                  <a:srgbClr val="014B14"/>
                </a:solidFill>
                <a:effectLst/>
                <a:uLnTx/>
                <a:uFillTx/>
                <a:latin typeface="ACHS Nueva Sans" pitchFamily="2" charset="0"/>
                <a:ea typeface="+mn-ea"/>
                <a:cs typeface="Arial" panose="020B0604020202020204" pitchFamily="34" charset="0"/>
              </a:rPr>
              <a:t>IDENTIFICACION AVANZADA - MANIPULACIÓN MANUAL DE CARGAS</a:t>
            </a:r>
          </a:p>
        </xdr:txBody>
      </xdr:sp>
      <xdr:sp macro="" textlink="">
        <xdr:nvSpPr>
          <xdr:cNvPr id="5" name="CuadroTexto 4">
            <a:extLst>
              <a:ext uri="{FF2B5EF4-FFF2-40B4-BE49-F238E27FC236}">
                <a16:creationId xmlns:a16="http://schemas.microsoft.com/office/drawing/2014/main" id="{00000000-0008-0000-0800-000005000000}"/>
              </a:ext>
            </a:extLst>
          </xdr:cNvPr>
          <xdr:cNvSpPr txBox="1"/>
        </xdr:nvSpPr>
        <xdr:spPr>
          <a:xfrm>
            <a:off x="-343737" y="73855"/>
            <a:ext cx="931969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800" b="1">
                <a:solidFill>
                  <a:schemeClr val="bg1"/>
                </a:solidFill>
                <a:latin typeface="Arial" panose="020B0604020202020204" pitchFamily="34" charset="0"/>
                <a:cs typeface="Arial" panose="020B0604020202020204" pitchFamily="34" charset="0"/>
              </a:rPr>
              <a:t>     </a:t>
            </a:r>
            <a:r>
              <a:rPr lang="es-CL" sz="1800" b="1">
                <a:solidFill>
                  <a:schemeClr val="bg1"/>
                </a:solidFill>
                <a:latin typeface="ACHS Nueva Sans" pitchFamily="2" charset="0"/>
                <a:cs typeface="Arial" panose="020B0604020202020204" pitchFamily="34" charset="0"/>
              </a:rPr>
              <a:t>Prevención y control de los trastornos musculoequeléticos relacionados al trabajo</a:t>
            </a:r>
          </a:p>
        </xdr:txBody>
      </xdr:sp>
    </xdr:grpSp>
    <xdr:clientData/>
  </xdr:twoCellAnchor>
  <xdr:twoCellAnchor>
    <xdr:from>
      <xdr:col>12</xdr:col>
      <xdr:colOff>927512</xdr:colOff>
      <xdr:row>7</xdr:row>
      <xdr:rowOff>31393</xdr:rowOff>
    </xdr:from>
    <xdr:to>
      <xdr:col>14</xdr:col>
      <xdr:colOff>461491</xdr:colOff>
      <xdr:row>8</xdr:row>
      <xdr:rowOff>124350</xdr:rowOff>
    </xdr:to>
    <xdr:grpSp>
      <xdr:nvGrpSpPr>
        <xdr:cNvPr id="18" name="Grupo 17">
          <a:hlinkClick xmlns:r="http://schemas.openxmlformats.org/officeDocument/2006/relationships" r:id="rId2"/>
          <a:extLst>
            <a:ext uri="{FF2B5EF4-FFF2-40B4-BE49-F238E27FC236}">
              <a16:creationId xmlns:a16="http://schemas.microsoft.com/office/drawing/2014/main" id="{00000000-0008-0000-0800-000012000000}"/>
            </a:ext>
          </a:extLst>
        </xdr:cNvPr>
        <xdr:cNvGrpSpPr/>
      </xdr:nvGrpSpPr>
      <xdr:grpSpPr>
        <a:xfrm>
          <a:off x="11280280" y="1256036"/>
          <a:ext cx="1756479" cy="308403"/>
          <a:chOff x="5384986" y="937192"/>
          <a:chExt cx="1395641" cy="238676"/>
        </a:xfrm>
      </xdr:grpSpPr>
      <xdr:sp macro="" textlink="">
        <xdr:nvSpPr>
          <xdr:cNvPr id="19" name="Rectángulo redondeado 31">
            <a:extLst>
              <a:ext uri="{FF2B5EF4-FFF2-40B4-BE49-F238E27FC236}">
                <a16:creationId xmlns:a16="http://schemas.microsoft.com/office/drawing/2014/main" id="{00000000-0008-0000-0800-000013000000}"/>
              </a:ext>
            </a:extLst>
          </xdr:cNvPr>
          <xdr:cNvSpPr/>
        </xdr:nvSpPr>
        <xdr:spPr>
          <a:xfrm>
            <a:off x="5462755" y="947166"/>
            <a:ext cx="1317872" cy="22036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Empuje/Arrastre</a:t>
            </a:r>
          </a:p>
        </xdr:txBody>
      </xdr:sp>
      <xdr:sp macro="" textlink="">
        <xdr:nvSpPr>
          <xdr:cNvPr id="20" name="Elipse 19">
            <a:extLst>
              <a:ext uri="{FF2B5EF4-FFF2-40B4-BE49-F238E27FC236}">
                <a16:creationId xmlns:a16="http://schemas.microsoft.com/office/drawing/2014/main" id="{00000000-0008-0000-0800-000014000000}"/>
              </a:ext>
            </a:extLst>
          </xdr:cNvPr>
          <xdr:cNvSpPr/>
        </xdr:nvSpPr>
        <xdr:spPr>
          <a:xfrm>
            <a:off x="5384986" y="937192"/>
            <a:ext cx="267787" cy="238676"/>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7</a:t>
            </a:r>
          </a:p>
        </xdr:txBody>
      </xdr:sp>
    </xdr:grpSp>
    <xdr:clientData/>
  </xdr:twoCellAnchor>
  <xdr:twoCellAnchor>
    <xdr:from>
      <xdr:col>1</xdr:col>
      <xdr:colOff>0</xdr:colOff>
      <xdr:row>7</xdr:row>
      <xdr:rowOff>49575</xdr:rowOff>
    </xdr:from>
    <xdr:to>
      <xdr:col>2</xdr:col>
      <xdr:colOff>737539</xdr:colOff>
      <xdr:row>8</xdr:row>
      <xdr:rowOff>82021</xdr:rowOff>
    </xdr:to>
    <xdr:sp macro="" textlink="">
      <xdr:nvSpPr>
        <xdr:cNvPr id="21" name="Rectángulo redondeado 5">
          <a:hlinkClick xmlns:r="http://schemas.openxmlformats.org/officeDocument/2006/relationships" r:id="rId3"/>
          <a:extLst>
            <a:ext uri="{FF2B5EF4-FFF2-40B4-BE49-F238E27FC236}">
              <a16:creationId xmlns:a16="http://schemas.microsoft.com/office/drawing/2014/main" id="{00000000-0008-0000-0800-000015000000}"/>
            </a:ext>
          </a:extLst>
        </xdr:cNvPr>
        <xdr:cNvSpPr/>
      </xdr:nvSpPr>
      <xdr:spPr>
        <a:xfrm>
          <a:off x="333375" y="1597388"/>
          <a:ext cx="1150289" cy="246758"/>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1">
              <a:solidFill>
                <a:schemeClr val="bg1">
                  <a:lumMod val="50000"/>
                </a:schemeClr>
              </a:solidFill>
              <a:latin typeface="ACHS Nueva Sans" pitchFamily="2" charset="0"/>
            </a:rPr>
            <a:t>INSTRUCCIONES</a:t>
          </a:r>
        </a:p>
      </xdr:txBody>
    </xdr:sp>
    <xdr:clientData/>
  </xdr:twoCellAnchor>
  <xdr:twoCellAnchor>
    <xdr:from>
      <xdr:col>2</xdr:col>
      <xdr:colOff>806325</xdr:colOff>
      <xdr:row>7</xdr:row>
      <xdr:rowOff>43126</xdr:rowOff>
    </xdr:from>
    <xdr:to>
      <xdr:col>3</xdr:col>
      <xdr:colOff>1136177</xdr:colOff>
      <xdr:row>8</xdr:row>
      <xdr:rowOff>116369</xdr:rowOff>
    </xdr:to>
    <xdr:grpSp>
      <xdr:nvGrpSpPr>
        <xdr:cNvPr id="22" name="Grupo 21">
          <a:extLst>
            <a:ext uri="{FF2B5EF4-FFF2-40B4-BE49-F238E27FC236}">
              <a16:creationId xmlns:a16="http://schemas.microsoft.com/office/drawing/2014/main" id="{00000000-0008-0000-0800-000016000000}"/>
            </a:ext>
          </a:extLst>
        </xdr:cNvPr>
        <xdr:cNvGrpSpPr/>
      </xdr:nvGrpSpPr>
      <xdr:grpSpPr>
        <a:xfrm>
          <a:off x="1554718" y="1267769"/>
          <a:ext cx="1509138" cy="288689"/>
          <a:chOff x="2057400" y="901697"/>
          <a:chExt cx="1178253" cy="288000"/>
        </a:xfrm>
      </xdr:grpSpPr>
      <xdr:sp macro="" textlink="">
        <xdr:nvSpPr>
          <xdr:cNvPr id="23" name="Rectángulo redondeado 8">
            <a:hlinkClick xmlns:r="http://schemas.openxmlformats.org/officeDocument/2006/relationships" r:id="rId4"/>
            <a:extLst>
              <a:ext uri="{FF2B5EF4-FFF2-40B4-BE49-F238E27FC236}">
                <a16:creationId xmlns:a16="http://schemas.microsoft.com/office/drawing/2014/main" id="{00000000-0008-0000-0800-000017000000}"/>
              </a:ext>
            </a:extLst>
          </xdr:cNvPr>
          <xdr:cNvSpPr/>
        </xdr:nvSpPr>
        <xdr:spPr>
          <a:xfrm>
            <a:off x="2122271" y="907825"/>
            <a:ext cx="1113382" cy="251812"/>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ANTECEDENTES</a:t>
            </a:r>
          </a:p>
        </xdr:txBody>
      </xdr:sp>
      <xdr:sp macro="" textlink="">
        <xdr:nvSpPr>
          <xdr:cNvPr id="24" name="Elipse 23">
            <a:extLst>
              <a:ext uri="{FF2B5EF4-FFF2-40B4-BE49-F238E27FC236}">
                <a16:creationId xmlns:a16="http://schemas.microsoft.com/office/drawing/2014/main" id="{00000000-0008-0000-0800-000018000000}"/>
              </a:ext>
            </a:extLst>
          </xdr:cNvPr>
          <xdr:cNvSpPr/>
        </xdr:nvSpPr>
        <xdr:spPr>
          <a:xfrm>
            <a:off x="2057400" y="901697"/>
            <a:ext cx="244492"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1</a:t>
            </a:r>
          </a:p>
        </xdr:txBody>
      </xdr:sp>
    </xdr:grpSp>
    <xdr:clientData/>
  </xdr:twoCellAnchor>
  <xdr:twoCellAnchor>
    <xdr:from>
      <xdr:col>5</xdr:col>
      <xdr:colOff>454072</xdr:colOff>
      <xdr:row>7</xdr:row>
      <xdr:rowOff>47975</xdr:rowOff>
    </xdr:from>
    <xdr:to>
      <xdr:col>7</xdr:col>
      <xdr:colOff>404812</xdr:colOff>
      <xdr:row>8</xdr:row>
      <xdr:rowOff>131408</xdr:rowOff>
    </xdr:to>
    <xdr:grpSp>
      <xdr:nvGrpSpPr>
        <xdr:cNvPr id="25" name="Grupo 24">
          <a:hlinkClick xmlns:r="http://schemas.openxmlformats.org/officeDocument/2006/relationships" r:id="rId5"/>
          <a:extLst>
            <a:ext uri="{FF2B5EF4-FFF2-40B4-BE49-F238E27FC236}">
              <a16:creationId xmlns:a16="http://schemas.microsoft.com/office/drawing/2014/main" id="{00000000-0008-0000-0800-000019000000}"/>
            </a:ext>
          </a:extLst>
        </xdr:cNvPr>
        <xdr:cNvGrpSpPr/>
      </xdr:nvGrpSpPr>
      <xdr:grpSpPr>
        <a:xfrm>
          <a:off x="4706304" y="1272618"/>
          <a:ext cx="1719669" cy="298879"/>
          <a:chOff x="5391150" y="920750"/>
          <a:chExt cx="1610100" cy="294782"/>
        </a:xfrm>
      </xdr:grpSpPr>
      <xdr:sp macro="" textlink="">
        <xdr:nvSpPr>
          <xdr:cNvPr id="26" name="Rectángulo redondeado 14">
            <a:extLst>
              <a:ext uri="{FF2B5EF4-FFF2-40B4-BE49-F238E27FC236}">
                <a16:creationId xmlns:a16="http://schemas.microsoft.com/office/drawing/2014/main" id="{00000000-0008-0000-0800-00001A000000}"/>
              </a:ext>
            </a:extLst>
          </xdr:cNvPr>
          <xdr:cNvSpPr/>
        </xdr:nvSpPr>
        <xdr:spPr>
          <a:xfrm>
            <a:off x="5517693" y="925244"/>
            <a:ext cx="1483557" cy="269550"/>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IDENTIFICACIÓN </a:t>
            </a:r>
            <a:r>
              <a:rPr lang="es-CL" sz="900" baseline="0">
                <a:solidFill>
                  <a:schemeClr val="bg1">
                    <a:lumMod val="50000"/>
                  </a:schemeClr>
                </a:solidFill>
                <a:latin typeface="ACHS Nueva Sans" pitchFamily="2" charset="0"/>
              </a:rPr>
              <a:t> INICIAL</a:t>
            </a:r>
            <a:endParaRPr lang="es-CL" sz="900">
              <a:solidFill>
                <a:schemeClr val="bg1">
                  <a:lumMod val="50000"/>
                </a:schemeClr>
              </a:solidFill>
              <a:latin typeface="ACHS Nueva Sans" pitchFamily="2" charset="0"/>
            </a:endParaRPr>
          </a:p>
        </xdr:txBody>
      </xdr:sp>
      <xdr:sp macro="" textlink="">
        <xdr:nvSpPr>
          <xdr:cNvPr id="27" name="Elipse 26">
            <a:extLst>
              <a:ext uri="{FF2B5EF4-FFF2-40B4-BE49-F238E27FC236}">
                <a16:creationId xmlns:a16="http://schemas.microsoft.com/office/drawing/2014/main" id="{00000000-0008-0000-0800-00001B000000}"/>
              </a:ext>
            </a:extLst>
          </xdr:cNvPr>
          <xdr:cNvSpPr/>
        </xdr:nvSpPr>
        <xdr:spPr>
          <a:xfrm>
            <a:off x="5391150" y="920750"/>
            <a:ext cx="249373" cy="294782"/>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3</a:t>
            </a:r>
          </a:p>
        </xdr:txBody>
      </xdr:sp>
    </xdr:grpSp>
    <xdr:clientData/>
  </xdr:twoCellAnchor>
  <xdr:twoCellAnchor>
    <xdr:from>
      <xdr:col>7</xdr:col>
      <xdr:colOff>509641</xdr:colOff>
      <xdr:row>7</xdr:row>
      <xdr:rowOff>43744</xdr:rowOff>
    </xdr:from>
    <xdr:to>
      <xdr:col>10</xdr:col>
      <xdr:colOff>126349</xdr:colOff>
      <xdr:row>8</xdr:row>
      <xdr:rowOff>138466</xdr:rowOff>
    </xdr:to>
    <xdr:grpSp>
      <xdr:nvGrpSpPr>
        <xdr:cNvPr id="28" name="Grupo 27">
          <a:hlinkClick xmlns:r="http://schemas.openxmlformats.org/officeDocument/2006/relationships" r:id="rId6"/>
          <a:extLst>
            <a:ext uri="{FF2B5EF4-FFF2-40B4-BE49-F238E27FC236}">
              <a16:creationId xmlns:a16="http://schemas.microsoft.com/office/drawing/2014/main" id="{00000000-0008-0000-0800-00001C000000}"/>
            </a:ext>
          </a:extLst>
        </xdr:cNvPr>
        <xdr:cNvGrpSpPr/>
      </xdr:nvGrpSpPr>
      <xdr:grpSpPr>
        <a:xfrm>
          <a:off x="6530802" y="1268387"/>
          <a:ext cx="1725815" cy="310168"/>
          <a:chOff x="5391150" y="920750"/>
          <a:chExt cx="1493663" cy="302730"/>
        </a:xfrm>
      </xdr:grpSpPr>
      <xdr:sp macro="" textlink="">
        <xdr:nvSpPr>
          <xdr:cNvPr id="54" name="Rectángulo redondeado 25">
            <a:extLst>
              <a:ext uri="{FF2B5EF4-FFF2-40B4-BE49-F238E27FC236}">
                <a16:creationId xmlns:a16="http://schemas.microsoft.com/office/drawing/2014/main" id="{00000000-0008-0000-0800-000036000000}"/>
              </a:ext>
            </a:extLst>
          </xdr:cNvPr>
          <xdr:cNvSpPr/>
        </xdr:nvSpPr>
        <xdr:spPr>
          <a:xfrm>
            <a:off x="5481245" y="928698"/>
            <a:ext cx="1403568" cy="274046"/>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-Trabajo Repetitivo</a:t>
            </a:r>
          </a:p>
        </xdr:txBody>
      </xdr:sp>
      <xdr:sp macro="" textlink="">
        <xdr:nvSpPr>
          <xdr:cNvPr id="55" name="Elipse 54">
            <a:extLst>
              <a:ext uri="{FF2B5EF4-FFF2-40B4-BE49-F238E27FC236}">
                <a16:creationId xmlns:a16="http://schemas.microsoft.com/office/drawing/2014/main" id="{00000000-0008-0000-0800-000037000000}"/>
              </a:ext>
            </a:extLst>
          </xdr:cNvPr>
          <xdr:cNvSpPr/>
        </xdr:nvSpPr>
        <xdr:spPr>
          <a:xfrm>
            <a:off x="5391150" y="920750"/>
            <a:ext cx="255270" cy="30273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4</a:t>
            </a:r>
          </a:p>
        </xdr:txBody>
      </xdr:sp>
    </xdr:grpSp>
    <xdr:clientData/>
  </xdr:twoCellAnchor>
  <xdr:twoCellAnchor>
    <xdr:from>
      <xdr:col>10</xdr:col>
      <xdr:colOff>205726</xdr:colOff>
      <xdr:row>7</xdr:row>
      <xdr:rowOff>43392</xdr:rowOff>
    </xdr:from>
    <xdr:to>
      <xdr:col>11</xdr:col>
      <xdr:colOff>602367</xdr:colOff>
      <xdr:row>8</xdr:row>
      <xdr:rowOff>141994</xdr:rowOff>
    </xdr:to>
    <xdr:grpSp>
      <xdr:nvGrpSpPr>
        <xdr:cNvPr id="56" name="Grupo 55">
          <a:hlinkClick xmlns:r="http://schemas.openxmlformats.org/officeDocument/2006/relationships" r:id="rId7"/>
          <a:extLst>
            <a:ext uri="{FF2B5EF4-FFF2-40B4-BE49-F238E27FC236}">
              <a16:creationId xmlns:a16="http://schemas.microsoft.com/office/drawing/2014/main" id="{00000000-0008-0000-0800-000038000000}"/>
            </a:ext>
          </a:extLst>
        </xdr:cNvPr>
        <xdr:cNvGrpSpPr/>
      </xdr:nvGrpSpPr>
      <xdr:grpSpPr>
        <a:xfrm>
          <a:off x="8335994" y="1268035"/>
          <a:ext cx="1507891" cy="314048"/>
          <a:chOff x="5391151" y="920750"/>
          <a:chExt cx="1359012" cy="253055"/>
        </a:xfrm>
      </xdr:grpSpPr>
      <xdr:sp macro="" textlink="">
        <xdr:nvSpPr>
          <xdr:cNvPr id="57" name="Rectángulo redondeado 28">
            <a:extLst>
              <a:ext uri="{FF2B5EF4-FFF2-40B4-BE49-F238E27FC236}">
                <a16:creationId xmlns:a16="http://schemas.microsoft.com/office/drawing/2014/main" id="{00000000-0008-0000-0800-000039000000}"/>
              </a:ext>
            </a:extLst>
          </xdr:cNvPr>
          <xdr:cNvSpPr/>
        </xdr:nvSpPr>
        <xdr:spPr>
          <a:xfrm>
            <a:off x="5481245" y="929195"/>
            <a:ext cx="1268918" cy="23285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a:t>
            </a:r>
            <a:r>
              <a:rPr lang="es-CL" sz="900" baseline="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Postura Estática</a:t>
            </a:r>
          </a:p>
        </xdr:txBody>
      </xdr:sp>
      <xdr:sp macro="" textlink="">
        <xdr:nvSpPr>
          <xdr:cNvPr id="58" name="Elipse 57">
            <a:extLst>
              <a:ext uri="{FF2B5EF4-FFF2-40B4-BE49-F238E27FC236}">
                <a16:creationId xmlns:a16="http://schemas.microsoft.com/office/drawing/2014/main" id="{00000000-0008-0000-0800-00003A000000}"/>
              </a:ext>
            </a:extLst>
          </xdr:cNvPr>
          <xdr:cNvSpPr/>
        </xdr:nvSpPr>
        <xdr:spPr>
          <a:xfrm>
            <a:off x="5391151" y="920750"/>
            <a:ext cx="285786" cy="253055"/>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5</a:t>
            </a:r>
          </a:p>
        </xdr:txBody>
      </xdr:sp>
    </xdr:grpSp>
    <xdr:clientData/>
  </xdr:twoCellAnchor>
  <xdr:twoCellAnchor>
    <xdr:from>
      <xdr:col>11</xdr:col>
      <xdr:colOff>690445</xdr:colOff>
      <xdr:row>7</xdr:row>
      <xdr:rowOff>42847</xdr:rowOff>
    </xdr:from>
    <xdr:to>
      <xdr:col>12</xdr:col>
      <xdr:colOff>847783</xdr:colOff>
      <xdr:row>8</xdr:row>
      <xdr:rowOff>140228</xdr:rowOff>
    </xdr:to>
    <xdr:grpSp>
      <xdr:nvGrpSpPr>
        <xdr:cNvPr id="59" name="Grupo 58">
          <a:hlinkClick xmlns:r="http://schemas.openxmlformats.org/officeDocument/2006/relationships" r:id="rId8"/>
          <a:extLst>
            <a:ext uri="{FF2B5EF4-FFF2-40B4-BE49-F238E27FC236}">
              <a16:creationId xmlns:a16="http://schemas.microsoft.com/office/drawing/2014/main" id="{00000000-0008-0000-0800-00003B000000}"/>
            </a:ext>
          </a:extLst>
        </xdr:cNvPr>
        <xdr:cNvGrpSpPr/>
      </xdr:nvGrpSpPr>
      <xdr:grpSpPr>
        <a:xfrm>
          <a:off x="9931963" y="1267490"/>
          <a:ext cx="1268588" cy="312827"/>
          <a:chOff x="5373192" y="951805"/>
          <a:chExt cx="941655" cy="214281"/>
        </a:xfrm>
      </xdr:grpSpPr>
      <xdr:sp macro="" textlink="">
        <xdr:nvSpPr>
          <xdr:cNvPr id="60" name="Rectángulo redondeado 31">
            <a:extLst>
              <a:ext uri="{FF2B5EF4-FFF2-40B4-BE49-F238E27FC236}">
                <a16:creationId xmlns:a16="http://schemas.microsoft.com/office/drawing/2014/main" id="{00000000-0008-0000-0800-00003C000000}"/>
              </a:ext>
            </a:extLst>
          </xdr:cNvPr>
          <xdr:cNvSpPr/>
        </xdr:nvSpPr>
        <xdr:spPr>
          <a:xfrm>
            <a:off x="5481246" y="951805"/>
            <a:ext cx="833601" cy="210243"/>
          </a:xfrm>
          <a:prstGeom prst="roundRect">
            <a:avLst/>
          </a:prstGeom>
          <a:solidFill>
            <a:srgbClr val="C3D69B"/>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MMC</a:t>
            </a:r>
          </a:p>
        </xdr:txBody>
      </xdr:sp>
      <xdr:sp macro="" textlink="">
        <xdr:nvSpPr>
          <xdr:cNvPr id="61" name="Elipse 60">
            <a:extLst>
              <a:ext uri="{FF2B5EF4-FFF2-40B4-BE49-F238E27FC236}">
                <a16:creationId xmlns:a16="http://schemas.microsoft.com/office/drawing/2014/main" id="{00000000-0008-0000-0800-00003D000000}"/>
              </a:ext>
            </a:extLst>
          </xdr:cNvPr>
          <xdr:cNvSpPr/>
        </xdr:nvSpPr>
        <xdr:spPr>
          <a:xfrm>
            <a:off x="5373192" y="958083"/>
            <a:ext cx="260901" cy="208003"/>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6</a:t>
            </a:r>
          </a:p>
        </xdr:txBody>
      </xdr:sp>
    </xdr:grpSp>
    <xdr:clientData/>
  </xdr:twoCellAnchor>
  <xdr:twoCellAnchor>
    <xdr:from>
      <xdr:col>14</xdr:col>
      <xdr:colOff>605426</xdr:colOff>
      <xdr:row>7</xdr:row>
      <xdr:rowOff>23459</xdr:rowOff>
    </xdr:from>
    <xdr:to>
      <xdr:col>15</xdr:col>
      <xdr:colOff>687269</xdr:colOff>
      <xdr:row>8</xdr:row>
      <xdr:rowOff>115535</xdr:rowOff>
    </xdr:to>
    <xdr:grpSp>
      <xdr:nvGrpSpPr>
        <xdr:cNvPr id="62" name="Grupo 61">
          <a:hlinkClick xmlns:r="http://schemas.openxmlformats.org/officeDocument/2006/relationships" r:id="rId9"/>
          <a:extLst>
            <a:ext uri="{FF2B5EF4-FFF2-40B4-BE49-F238E27FC236}">
              <a16:creationId xmlns:a16="http://schemas.microsoft.com/office/drawing/2014/main" id="{00000000-0008-0000-0800-00003E000000}"/>
            </a:ext>
          </a:extLst>
        </xdr:cNvPr>
        <xdr:cNvGrpSpPr/>
      </xdr:nvGrpSpPr>
      <xdr:grpSpPr>
        <a:xfrm>
          <a:off x="13180694" y="1248102"/>
          <a:ext cx="1193093" cy="307522"/>
          <a:chOff x="5385224" y="949633"/>
          <a:chExt cx="868723" cy="228101"/>
        </a:xfrm>
      </xdr:grpSpPr>
      <xdr:sp macro="" textlink="">
        <xdr:nvSpPr>
          <xdr:cNvPr id="63" name="Rectángulo redondeado 31">
            <a:extLst>
              <a:ext uri="{FF2B5EF4-FFF2-40B4-BE49-F238E27FC236}">
                <a16:creationId xmlns:a16="http://schemas.microsoft.com/office/drawing/2014/main" id="{00000000-0008-0000-0800-00003F000000}"/>
              </a:ext>
            </a:extLst>
          </xdr:cNvPr>
          <xdr:cNvSpPr/>
        </xdr:nvSpPr>
        <xdr:spPr>
          <a:xfrm>
            <a:off x="5469966" y="949633"/>
            <a:ext cx="783981" cy="228101"/>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MMP</a:t>
            </a:r>
          </a:p>
        </xdr:txBody>
      </xdr:sp>
      <xdr:sp macro="" textlink="">
        <xdr:nvSpPr>
          <xdr:cNvPr id="64" name="Elipse 63">
            <a:extLst>
              <a:ext uri="{FF2B5EF4-FFF2-40B4-BE49-F238E27FC236}">
                <a16:creationId xmlns:a16="http://schemas.microsoft.com/office/drawing/2014/main" id="{00000000-0008-0000-0800-000040000000}"/>
              </a:ext>
            </a:extLst>
          </xdr:cNvPr>
          <xdr:cNvSpPr/>
        </xdr:nvSpPr>
        <xdr:spPr>
          <a:xfrm>
            <a:off x="5385224" y="951559"/>
            <a:ext cx="222809" cy="22406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8</a:t>
            </a:r>
          </a:p>
        </xdr:txBody>
      </xdr:sp>
    </xdr:grpSp>
    <xdr:clientData/>
  </xdr:twoCellAnchor>
  <xdr:twoCellAnchor>
    <xdr:from>
      <xdr:col>4</xdr:col>
      <xdr:colOff>48208</xdr:colOff>
      <xdr:row>7</xdr:row>
      <xdr:rowOff>27867</xdr:rowOff>
    </xdr:from>
    <xdr:to>
      <xdr:col>5</xdr:col>
      <xdr:colOff>369766</xdr:colOff>
      <xdr:row>8</xdr:row>
      <xdr:rowOff>117298</xdr:rowOff>
    </xdr:to>
    <xdr:grpSp>
      <xdr:nvGrpSpPr>
        <xdr:cNvPr id="68" name="Grupo 67">
          <a:hlinkClick xmlns:r="http://schemas.openxmlformats.org/officeDocument/2006/relationships" r:id="rId10"/>
          <a:extLst>
            <a:ext uri="{FF2B5EF4-FFF2-40B4-BE49-F238E27FC236}">
              <a16:creationId xmlns:a16="http://schemas.microsoft.com/office/drawing/2014/main" id="{00000000-0008-0000-0800-000044000000}"/>
            </a:ext>
          </a:extLst>
        </xdr:cNvPr>
        <xdr:cNvGrpSpPr/>
      </xdr:nvGrpSpPr>
      <xdr:grpSpPr>
        <a:xfrm>
          <a:off x="3155172" y="1252510"/>
          <a:ext cx="1466826" cy="304877"/>
          <a:chOff x="3727450" y="914399"/>
          <a:chExt cx="1331700" cy="294368"/>
        </a:xfrm>
      </xdr:grpSpPr>
      <xdr:sp macro="" textlink="">
        <xdr:nvSpPr>
          <xdr:cNvPr id="69" name="Rectángulo redondeado 11">
            <a:extLst>
              <a:ext uri="{FF2B5EF4-FFF2-40B4-BE49-F238E27FC236}">
                <a16:creationId xmlns:a16="http://schemas.microsoft.com/office/drawing/2014/main" id="{00000000-0008-0000-0800-000045000000}"/>
              </a:ext>
            </a:extLst>
          </xdr:cNvPr>
          <xdr:cNvSpPr/>
        </xdr:nvSpPr>
        <xdr:spPr>
          <a:xfrm>
            <a:off x="3817545" y="939252"/>
            <a:ext cx="1241605" cy="255839"/>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CARACTERIZACIÓN</a:t>
            </a:r>
          </a:p>
        </xdr:txBody>
      </xdr:sp>
      <xdr:sp macro="" textlink="">
        <xdr:nvSpPr>
          <xdr:cNvPr id="70" name="Elipse 69">
            <a:extLst>
              <a:ext uri="{FF2B5EF4-FFF2-40B4-BE49-F238E27FC236}">
                <a16:creationId xmlns:a16="http://schemas.microsoft.com/office/drawing/2014/main" id="{00000000-0008-0000-0800-000046000000}"/>
              </a:ext>
            </a:extLst>
          </xdr:cNvPr>
          <xdr:cNvSpPr/>
        </xdr:nvSpPr>
        <xdr:spPr>
          <a:xfrm>
            <a:off x="3727450" y="914399"/>
            <a:ext cx="266087" cy="29436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2</a:t>
            </a:r>
          </a:p>
        </xdr:txBody>
      </xdr:sp>
    </xdr:grpSp>
    <xdr:clientData/>
  </xdr:twoCellAnchor>
  <xdr:twoCellAnchor>
    <xdr:from>
      <xdr:col>17</xdr:col>
      <xdr:colOff>736662</xdr:colOff>
      <xdr:row>6</xdr:row>
      <xdr:rowOff>124732</xdr:rowOff>
    </xdr:from>
    <xdr:to>
      <xdr:col>19</xdr:col>
      <xdr:colOff>669018</xdr:colOff>
      <xdr:row>8</xdr:row>
      <xdr:rowOff>150059</xdr:rowOff>
    </xdr:to>
    <xdr:grpSp>
      <xdr:nvGrpSpPr>
        <xdr:cNvPr id="71" name="Grupo 70">
          <a:hlinkClick xmlns:r="http://schemas.openxmlformats.org/officeDocument/2006/relationships" r:id="rId8"/>
          <a:extLst>
            <a:ext uri="{FF2B5EF4-FFF2-40B4-BE49-F238E27FC236}">
              <a16:creationId xmlns:a16="http://schemas.microsoft.com/office/drawing/2014/main" id="{00000000-0008-0000-0800-000047000000}"/>
            </a:ext>
          </a:extLst>
        </xdr:cNvPr>
        <xdr:cNvGrpSpPr/>
      </xdr:nvGrpSpPr>
      <xdr:grpSpPr>
        <a:xfrm>
          <a:off x="16645680" y="1179286"/>
          <a:ext cx="2154856" cy="410862"/>
          <a:chOff x="5391151" y="920750"/>
          <a:chExt cx="1208945" cy="297619"/>
        </a:xfrm>
      </xdr:grpSpPr>
      <xdr:sp macro="" textlink="">
        <xdr:nvSpPr>
          <xdr:cNvPr id="72" name="Rectángulo redondeado 31">
            <a:hlinkClick xmlns:r="http://schemas.openxmlformats.org/officeDocument/2006/relationships" r:id="rId11"/>
            <a:extLst>
              <a:ext uri="{FF2B5EF4-FFF2-40B4-BE49-F238E27FC236}">
                <a16:creationId xmlns:a16="http://schemas.microsoft.com/office/drawing/2014/main" id="{00000000-0008-0000-0800-000048000000}"/>
              </a:ext>
            </a:extLst>
          </xdr:cNvPr>
          <xdr:cNvSpPr/>
        </xdr:nvSpPr>
        <xdr:spPr>
          <a:xfrm>
            <a:off x="5489075" y="953120"/>
            <a:ext cx="1111021" cy="23722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Vibr</a:t>
            </a:r>
            <a:r>
              <a:rPr lang="es-CL" sz="900" baseline="0">
                <a:solidFill>
                  <a:schemeClr val="bg1">
                    <a:lumMod val="50000"/>
                  </a:schemeClr>
                </a:solidFill>
                <a:latin typeface="ACHS Nueva Sans" pitchFamily="2" charset="0"/>
              </a:rPr>
              <a:t> Mano/brazo</a:t>
            </a:r>
            <a:endParaRPr lang="es-CL" sz="900">
              <a:solidFill>
                <a:schemeClr val="bg1">
                  <a:lumMod val="50000"/>
                </a:schemeClr>
              </a:solidFill>
              <a:latin typeface="ACHS Nueva Sans" pitchFamily="2" charset="0"/>
            </a:endParaRPr>
          </a:p>
        </xdr:txBody>
      </xdr:sp>
      <xdr:sp macro="" textlink="">
        <xdr:nvSpPr>
          <xdr:cNvPr id="73" name="Elipse 72">
            <a:extLst>
              <a:ext uri="{FF2B5EF4-FFF2-40B4-BE49-F238E27FC236}">
                <a16:creationId xmlns:a16="http://schemas.microsoft.com/office/drawing/2014/main" id="{00000000-0008-0000-0800-000049000000}"/>
              </a:ext>
            </a:extLst>
          </xdr:cNvPr>
          <xdr:cNvSpPr/>
        </xdr:nvSpPr>
        <xdr:spPr>
          <a:xfrm>
            <a:off x="5391151" y="920750"/>
            <a:ext cx="259572" cy="297619"/>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10</a:t>
            </a:r>
          </a:p>
        </xdr:txBody>
      </xdr:sp>
    </xdr:grpSp>
    <xdr:clientData/>
  </xdr:twoCellAnchor>
  <xdr:twoCellAnchor>
    <xdr:from>
      <xdr:col>15</xdr:col>
      <xdr:colOff>759732</xdr:colOff>
      <xdr:row>7</xdr:row>
      <xdr:rowOff>22678</xdr:rowOff>
    </xdr:from>
    <xdr:to>
      <xdr:col>17</xdr:col>
      <xdr:colOff>728847</xdr:colOff>
      <xdr:row>8</xdr:row>
      <xdr:rowOff>167062</xdr:rowOff>
    </xdr:to>
    <xdr:grpSp>
      <xdr:nvGrpSpPr>
        <xdr:cNvPr id="74" name="Grupo 73">
          <a:hlinkClick xmlns:r="http://schemas.openxmlformats.org/officeDocument/2006/relationships" r:id="rId8"/>
          <a:extLst>
            <a:ext uri="{FF2B5EF4-FFF2-40B4-BE49-F238E27FC236}">
              <a16:creationId xmlns:a16="http://schemas.microsoft.com/office/drawing/2014/main" id="{00000000-0008-0000-0800-00004A000000}"/>
            </a:ext>
          </a:extLst>
        </xdr:cNvPr>
        <xdr:cNvGrpSpPr/>
      </xdr:nvGrpSpPr>
      <xdr:grpSpPr>
        <a:xfrm>
          <a:off x="14446250" y="1247321"/>
          <a:ext cx="2191615" cy="359830"/>
          <a:chOff x="5391151" y="920749"/>
          <a:chExt cx="1108557" cy="330134"/>
        </a:xfrm>
      </xdr:grpSpPr>
      <xdr:sp macro="" textlink="">
        <xdr:nvSpPr>
          <xdr:cNvPr id="75" name="Rectángulo redondeado 31">
            <a:hlinkClick xmlns:r="http://schemas.openxmlformats.org/officeDocument/2006/relationships" r:id="rId12"/>
            <a:extLst>
              <a:ext uri="{FF2B5EF4-FFF2-40B4-BE49-F238E27FC236}">
                <a16:creationId xmlns:a16="http://schemas.microsoft.com/office/drawing/2014/main" id="{00000000-0008-0000-0800-00004B000000}"/>
              </a:ext>
            </a:extLst>
          </xdr:cNvPr>
          <xdr:cNvSpPr/>
        </xdr:nvSpPr>
        <xdr:spPr>
          <a:xfrm>
            <a:off x="5487956" y="946676"/>
            <a:ext cx="1011752" cy="238894"/>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aseline="0">
                <a:solidFill>
                  <a:schemeClr val="bg1">
                    <a:lumMod val="50000"/>
                  </a:schemeClr>
                </a:solidFill>
                <a:latin typeface="ACHS Nueva Sans" pitchFamily="2" charset="0"/>
              </a:rPr>
              <a:t>              IA - Vibr Cuerpo completo</a:t>
            </a:r>
            <a:endParaRPr lang="es-CL" sz="900">
              <a:solidFill>
                <a:schemeClr val="bg1">
                  <a:lumMod val="50000"/>
                </a:schemeClr>
              </a:solidFill>
              <a:latin typeface="ACHS Nueva Sans" pitchFamily="2" charset="0"/>
            </a:endParaRPr>
          </a:p>
        </xdr:txBody>
      </xdr:sp>
      <xdr:sp macro="" textlink="">
        <xdr:nvSpPr>
          <xdr:cNvPr id="76" name="Elipse 75">
            <a:extLst>
              <a:ext uri="{FF2B5EF4-FFF2-40B4-BE49-F238E27FC236}">
                <a16:creationId xmlns:a16="http://schemas.microsoft.com/office/drawing/2014/main" id="{00000000-0008-0000-0800-00004C000000}"/>
              </a:ext>
            </a:extLst>
          </xdr:cNvPr>
          <xdr:cNvSpPr/>
        </xdr:nvSpPr>
        <xdr:spPr>
          <a:xfrm>
            <a:off x="5391151" y="920749"/>
            <a:ext cx="226088" cy="330134"/>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00" b="1">
                <a:latin typeface="ACHS Nueva Sans" pitchFamily="2" charset="0"/>
              </a:rPr>
              <a:t>9</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947463</xdr:colOff>
      <xdr:row>8</xdr:row>
      <xdr:rowOff>211665</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7669130" cy="1626490"/>
        </a:xfrm>
        <a:prstGeom prst="rect">
          <a:avLst/>
        </a:prstGeom>
      </xdr:spPr>
    </xdr:pic>
    <xdr:clientData/>
  </xdr:twoCellAnchor>
  <xdr:twoCellAnchor>
    <xdr:from>
      <xdr:col>0</xdr:col>
      <xdr:colOff>0</xdr:colOff>
      <xdr:row>0</xdr:row>
      <xdr:rowOff>70041</xdr:rowOff>
    </xdr:from>
    <xdr:to>
      <xdr:col>13</xdr:col>
      <xdr:colOff>62562</xdr:colOff>
      <xdr:row>7</xdr:row>
      <xdr:rowOff>109704</xdr:rowOff>
    </xdr:to>
    <xdr:grpSp>
      <xdr:nvGrpSpPr>
        <xdr:cNvPr id="3" name="Grupo 2">
          <a:extLst>
            <a:ext uri="{FF2B5EF4-FFF2-40B4-BE49-F238E27FC236}">
              <a16:creationId xmlns:a16="http://schemas.microsoft.com/office/drawing/2014/main" id="{00000000-0008-0000-0900-000003000000}"/>
            </a:ext>
          </a:extLst>
        </xdr:cNvPr>
        <xdr:cNvGrpSpPr/>
      </xdr:nvGrpSpPr>
      <xdr:grpSpPr>
        <a:xfrm>
          <a:off x="0" y="70041"/>
          <a:ext cx="11040528" cy="1202036"/>
          <a:chOff x="-362717" y="-14077"/>
          <a:chExt cx="10058701" cy="1284953"/>
        </a:xfrm>
      </xdr:grpSpPr>
      <xdr:sp macro="" textlink="">
        <xdr:nvSpPr>
          <xdr:cNvPr id="4" name="CuadroTexto 3">
            <a:extLst>
              <a:ext uri="{FF2B5EF4-FFF2-40B4-BE49-F238E27FC236}">
                <a16:creationId xmlns:a16="http://schemas.microsoft.com/office/drawing/2014/main" id="{00000000-0008-0000-0900-000004000000}"/>
              </a:ext>
            </a:extLst>
          </xdr:cNvPr>
          <xdr:cNvSpPr txBox="1"/>
        </xdr:nvSpPr>
        <xdr:spPr>
          <a:xfrm>
            <a:off x="-362717" y="511126"/>
            <a:ext cx="10058701" cy="75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2000" b="1">
                <a:solidFill>
                  <a:schemeClr val="bg1"/>
                </a:solidFill>
                <a:latin typeface="Arial" panose="020B0604020202020204" pitchFamily="34" charset="0"/>
                <a:cs typeface="Arial" panose="020B0604020202020204" pitchFamily="34" charset="0"/>
              </a:rPr>
              <a:t>    </a:t>
            </a:r>
            <a:r>
              <a:rPr kumimoji="0" lang="es-CL" sz="2000" b="1" i="0" u="none" strike="noStrike" kern="0" cap="none" spc="0" normalizeH="0" baseline="0">
                <a:ln>
                  <a:noFill/>
                </a:ln>
                <a:solidFill>
                  <a:srgbClr val="014B14"/>
                </a:solidFill>
                <a:effectLst/>
                <a:uLnTx/>
                <a:uFillTx/>
                <a:latin typeface="ACHS Nueva Sans" pitchFamily="2" charset="0"/>
                <a:ea typeface="+mn-ea"/>
                <a:cs typeface="Arial" panose="020B0604020202020204" pitchFamily="34" charset="0"/>
              </a:rPr>
              <a:t>IDENTIFICACION AVANZADA - EMPUJE Y ARRASTRE</a:t>
            </a:r>
          </a:p>
        </xdr:txBody>
      </xdr:sp>
      <xdr:sp macro="" textlink="">
        <xdr:nvSpPr>
          <xdr:cNvPr id="5" name="CuadroTexto 4">
            <a:extLst>
              <a:ext uri="{FF2B5EF4-FFF2-40B4-BE49-F238E27FC236}">
                <a16:creationId xmlns:a16="http://schemas.microsoft.com/office/drawing/2014/main" id="{00000000-0008-0000-0900-000005000000}"/>
              </a:ext>
            </a:extLst>
          </xdr:cNvPr>
          <xdr:cNvSpPr txBox="1"/>
        </xdr:nvSpPr>
        <xdr:spPr>
          <a:xfrm>
            <a:off x="-362717" y="-14077"/>
            <a:ext cx="931969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800" b="1">
                <a:solidFill>
                  <a:schemeClr val="bg1"/>
                </a:solidFill>
                <a:latin typeface="Arial" panose="020B0604020202020204" pitchFamily="34" charset="0"/>
                <a:cs typeface="Arial" panose="020B0604020202020204" pitchFamily="34" charset="0"/>
              </a:rPr>
              <a:t>     </a:t>
            </a:r>
            <a:r>
              <a:rPr lang="es-CL" sz="1800" b="1">
                <a:solidFill>
                  <a:schemeClr val="bg1"/>
                </a:solidFill>
                <a:latin typeface="ACHS Nueva Sans" pitchFamily="2" charset="0"/>
                <a:cs typeface="Arial" panose="020B0604020202020204" pitchFamily="34" charset="0"/>
              </a:rPr>
              <a:t>Prevención y control de los trastornos musculoequeléticos relacionados al trabajo</a:t>
            </a:r>
          </a:p>
        </xdr:txBody>
      </xdr:sp>
    </xdr:grpSp>
    <xdr:clientData/>
  </xdr:twoCellAnchor>
  <xdr:twoCellAnchor>
    <xdr:from>
      <xdr:col>13</xdr:col>
      <xdr:colOff>266054</xdr:colOff>
      <xdr:row>7</xdr:row>
      <xdr:rowOff>31393</xdr:rowOff>
    </xdr:from>
    <xdr:to>
      <xdr:col>14</xdr:col>
      <xdr:colOff>911283</xdr:colOff>
      <xdr:row>8</xdr:row>
      <xdr:rowOff>124350</xdr:rowOff>
    </xdr:to>
    <xdr:grpSp>
      <xdr:nvGrpSpPr>
        <xdr:cNvPr id="34" name="Grupo 33">
          <a:hlinkClick xmlns:r="http://schemas.openxmlformats.org/officeDocument/2006/relationships" r:id="rId2"/>
          <a:extLst>
            <a:ext uri="{FF2B5EF4-FFF2-40B4-BE49-F238E27FC236}">
              <a16:creationId xmlns:a16="http://schemas.microsoft.com/office/drawing/2014/main" id="{00000000-0008-0000-0900-000022000000}"/>
            </a:ext>
          </a:extLst>
        </xdr:cNvPr>
        <xdr:cNvGrpSpPr/>
      </xdr:nvGrpSpPr>
      <xdr:grpSpPr>
        <a:xfrm>
          <a:off x="11244020" y="1193766"/>
          <a:ext cx="1603110" cy="308211"/>
          <a:chOff x="5384986" y="937192"/>
          <a:chExt cx="1395641" cy="238676"/>
        </a:xfrm>
      </xdr:grpSpPr>
      <xdr:sp macro="" textlink="">
        <xdr:nvSpPr>
          <xdr:cNvPr id="35" name="Rectángulo redondeado 31">
            <a:extLst>
              <a:ext uri="{FF2B5EF4-FFF2-40B4-BE49-F238E27FC236}">
                <a16:creationId xmlns:a16="http://schemas.microsoft.com/office/drawing/2014/main" id="{00000000-0008-0000-0900-000023000000}"/>
              </a:ext>
            </a:extLst>
          </xdr:cNvPr>
          <xdr:cNvSpPr/>
        </xdr:nvSpPr>
        <xdr:spPr>
          <a:xfrm>
            <a:off x="5462755" y="947166"/>
            <a:ext cx="1317872" cy="220365"/>
          </a:xfrm>
          <a:prstGeom prst="roundRect">
            <a:avLst/>
          </a:prstGeom>
          <a:solidFill>
            <a:srgbClr val="C3D69B"/>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Empuje/Arrastre</a:t>
            </a:r>
          </a:p>
        </xdr:txBody>
      </xdr:sp>
      <xdr:sp macro="" textlink="">
        <xdr:nvSpPr>
          <xdr:cNvPr id="36" name="Elipse 35">
            <a:extLst>
              <a:ext uri="{FF2B5EF4-FFF2-40B4-BE49-F238E27FC236}">
                <a16:creationId xmlns:a16="http://schemas.microsoft.com/office/drawing/2014/main" id="{00000000-0008-0000-0900-000024000000}"/>
              </a:ext>
            </a:extLst>
          </xdr:cNvPr>
          <xdr:cNvSpPr/>
        </xdr:nvSpPr>
        <xdr:spPr>
          <a:xfrm>
            <a:off x="5384986" y="937192"/>
            <a:ext cx="267787" cy="238676"/>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7</a:t>
            </a:r>
          </a:p>
        </xdr:txBody>
      </xdr:sp>
    </xdr:grpSp>
    <xdr:clientData/>
  </xdr:twoCellAnchor>
  <xdr:twoCellAnchor>
    <xdr:from>
      <xdr:col>1</xdr:col>
      <xdr:colOff>0</xdr:colOff>
      <xdr:row>7</xdr:row>
      <xdr:rowOff>49575</xdr:rowOff>
    </xdr:from>
    <xdr:to>
      <xdr:col>2</xdr:col>
      <xdr:colOff>737539</xdr:colOff>
      <xdr:row>8</xdr:row>
      <xdr:rowOff>82021</xdr:rowOff>
    </xdr:to>
    <xdr:sp macro="" textlink="">
      <xdr:nvSpPr>
        <xdr:cNvPr id="46" name="Rectángulo redondeado 5">
          <a:hlinkClick xmlns:r="http://schemas.openxmlformats.org/officeDocument/2006/relationships" r:id="rId3"/>
          <a:extLst>
            <a:ext uri="{FF2B5EF4-FFF2-40B4-BE49-F238E27FC236}">
              <a16:creationId xmlns:a16="http://schemas.microsoft.com/office/drawing/2014/main" id="{00000000-0008-0000-0900-00002E000000}"/>
            </a:ext>
          </a:extLst>
        </xdr:cNvPr>
        <xdr:cNvSpPr/>
      </xdr:nvSpPr>
      <xdr:spPr>
        <a:xfrm>
          <a:off x="333375" y="1597388"/>
          <a:ext cx="1150289" cy="246758"/>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1">
              <a:solidFill>
                <a:schemeClr val="bg1">
                  <a:lumMod val="50000"/>
                </a:schemeClr>
              </a:solidFill>
              <a:latin typeface="ACHS Nueva Sans" pitchFamily="2" charset="0"/>
            </a:rPr>
            <a:t>INSTRUCCIONES</a:t>
          </a:r>
        </a:p>
      </xdr:txBody>
    </xdr:sp>
    <xdr:clientData/>
  </xdr:twoCellAnchor>
  <xdr:twoCellAnchor>
    <xdr:from>
      <xdr:col>2</xdr:col>
      <xdr:colOff>806325</xdr:colOff>
      <xdr:row>7</xdr:row>
      <xdr:rowOff>43126</xdr:rowOff>
    </xdr:from>
    <xdr:to>
      <xdr:col>3</xdr:col>
      <xdr:colOff>1136177</xdr:colOff>
      <xdr:row>8</xdr:row>
      <xdr:rowOff>116369</xdr:rowOff>
    </xdr:to>
    <xdr:grpSp>
      <xdr:nvGrpSpPr>
        <xdr:cNvPr id="47" name="Grupo 46">
          <a:extLst>
            <a:ext uri="{FF2B5EF4-FFF2-40B4-BE49-F238E27FC236}">
              <a16:creationId xmlns:a16="http://schemas.microsoft.com/office/drawing/2014/main" id="{00000000-0008-0000-0900-00002F000000}"/>
            </a:ext>
          </a:extLst>
        </xdr:cNvPr>
        <xdr:cNvGrpSpPr/>
      </xdr:nvGrpSpPr>
      <xdr:grpSpPr>
        <a:xfrm>
          <a:off x="1548952" y="1205499"/>
          <a:ext cx="1502988" cy="288497"/>
          <a:chOff x="2057400" y="901697"/>
          <a:chExt cx="1178253" cy="288000"/>
        </a:xfrm>
      </xdr:grpSpPr>
      <xdr:sp macro="" textlink="">
        <xdr:nvSpPr>
          <xdr:cNvPr id="48" name="Rectángulo redondeado 8">
            <a:hlinkClick xmlns:r="http://schemas.openxmlformats.org/officeDocument/2006/relationships" r:id="rId4"/>
            <a:extLst>
              <a:ext uri="{FF2B5EF4-FFF2-40B4-BE49-F238E27FC236}">
                <a16:creationId xmlns:a16="http://schemas.microsoft.com/office/drawing/2014/main" id="{00000000-0008-0000-0900-000030000000}"/>
              </a:ext>
            </a:extLst>
          </xdr:cNvPr>
          <xdr:cNvSpPr/>
        </xdr:nvSpPr>
        <xdr:spPr>
          <a:xfrm>
            <a:off x="2122271" y="907825"/>
            <a:ext cx="1113382" cy="251812"/>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ANTECEDENTES</a:t>
            </a:r>
          </a:p>
        </xdr:txBody>
      </xdr:sp>
      <xdr:sp macro="" textlink="">
        <xdr:nvSpPr>
          <xdr:cNvPr id="49" name="Elipse 48">
            <a:extLst>
              <a:ext uri="{FF2B5EF4-FFF2-40B4-BE49-F238E27FC236}">
                <a16:creationId xmlns:a16="http://schemas.microsoft.com/office/drawing/2014/main" id="{00000000-0008-0000-0900-000031000000}"/>
              </a:ext>
            </a:extLst>
          </xdr:cNvPr>
          <xdr:cNvSpPr/>
        </xdr:nvSpPr>
        <xdr:spPr>
          <a:xfrm>
            <a:off x="2057400" y="901697"/>
            <a:ext cx="244492" cy="28800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1</a:t>
            </a:r>
          </a:p>
        </xdr:txBody>
      </xdr:sp>
    </xdr:grpSp>
    <xdr:clientData/>
  </xdr:twoCellAnchor>
  <xdr:twoCellAnchor>
    <xdr:from>
      <xdr:col>5</xdr:col>
      <xdr:colOff>454072</xdr:colOff>
      <xdr:row>7</xdr:row>
      <xdr:rowOff>44800</xdr:rowOff>
    </xdr:from>
    <xdr:to>
      <xdr:col>7</xdr:col>
      <xdr:colOff>554092</xdr:colOff>
      <xdr:row>8</xdr:row>
      <xdr:rowOff>131408</xdr:rowOff>
    </xdr:to>
    <xdr:grpSp>
      <xdr:nvGrpSpPr>
        <xdr:cNvPr id="50" name="Grupo 49">
          <a:hlinkClick xmlns:r="http://schemas.openxmlformats.org/officeDocument/2006/relationships" r:id="rId5"/>
          <a:extLst>
            <a:ext uri="{FF2B5EF4-FFF2-40B4-BE49-F238E27FC236}">
              <a16:creationId xmlns:a16="http://schemas.microsoft.com/office/drawing/2014/main" id="{00000000-0008-0000-0900-000032000000}"/>
            </a:ext>
          </a:extLst>
        </xdr:cNvPr>
        <xdr:cNvGrpSpPr/>
      </xdr:nvGrpSpPr>
      <xdr:grpSpPr>
        <a:xfrm>
          <a:off x="4694580" y="1207173"/>
          <a:ext cx="1865105" cy="301862"/>
          <a:chOff x="5391150" y="920750"/>
          <a:chExt cx="1610100" cy="294782"/>
        </a:xfrm>
      </xdr:grpSpPr>
      <xdr:sp macro="" textlink="">
        <xdr:nvSpPr>
          <xdr:cNvPr id="51" name="Rectángulo redondeado 14">
            <a:extLst>
              <a:ext uri="{FF2B5EF4-FFF2-40B4-BE49-F238E27FC236}">
                <a16:creationId xmlns:a16="http://schemas.microsoft.com/office/drawing/2014/main" id="{00000000-0008-0000-0900-000033000000}"/>
              </a:ext>
            </a:extLst>
          </xdr:cNvPr>
          <xdr:cNvSpPr/>
        </xdr:nvSpPr>
        <xdr:spPr>
          <a:xfrm>
            <a:off x="5517693" y="925244"/>
            <a:ext cx="1483557" cy="269550"/>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IDENTIFICACIÓN </a:t>
            </a:r>
            <a:r>
              <a:rPr lang="es-CL" sz="900" baseline="0">
                <a:solidFill>
                  <a:schemeClr val="bg1">
                    <a:lumMod val="50000"/>
                  </a:schemeClr>
                </a:solidFill>
                <a:latin typeface="ACHS Nueva Sans" pitchFamily="2" charset="0"/>
              </a:rPr>
              <a:t> INICIAL</a:t>
            </a:r>
            <a:endParaRPr lang="es-CL" sz="900">
              <a:solidFill>
                <a:schemeClr val="bg1">
                  <a:lumMod val="50000"/>
                </a:schemeClr>
              </a:solidFill>
              <a:latin typeface="ACHS Nueva Sans" pitchFamily="2" charset="0"/>
            </a:endParaRPr>
          </a:p>
        </xdr:txBody>
      </xdr:sp>
      <xdr:sp macro="" textlink="">
        <xdr:nvSpPr>
          <xdr:cNvPr id="52" name="Elipse 51">
            <a:extLst>
              <a:ext uri="{FF2B5EF4-FFF2-40B4-BE49-F238E27FC236}">
                <a16:creationId xmlns:a16="http://schemas.microsoft.com/office/drawing/2014/main" id="{00000000-0008-0000-0900-000034000000}"/>
              </a:ext>
            </a:extLst>
          </xdr:cNvPr>
          <xdr:cNvSpPr/>
        </xdr:nvSpPr>
        <xdr:spPr>
          <a:xfrm>
            <a:off x="5391150" y="920750"/>
            <a:ext cx="249373" cy="294782"/>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3</a:t>
            </a:r>
          </a:p>
        </xdr:txBody>
      </xdr:sp>
    </xdr:grpSp>
    <xdr:clientData/>
  </xdr:twoCellAnchor>
  <xdr:twoCellAnchor>
    <xdr:from>
      <xdr:col>7</xdr:col>
      <xdr:colOff>624294</xdr:colOff>
      <xdr:row>7</xdr:row>
      <xdr:rowOff>43744</xdr:rowOff>
    </xdr:from>
    <xdr:to>
      <xdr:col>10</xdr:col>
      <xdr:colOff>241002</xdr:colOff>
      <xdr:row>8</xdr:row>
      <xdr:rowOff>138466</xdr:rowOff>
    </xdr:to>
    <xdr:grpSp>
      <xdr:nvGrpSpPr>
        <xdr:cNvPr id="53" name="Grupo 52">
          <a:hlinkClick xmlns:r="http://schemas.openxmlformats.org/officeDocument/2006/relationships" r:id="rId6"/>
          <a:extLst>
            <a:ext uri="{FF2B5EF4-FFF2-40B4-BE49-F238E27FC236}">
              <a16:creationId xmlns:a16="http://schemas.microsoft.com/office/drawing/2014/main" id="{00000000-0008-0000-0900-000035000000}"/>
            </a:ext>
          </a:extLst>
        </xdr:cNvPr>
        <xdr:cNvGrpSpPr/>
      </xdr:nvGrpSpPr>
      <xdr:grpSpPr>
        <a:xfrm>
          <a:off x="6629887" y="1206117"/>
          <a:ext cx="1715437" cy="309976"/>
          <a:chOff x="5391150" y="920750"/>
          <a:chExt cx="1493663" cy="302730"/>
        </a:xfrm>
      </xdr:grpSpPr>
      <xdr:sp macro="" textlink="">
        <xdr:nvSpPr>
          <xdr:cNvPr id="54" name="Rectángulo redondeado 25">
            <a:extLst>
              <a:ext uri="{FF2B5EF4-FFF2-40B4-BE49-F238E27FC236}">
                <a16:creationId xmlns:a16="http://schemas.microsoft.com/office/drawing/2014/main" id="{00000000-0008-0000-0900-000036000000}"/>
              </a:ext>
            </a:extLst>
          </xdr:cNvPr>
          <xdr:cNvSpPr/>
        </xdr:nvSpPr>
        <xdr:spPr>
          <a:xfrm>
            <a:off x="5481245" y="928698"/>
            <a:ext cx="1403568" cy="274046"/>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-Trabajo Repetitivo</a:t>
            </a:r>
          </a:p>
        </xdr:txBody>
      </xdr:sp>
      <xdr:sp macro="" textlink="">
        <xdr:nvSpPr>
          <xdr:cNvPr id="55" name="Elipse 54">
            <a:extLst>
              <a:ext uri="{FF2B5EF4-FFF2-40B4-BE49-F238E27FC236}">
                <a16:creationId xmlns:a16="http://schemas.microsoft.com/office/drawing/2014/main" id="{00000000-0008-0000-0900-000037000000}"/>
              </a:ext>
            </a:extLst>
          </xdr:cNvPr>
          <xdr:cNvSpPr/>
        </xdr:nvSpPr>
        <xdr:spPr>
          <a:xfrm>
            <a:off x="5391150" y="920750"/>
            <a:ext cx="255270" cy="30273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4</a:t>
            </a:r>
          </a:p>
        </xdr:txBody>
      </xdr:sp>
    </xdr:grpSp>
    <xdr:clientData/>
  </xdr:twoCellAnchor>
  <xdr:twoCellAnchor>
    <xdr:from>
      <xdr:col>10</xdr:col>
      <xdr:colOff>300271</xdr:colOff>
      <xdr:row>7</xdr:row>
      <xdr:rowOff>32103</xdr:rowOff>
    </xdr:from>
    <xdr:to>
      <xdr:col>11</xdr:col>
      <xdr:colOff>911282</xdr:colOff>
      <xdr:row>8</xdr:row>
      <xdr:rowOff>124355</xdr:rowOff>
    </xdr:to>
    <xdr:grpSp>
      <xdr:nvGrpSpPr>
        <xdr:cNvPr id="56" name="Grupo 55">
          <a:hlinkClick xmlns:r="http://schemas.openxmlformats.org/officeDocument/2006/relationships" r:id="rId7"/>
          <a:extLst>
            <a:ext uri="{FF2B5EF4-FFF2-40B4-BE49-F238E27FC236}">
              <a16:creationId xmlns:a16="http://schemas.microsoft.com/office/drawing/2014/main" id="{00000000-0008-0000-0900-000038000000}"/>
            </a:ext>
          </a:extLst>
        </xdr:cNvPr>
        <xdr:cNvGrpSpPr/>
      </xdr:nvGrpSpPr>
      <xdr:grpSpPr>
        <a:xfrm>
          <a:off x="8404593" y="1194476"/>
          <a:ext cx="1568892" cy="307506"/>
          <a:chOff x="5391151" y="920750"/>
          <a:chExt cx="1359012" cy="253055"/>
        </a:xfrm>
      </xdr:grpSpPr>
      <xdr:sp macro="" textlink="">
        <xdr:nvSpPr>
          <xdr:cNvPr id="57" name="Rectángulo redondeado 28">
            <a:extLst>
              <a:ext uri="{FF2B5EF4-FFF2-40B4-BE49-F238E27FC236}">
                <a16:creationId xmlns:a16="http://schemas.microsoft.com/office/drawing/2014/main" id="{00000000-0008-0000-0900-000039000000}"/>
              </a:ext>
            </a:extLst>
          </xdr:cNvPr>
          <xdr:cNvSpPr/>
        </xdr:nvSpPr>
        <xdr:spPr>
          <a:xfrm>
            <a:off x="5481245" y="929195"/>
            <a:ext cx="1268918" cy="23285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a:t>
            </a:r>
            <a:r>
              <a:rPr lang="es-CL" sz="900" baseline="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Postura Estática</a:t>
            </a:r>
          </a:p>
        </xdr:txBody>
      </xdr:sp>
      <xdr:sp macro="" textlink="">
        <xdr:nvSpPr>
          <xdr:cNvPr id="58" name="Elipse 57">
            <a:extLst>
              <a:ext uri="{FF2B5EF4-FFF2-40B4-BE49-F238E27FC236}">
                <a16:creationId xmlns:a16="http://schemas.microsoft.com/office/drawing/2014/main" id="{00000000-0008-0000-0900-00003A000000}"/>
              </a:ext>
            </a:extLst>
          </xdr:cNvPr>
          <xdr:cNvSpPr/>
        </xdr:nvSpPr>
        <xdr:spPr>
          <a:xfrm>
            <a:off x="5391151" y="920750"/>
            <a:ext cx="285786" cy="253055"/>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5</a:t>
            </a:r>
          </a:p>
        </xdr:txBody>
      </xdr:sp>
    </xdr:grpSp>
    <xdr:clientData/>
  </xdr:twoCellAnchor>
  <xdr:twoCellAnchor>
    <xdr:from>
      <xdr:col>12</xdr:col>
      <xdr:colOff>20167</xdr:colOff>
      <xdr:row>7</xdr:row>
      <xdr:rowOff>34028</xdr:rowOff>
    </xdr:from>
    <xdr:to>
      <xdr:col>13</xdr:col>
      <xdr:colOff>177505</xdr:colOff>
      <xdr:row>8</xdr:row>
      <xdr:rowOff>131409</xdr:rowOff>
    </xdr:to>
    <xdr:grpSp>
      <xdr:nvGrpSpPr>
        <xdr:cNvPr id="59" name="Grupo 58">
          <a:hlinkClick xmlns:r="http://schemas.openxmlformats.org/officeDocument/2006/relationships" r:id="rId2"/>
          <a:extLst>
            <a:ext uri="{FF2B5EF4-FFF2-40B4-BE49-F238E27FC236}">
              <a16:creationId xmlns:a16="http://schemas.microsoft.com/office/drawing/2014/main" id="{00000000-0008-0000-0900-00003B000000}"/>
            </a:ext>
          </a:extLst>
        </xdr:cNvPr>
        <xdr:cNvGrpSpPr/>
      </xdr:nvGrpSpPr>
      <xdr:grpSpPr>
        <a:xfrm>
          <a:off x="10040252" y="1196401"/>
          <a:ext cx="1115219" cy="312635"/>
          <a:chOff x="5373192" y="951805"/>
          <a:chExt cx="941655" cy="214281"/>
        </a:xfrm>
      </xdr:grpSpPr>
      <xdr:sp macro="" textlink="">
        <xdr:nvSpPr>
          <xdr:cNvPr id="60" name="Rectángulo redondeado 31">
            <a:extLst>
              <a:ext uri="{FF2B5EF4-FFF2-40B4-BE49-F238E27FC236}">
                <a16:creationId xmlns:a16="http://schemas.microsoft.com/office/drawing/2014/main" id="{00000000-0008-0000-0900-00003C000000}"/>
              </a:ext>
            </a:extLst>
          </xdr:cNvPr>
          <xdr:cNvSpPr/>
        </xdr:nvSpPr>
        <xdr:spPr>
          <a:xfrm>
            <a:off x="5481246" y="951805"/>
            <a:ext cx="833601" cy="210243"/>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MMC</a:t>
            </a:r>
          </a:p>
        </xdr:txBody>
      </xdr:sp>
      <xdr:sp macro="" textlink="">
        <xdr:nvSpPr>
          <xdr:cNvPr id="61" name="Elipse 60">
            <a:extLst>
              <a:ext uri="{FF2B5EF4-FFF2-40B4-BE49-F238E27FC236}">
                <a16:creationId xmlns:a16="http://schemas.microsoft.com/office/drawing/2014/main" id="{00000000-0008-0000-0900-00003D000000}"/>
              </a:ext>
            </a:extLst>
          </xdr:cNvPr>
          <xdr:cNvSpPr/>
        </xdr:nvSpPr>
        <xdr:spPr>
          <a:xfrm>
            <a:off x="5373192" y="958083"/>
            <a:ext cx="260901" cy="208003"/>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6</a:t>
            </a:r>
          </a:p>
        </xdr:txBody>
      </xdr:sp>
    </xdr:grpSp>
    <xdr:clientData/>
  </xdr:twoCellAnchor>
  <xdr:twoCellAnchor>
    <xdr:from>
      <xdr:col>15</xdr:col>
      <xdr:colOff>32162</xdr:colOff>
      <xdr:row>7</xdr:row>
      <xdr:rowOff>61651</xdr:rowOff>
    </xdr:from>
    <xdr:to>
      <xdr:col>16</xdr:col>
      <xdr:colOff>122544</xdr:colOff>
      <xdr:row>8</xdr:row>
      <xdr:rowOff>124356</xdr:rowOff>
    </xdr:to>
    <xdr:grpSp>
      <xdr:nvGrpSpPr>
        <xdr:cNvPr id="62" name="Grupo 61">
          <a:hlinkClick xmlns:r="http://schemas.openxmlformats.org/officeDocument/2006/relationships" r:id="rId8"/>
          <a:extLst>
            <a:ext uri="{FF2B5EF4-FFF2-40B4-BE49-F238E27FC236}">
              <a16:creationId xmlns:a16="http://schemas.microsoft.com/office/drawing/2014/main" id="{00000000-0008-0000-0900-00003E000000}"/>
            </a:ext>
          </a:extLst>
        </xdr:cNvPr>
        <xdr:cNvGrpSpPr/>
      </xdr:nvGrpSpPr>
      <xdr:grpSpPr>
        <a:xfrm>
          <a:off x="12925891" y="1224024"/>
          <a:ext cx="1048263" cy="277959"/>
          <a:chOff x="5385224" y="949633"/>
          <a:chExt cx="868723" cy="228101"/>
        </a:xfrm>
      </xdr:grpSpPr>
      <xdr:sp macro="" textlink="">
        <xdr:nvSpPr>
          <xdr:cNvPr id="63" name="Rectángulo redondeado 31">
            <a:extLst>
              <a:ext uri="{FF2B5EF4-FFF2-40B4-BE49-F238E27FC236}">
                <a16:creationId xmlns:a16="http://schemas.microsoft.com/office/drawing/2014/main" id="{00000000-0008-0000-0900-00003F000000}"/>
              </a:ext>
            </a:extLst>
          </xdr:cNvPr>
          <xdr:cNvSpPr/>
        </xdr:nvSpPr>
        <xdr:spPr>
          <a:xfrm>
            <a:off x="5469966" y="949633"/>
            <a:ext cx="783981" cy="228101"/>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MMP</a:t>
            </a:r>
          </a:p>
        </xdr:txBody>
      </xdr:sp>
      <xdr:sp macro="" textlink="">
        <xdr:nvSpPr>
          <xdr:cNvPr id="64" name="Elipse 63">
            <a:extLst>
              <a:ext uri="{FF2B5EF4-FFF2-40B4-BE49-F238E27FC236}">
                <a16:creationId xmlns:a16="http://schemas.microsoft.com/office/drawing/2014/main" id="{00000000-0008-0000-0900-000040000000}"/>
              </a:ext>
            </a:extLst>
          </xdr:cNvPr>
          <xdr:cNvSpPr/>
        </xdr:nvSpPr>
        <xdr:spPr>
          <a:xfrm>
            <a:off x="5385224" y="951559"/>
            <a:ext cx="222809" cy="224060"/>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8</a:t>
            </a:r>
          </a:p>
        </xdr:txBody>
      </xdr:sp>
    </xdr:grpSp>
    <xdr:clientData/>
  </xdr:twoCellAnchor>
  <xdr:twoCellAnchor>
    <xdr:from>
      <xdr:col>4</xdr:col>
      <xdr:colOff>48208</xdr:colOff>
      <xdr:row>7</xdr:row>
      <xdr:rowOff>27867</xdr:rowOff>
    </xdr:from>
    <xdr:to>
      <xdr:col>5</xdr:col>
      <xdr:colOff>369766</xdr:colOff>
      <xdr:row>8</xdr:row>
      <xdr:rowOff>117298</xdr:rowOff>
    </xdr:to>
    <xdr:grpSp>
      <xdr:nvGrpSpPr>
        <xdr:cNvPr id="68" name="Grupo 67">
          <a:hlinkClick xmlns:r="http://schemas.openxmlformats.org/officeDocument/2006/relationships" r:id="rId9"/>
          <a:extLst>
            <a:ext uri="{FF2B5EF4-FFF2-40B4-BE49-F238E27FC236}">
              <a16:creationId xmlns:a16="http://schemas.microsoft.com/office/drawing/2014/main" id="{00000000-0008-0000-0900-000044000000}"/>
            </a:ext>
          </a:extLst>
        </xdr:cNvPr>
        <xdr:cNvGrpSpPr/>
      </xdr:nvGrpSpPr>
      <xdr:grpSpPr>
        <a:xfrm>
          <a:off x="3137106" y="1190240"/>
          <a:ext cx="1473168" cy="304685"/>
          <a:chOff x="3727450" y="914399"/>
          <a:chExt cx="1331700" cy="294368"/>
        </a:xfrm>
      </xdr:grpSpPr>
      <xdr:sp macro="" textlink="">
        <xdr:nvSpPr>
          <xdr:cNvPr id="69" name="Rectángulo redondeado 11">
            <a:extLst>
              <a:ext uri="{FF2B5EF4-FFF2-40B4-BE49-F238E27FC236}">
                <a16:creationId xmlns:a16="http://schemas.microsoft.com/office/drawing/2014/main" id="{00000000-0008-0000-0900-000045000000}"/>
              </a:ext>
            </a:extLst>
          </xdr:cNvPr>
          <xdr:cNvSpPr/>
        </xdr:nvSpPr>
        <xdr:spPr>
          <a:xfrm>
            <a:off x="3817545" y="939252"/>
            <a:ext cx="1241605" cy="255839"/>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1000">
                <a:solidFill>
                  <a:schemeClr val="bg1">
                    <a:lumMod val="50000"/>
                  </a:schemeClr>
                </a:solidFill>
                <a:latin typeface="ACHS Nueva Sans" pitchFamily="2" charset="0"/>
              </a:rPr>
              <a:t>        </a:t>
            </a:r>
            <a:r>
              <a:rPr lang="es-CL" sz="900">
                <a:solidFill>
                  <a:schemeClr val="bg1">
                    <a:lumMod val="50000"/>
                  </a:schemeClr>
                </a:solidFill>
                <a:latin typeface="ACHS Nueva Sans" pitchFamily="2" charset="0"/>
              </a:rPr>
              <a:t>CARACTERIZACIÓN</a:t>
            </a:r>
          </a:p>
        </xdr:txBody>
      </xdr:sp>
      <xdr:sp macro="" textlink="">
        <xdr:nvSpPr>
          <xdr:cNvPr id="70" name="Elipse 69">
            <a:extLst>
              <a:ext uri="{FF2B5EF4-FFF2-40B4-BE49-F238E27FC236}">
                <a16:creationId xmlns:a16="http://schemas.microsoft.com/office/drawing/2014/main" id="{00000000-0008-0000-0900-000046000000}"/>
              </a:ext>
            </a:extLst>
          </xdr:cNvPr>
          <xdr:cNvSpPr/>
        </xdr:nvSpPr>
        <xdr:spPr>
          <a:xfrm>
            <a:off x="3727450" y="914399"/>
            <a:ext cx="266087" cy="29436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100" b="1">
                <a:latin typeface="ACHS Nueva Sans" pitchFamily="2" charset="0"/>
              </a:rPr>
              <a:t>2</a:t>
            </a:r>
          </a:p>
        </xdr:txBody>
      </xdr:sp>
    </xdr:grpSp>
    <xdr:clientData/>
  </xdr:twoCellAnchor>
  <xdr:twoCellAnchor>
    <xdr:from>
      <xdr:col>18</xdr:col>
      <xdr:colOff>141933</xdr:colOff>
      <xdr:row>6</xdr:row>
      <xdr:rowOff>81422</xdr:rowOff>
    </xdr:from>
    <xdr:to>
      <xdr:col>20</xdr:col>
      <xdr:colOff>21526</xdr:colOff>
      <xdr:row>9</xdr:row>
      <xdr:rowOff>43051</xdr:rowOff>
    </xdr:to>
    <xdr:grpSp>
      <xdr:nvGrpSpPr>
        <xdr:cNvPr id="71" name="Grupo 70">
          <a:hlinkClick xmlns:r="http://schemas.openxmlformats.org/officeDocument/2006/relationships" r:id="rId2"/>
          <a:extLst>
            <a:ext uri="{FF2B5EF4-FFF2-40B4-BE49-F238E27FC236}">
              <a16:creationId xmlns:a16="http://schemas.microsoft.com/office/drawing/2014/main" id="{00000000-0008-0000-0900-000047000000}"/>
            </a:ext>
          </a:extLst>
        </xdr:cNvPr>
        <xdr:cNvGrpSpPr/>
      </xdr:nvGrpSpPr>
      <xdr:grpSpPr>
        <a:xfrm>
          <a:off x="15909306" y="1136168"/>
          <a:ext cx="1795356" cy="499764"/>
          <a:chOff x="5391151" y="920750"/>
          <a:chExt cx="1208945" cy="330373"/>
        </a:xfrm>
      </xdr:grpSpPr>
      <xdr:sp macro="" textlink="">
        <xdr:nvSpPr>
          <xdr:cNvPr id="72" name="Rectángulo redondeado 31">
            <a:hlinkClick xmlns:r="http://schemas.openxmlformats.org/officeDocument/2006/relationships" r:id="rId10"/>
            <a:extLst>
              <a:ext uri="{FF2B5EF4-FFF2-40B4-BE49-F238E27FC236}">
                <a16:creationId xmlns:a16="http://schemas.microsoft.com/office/drawing/2014/main" id="{00000000-0008-0000-0900-000048000000}"/>
              </a:ext>
            </a:extLst>
          </xdr:cNvPr>
          <xdr:cNvSpPr/>
        </xdr:nvSpPr>
        <xdr:spPr>
          <a:xfrm>
            <a:off x="5489075" y="953120"/>
            <a:ext cx="1111021" cy="23722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a:solidFill>
                  <a:schemeClr val="bg1">
                    <a:lumMod val="50000"/>
                  </a:schemeClr>
                </a:solidFill>
                <a:latin typeface="ACHS Nueva Sans" pitchFamily="2" charset="0"/>
              </a:rPr>
              <a:t>                IA - Vibr</a:t>
            </a:r>
            <a:r>
              <a:rPr lang="es-CL" sz="900" baseline="0">
                <a:solidFill>
                  <a:schemeClr val="bg1">
                    <a:lumMod val="50000"/>
                  </a:schemeClr>
                </a:solidFill>
                <a:latin typeface="ACHS Nueva Sans" pitchFamily="2" charset="0"/>
              </a:rPr>
              <a:t> Mano/brazo</a:t>
            </a:r>
            <a:endParaRPr lang="es-CL" sz="900">
              <a:solidFill>
                <a:schemeClr val="bg1">
                  <a:lumMod val="50000"/>
                </a:schemeClr>
              </a:solidFill>
              <a:latin typeface="ACHS Nueva Sans" pitchFamily="2" charset="0"/>
            </a:endParaRPr>
          </a:p>
        </xdr:txBody>
      </xdr:sp>
      <xdr:sp macro="" textlink="">
        <xdr:nvSpPr>
          <xdr:cNvPr id="73" name="Elipse 72">
            <a:extLst>
              <a:ext uri="{FF2B5EF4-FFF2-40B4-BE49-F238E27FC236}">
                <a16:creationId xmlns:a16="http://schemas.microsoft.com/office/drawing/2014/main" id="{00000000-0008-0000-0900-000049000000}"/>
              </a:ext>
            </a:extLst>
          </xdr:cNvPr>
          <xdr:cNvSpPr/>
        </xdr:nvSpPr>
        <xdr:spPr>
          <a:xfrm>
            <a:off x="5391151" y="920750"/>
            <a:ext cx="338761" cy="330373"/>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50" b="1">
                <a:latin typeface="ACHS Nueva Sans" pitchFamily="2" charset="0"/>
              </a:rPr>
              <a:t>10</a:t>
            </a:r>
          </a:p>
        </xdr:txBody>
      </xdr:sp>
    </xdr:grpSp>
    <xdr:clientData/>
  </xdr:twoCellAnchor>
  <xdr:twoCellAnchor>
    <xdr:from>
      <xdr:col>16</xdr:col>
      <xdr:colOff>235970</xdr:colOff>
      <xdr:row>7</xdr:row>
      <xdr:rowOff>30826</xdr:rowOff>
    </xdr:from>
    <xdr:to>
      <xdr:col>18</xdr:col>
      <xdr:colOff>67816</xdr:colOff>
      <xdr:row>8</xdr:row>
      <xdr:rowOff>150184</xdr:rowOff>
    </xdr:to>
    <xdr:grpSp>
      <xdr:nvGrpSpPr>
        <xdr:cNvPr id="74" name="Grupo 73">
          <a:hlinkClick xmlns:r="http://schemas.openxmlformats.org/officeDocument/2006/relationships" r:id="rId2"/>
          <a:extLst>
            <a:ext uri="{FF2B5EF4-FFF2-40B4-BE49-F238E27FC236}">
              <a16:creationId xmlns:a16="http://schemas.microsoft.com/office/drawing/2014/main" id="{00000000-0008-0000-0900-00004A000000}"/>
            </a:ext>
          </a:extLst>
        </xdr:cNvPr>
        <xdr:cNvGrpSpPr/>
      </xdr:nvGrpSpPr>
      <xdr:grpSpPr>
        <a:xfrm>
          <a:off x="14087580" y="1193199"/>
          <a:ext cx="1747609" cy="334612"/>
          <a:chOff x="5391151" y="920750"/>
          <a:chExt cx="1108557" cy="264819"/>
        </a:xfrm>
      </xdr:grpSpPr>
      <xdr:sp macro="" textlink="">
        <xdr:nvSpPr>
          <xdr:cNvPr id="75" name="Rectángulo redondeado 31">
            <a:hlinkClick xmlns:r="http://schemas.openxmlformats.org/officeDocument/2006/relationships" r:id="rId11"/>
            <a:extLst>
              <a:ext uri="{FF2B5EF4-FFF2-40B4-BE49-F238E27FC236}">
                <a16:creationId xmlns:a16="http://schemas.microsoft.com/office/drawing/2014/main" id="{00000000-0008-0000-0900-00004B000000}"/>
              </a:ext>
            </a:extLst>
          </xdr:cNvPr>
          <xdr:cNvSpPr/>
        </xdr:nvSpPr>
        <xdr:spPr>
          <a:xfrm>
            <a:off x="5487956" y="946675"/>
            <a:ext cx="1011752" cy="238894"/>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s-CL" sz="900" baseline="0">
                <a:solidFill>
                  <a:schemeClr val="bg1">
                    <a:lumMod val="50000"/>
                  </a:schemeClr>
                </a:solidFill>
                <a:latin typeface="ACHS Nueva Sans" pitchFamily="2" charset="0"/>
              </a:rPr>
              <a:t>      IA - Vibr Cuerpo completo</a:t>
            </a:r>
            <a:endParaRPr lang="es-CL" sz="900">
              <a:solidFill>
                <a:schemeClr val="bg1">
                  <a:lumMod val="50000"/>
                </a:schemeClr>
              </a:solidFill>
              <a:latin typeface="ACHS Nueva Sans" pitchFamily="2" charset="0"/>
            </a:endParaRPr>
          </a:p>
        </xdr:txBody>
      </xdr:sp>
      <xdr:sp macro="" textlink="">
        <xdr:nvSpPr>
          <xdr:cNvPr id="76" name="Elipse 75">
            <a:extLst>
              <a:ext uri="{FF2B5EF4-FFF2-40B4-BE49-F238E27FC236}">
                <a16:creationId xmlns:a16="http://schemas.microsoft.com/office/drawing/2014/main" id="{00000000-0008-0000-0900-00004C000000}"/>
              </a:ext>
            </a:extLst>
          </xdr:cNvPr>
          <xdr:cNvSpPr/>
        </xdr:nvSpPr>
        <xdr:spPr>
          <a:xfrm>
            <a:off x="5391151" y="920750"/>
            <a:ext cx="258290" cy="251898"/>
          </a:xfrm>
          <a:prstGeom prst="ellipse">
            <a:avLst/>
          </a:prstGeom>
          <a:solidFill>
            <a:srgbClr val="6BBBAE"/>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L" sz="1000" b="1">
                <a:latin typeface="ACHS Nueva Sans" pitchFamily="2" charset="0"/>
              </a:rPr>
              <a:t>9</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hs-my.sharepoint.com/Users/gprlqh/AppData/Local/Microsoft/Windows/Temporary%20Internet%20Files/Content.Outlook/ESXAWLAF/Identificacio&#769;n%20Puestos%20De%20Trabajo%20(En%20Blanco)_formateado_VersionNoteboo%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Empresa"/>
      <sheetName val="Listado Puestos de Trabajo"/>
      <sheetName val="Listado de Tareas"/>
      <sheetName val="Datos"/>
      <sheetName val="BD_Evaluacion"/>
      <sheetName val="HojaMuyOculta"/>
      <sheetName val="Tabla 3 LyD Aceptable INFA"/>
      <sheetName val="Tabla 3 LyD Aceptable INF"/>
      <sheetName val="Tabla 3 LyD Aceptable"/>
      <sheetName val="Tabla 4 LyD Crítica INF"/>
      <sheetName val="Tabla 4 LyD Crítica"/>
      <sheetName val="Tabla 5 EyA Aceptable INFA"/>
      <sheetName val="Tabla 5 EyA Aceptable INF"/>
      <sheetName val="Tabla 5 EyA Aceptable"/>
      <sheetName val="Tabla 6 EyA Crítica INF"/>
      <sheetName val="Tabla 6 EyA Crítica"/>
      <sheetName val="Tabla 7 MMP Aceptable INFA"/>
      <sheetName val="Tabla 7 MMP Aceptable INF"/>
      <sheetName val="Tabla 8 MMP Crítica INF"/>
      <sheetName val="Tabla 7 MMP Aceptable"/>
      <sheetName val="Tabla 8 MMP Crítica"/>
      <sheetName val="Recomendaciones"/>
      <sheetName val="InformeLyD"/>
      <sheetName val="InformeEyA"/>
      <sheetName val="InformeMMP"/>
      <sheetName val="Instructivo"/>
    </sheetNames>
    <sheetDataSet>
      <sheetData sheetId="0" refreshError="1"/>
      <sheetData sheetId="1" refreshError="1"/>
      <sheetData sheetId="2" refreshError="1"/>
      <sheetData sheetId="3">
        <row r="1">
          <cell r="E1" t="str">
            <v>DecimoQuinta</v>
          </cell>
        </row>
        <row r="2">
          <cell r="E2" t="str">
            <v>Primera</v>
          </cell>
        </row>
        <row r="3">
          <cell r="E3" t="str">
            <v>Segunda</v>
          </cell>
        </row>
        <row r="4">
          <cell r="E4" t="str">
            <v>Tercera</v>
          </cell>
        </row>
        <row r="5">
          <cell r="E5" t="str">
            <v>Cuarta</v>
          </cell>
        </row>
        <row r="6">
          <cell r="E6" t="str">
            <v>Quinta</v>
          </cell>
        </row>
        <row r="7">
          <cell r="E7" t="str">
            <v>Sexta</v>
          </cell>
        </row>
        <row r="8">
          <cell r="E8" t="str">
            <v>Septima</v>
          </cell>
        </row>
        <row r="9">
          <cell r="E9" t="str">
            <v>Octava</v>
          </cell>
        </row>
        <row r="10">
          <cell r="E10" t="str">
            <v>Novena</v>
          </cell>
        </row>
        <row r="11">
          <cell r="E11" t="str">
            <v>DecimoCuarta</v>
          </cell>
        </row>
        <row r="12">
          <cell r="E12" t="str">
            <v>Decima</v>
          </cell>
        </row>
        <row r="13">
          <cell r="E13" t="str">
            <v>Undecima</v>
          </cell>
        </row>
        <row r="14">
          <cell r="E14" t="str">
            <v>DecimoPrimera</v>
          </cell>
        </row>
        <row r="15">
          <cell r="E15" t="str">
            <v>Metropolitana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9068C-1AF5-4058-818A-A81E60731B82}">
  <sheetPr codeName="Hoja1">
    <tabColor theme="6"/>
  </sheetPr>
  <dimension ref="B1:P8"/>
  <sheetViews>
    <sheetView showGridLines="0" showRowColHeaders="0" zoomScale="60" zoomScaleNormal="60" workbookViewId="0">
      <selection activeCell="U5" sqref="U5"/>
    </sheetView>
  </sheetViews>
  <sheetFormatPr baseColWidth="10" defaultColWidth="11.453125" defaultRowHeight="14.5"/>
  <cols>
    <col min="1" max="1" width="4.81640625" customWidth="1"/>
    <col min="2" max="18" width="10.81640625" customWidth="1"/>
    <col min="19" max="19" width="2.81640625" customWidth="1"/>
  </cols>
  <sheetData>
    <row r="1" spans="2:16" s="3" customFormat="1"/>
    <row r="2" spans="2:16" s="3" customFormat="1"/>
    <row r="3" spans="2:16" s="3" customFormat="1"/>
    <row r="4" spans="2:16" s="3" customFormat="1"/>
    <row r="5" spans="2:16" s="3" customFormat="1" ht="33.5" customHeight="1"/>
    <row r="6" spans="2:16" s="3" customFormat="1" ht="16.5">
      <c r="B6" s="150"/>
      <c r="C6" s="150"/>
      <c r="D6" s="150"/>
      <c r="E6" s="150"/>
      <c r="F6" s="150"/>
      <c r="G6" s="150"/>
      <c r="H6" s="150"/>
      <c r="I6" s="150"/>
      <c r="J6" s="150"/>
      <c r="P6" s="13"/>
    </row>
    <row r="7" spans="2:16" ht="17.149999999999999" customHeight="1"/>
    <row r="8" spans="2:16" ht="17.149999999999999" customHeight="1"/>
  </sheetData>
  <mergeCells count="1">
    <mergeCell ref="B6:J6"/>
  </mergeCells>
  <pageMargins left="0.7" right="0.7" top="0.75" bottom="0.75" header="0.3" footer="0.3"/>
  <pageSetup scale="73" orientation="landscape" verticalDpi="598" r:id="rId1"/>
  <colBreaks count="1" manualBreakCount="1">
    <brk id="1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dimension ref="B1:AY216"/>
  <sheetViews>
    <sheetView showGridLines="0" zoomScale="59" zoomScaleNormal="59" workbookViewId="0"/>
  </sheetViews>
  <sheetFormatPr baseColWidth="10" defaultRowHeight="14.5"/>
  <cols>
    <col min="1" max="1" width="4.81640625" customWidth="1"/>
    <col min="2" max="2" width="5.90625" customWidth="1"/>
    <col min="3" max="4" width="16.81640625" customWidth="1"/>
    <col min="5" max="5" width="16.453125" customWidth="1"/>
    <col min="6" max="6" width="15.1796875" customWidth="1"/>
    <col min="7" max="10" width="10.08984375" customWidth="1"/>
    <col min="11" max="33" width="13.6328125" customWidth="1"/>
    <col min="34" max="34" width="30.81640625" customWidth="1"/>
    <col min="35" max="40" width="13.6328125" customWidth="1"/>
    <col min="41" max="41" width="25.08984375" customWidth="1"/>
    <col min="42" max="47" width="21.1796875" customWidth="1"/>
    <col min="48" max="50" width="0" hidden="1" customWidth="1"/>
    <col min="51" max="51" width="10.90625" hidden="1" customWidth="1"/>
  </cols>
  <sheetData>
    <row r="1" spans="2:47" s="3" customFormat="1"/>
    <row r="2" spans="2:47" s="3" customFormat="1"/>
    <row r="3" spans="2:47" s="3" customFormat="1"/>
    <row r="4" spans="2:47" s="3" customFormat="1"/>
    <row r="5" spans="2:47" s="3" customFormat="1"/>
    <row r="6" spans="2:47" s="3" customFormat="1" ht="11" customHeight="1"/>
    <row r="7" spans="2:47" s="3" customFormat="1" ht="8.5" customHeight="1">
      <c r="B7" s="150"/>
      <c r="C7" s="150"/>
      <c r="D7" s="150"/>
      <c r="E7" s="150"/>
      <c r="F7" s="150"/>
      <c r="G7" s="150"/>
      <c r="H7" s="150"/>
      <c r="I7" s="150"/>
      <c r="J7" s="150"/>
      <c r="K7" s="150"/>
      <c r="L7" s="150"/>
      <c r="M7" s="150"/>
      <c r="N7" s="150"/>
      <c r="O7" s="17"/>
    </row>
    <row r="8" spans="2:47" ht="17.149999999999999" customHeight="1">
      <c r="X8" s="3"/>
    </row>
    <row r="9" spans="2:47" ht="17.149999999999999" customHeight="1"/>
    <row r="10" spans="2:47" ht="5.15" customHeight="1">
      <c r="B10" s="14"/>
      <c r="C10" s="14"/>
      <c r="D10" s="14"/>
      <c r="E10" s="14"/>
      <c r="F10" s="14"/>
      <c r="G10" s="14"/>
      <c r="H10" s="14"/>
      <c r="I10" s="14"/>
      <c r="J10" s="14"/>
      <c r="K10" s="14"/>
      <c r="L10" s="14"/>
      <c r="M10" s="14"/>
      <c r="N10" s="14"/>
      <c r="O10" s="14"/>
      <c r="P10" s="14"/>
      <c r="Q10" s="14"/>
      <c r="R10" s="14"/>
      <c r="S10" s="14"/>
      <c r="T10" s="14"/>
    </row>
    <row r="11" spans="2:47" ht="5.15" customHeight="1">
      <c r="B11" s="6"/>
      <c r="C11" s="6"/>
      <c r="D11" s="6"/>
      <c r="E11" s="6"/>
      <c r="F11" s="6"/>
      <c r="G11" s="6"/>
      <c r="H11" s="6"/>
      <c r="I11" s="6"/>
      <c r="J11" s="6"/>
      <c r="K11" s="6"/>
      <c r="L11" s="6"/>
      <c r="M11" s="6"/>
      <c r="N11" s="6"/>
      <c r="O11" s="6"/>
      <c r="P11" s="6"/>
      <c r="Q11" s="6"/>
    </row>
    <row r="12" spans="2:47" ht="24.5" customHeight="1">
      <c r="B12" s="63"/>
      <c r="C12" s="63"/>
      <c r="D12" s="63"/>
      <c r="E12" s="63"/>
      <c r="F12" s="63"/>
      <c r="G12" s="63"/>
      <c r="H12" s="63"/>
      <c r="I12" s="63"/>
      <c r="J12" s="63"/>
      <c r="K12" s="250" t="s">
        <v>212</v>
      </c>
      <c r="L12" s="250"/>
      <c r="M12" s="250"/>
      <c r="N12" s="250"/>
      <c r="O12" s="250"/>
      <c r="P12" s="250"/>
      <c r="Q12" s="250"/>
      <c r="R12" s="250"/>
      <c r="S12" s="250"/>
      <c r="T12" s="250"/>
      <c r="U12" s="250"/>
      <c r="V12" s="250"/>
      <c r="W12" s="250"/>
      <c r="X12" s="247"/>
      <c r="Y12" s="250" t="s">
        <v>195</v>
      </c>
      <c r="Z12" s="250"/>
      <c r="AA12" s="250"/>
      <c r="AB12" s="250"/>
      <c r="AC12" s="250"/>
      <c r="AD12" s="250"/>
      <c r="AE12" s="250"/>
      <c r="AF12" s="250"/>
      <c r="AG12" s="250"/>
      <c r="AH12" s="250"/>
      <c r="AI12" s="250"/>
      <c r="AJ12" s="250"/>
      <c r="AK12" s="250"/>
      <c r="AL12" s="250"/>
      <c r="AM12" s="250"/>
      <c r="AN12" s="250"/>
      <c r="AO12" s="247"/>
    </row>
    <row r="13" spans="2:47" s="2" customFormat="1" ht="71" customHeight="1">
      <c r="B13" s="60"/>
      <c r="C13" s="61"/>
      <c r="D13" s="225"/>
      <c r="E13" s="225"/>
      <c r="F13" s="61"/>
      <c r="G13" s="61"/>
      <c r="H13" s="61"/>
      <c r="I13" s="61"/>
      <c r="J13" s="61"/>
      <c r="K13" s="249" t="s">
        <v>114</v>
      </c>
      <c r="L13" s="256"/>
      <c r="M13" s="256"/>
      <c r="N13" s="247" t="s">
        <v>180</v>
      </c>
      <c r="O13" s="247"/>
      <c r="P13" s="247"/>
      <c r="Q13" s="247"/>
      <c r="R13" s="247"/>
      <c r="S13" s="72" t="s">
        <v>186</v>
      </c>
      <c r="T13" s="72" t="s">
        <v>194</v>
      </c>
      <c r="U13" s="72" t="s">
        <v>193</v>
      </c>
      <c r="V13" s="72" t="s">
        <v>192</v>
      </c>
      <c r="W13" s="84" t="s">
        <v>191</v>
      </c>
      <c r="X13" s="247" t="s">
        <v>61</v>
      </c>
      <c r="Y13" s="246" t="s">
        <v>114</v>
      </c>
      <c r="Z13" s="247"/>
      <c r="AA13" s="247"/>
      <c r="AB13" s="249" t="s">
        <v>113</v>
      </c>
      <c r="AC13" s="256"/>
      <c r="AD13" s="256"/>
      <c r="AE13" s="256"/>
      <c r="AF13" s="246"/>
      <c r="AG13" s="72" t="s">
        <v>116</v>
      </c>
      <c r="AH13" s="72" t="s">
        <v>147</v>
      </c>
      <c r="AI13" s="72" t="s">
        <v>205</v>
      </c>
      <c r="AJ13" s="72" t="s">
        <v>206</v>
      </c>
      <c r="AK13" s="72" t="s">
        <v>192</v>
      </c>
      <c r="AL13" s="90" t="s">
        <v>191</v>
      </c>
      <c r="AM13" s="90" t="s">
        <v>193</v>
      </c>
      <c r="AN13" s="84" t="s">
        <v>194</v>
      </c>
      <c r="AO13" s="247" t="s">
        <v>67</v>
      </c>
      <c r="AP13" s="244" t="s">
        <v>296</v>
      </c>
      <c r="AQ13" s="244"/>
      <c r="AR13" s="244"/>
      <c r="AS13" s="244"/>
      <c r="AT13" s="244"/>
      <c r="AU13" s="245"/>
    </row>
    <row r="14" spans="2:47" ht="139.5" customHeight="1">
      <c r="B14" s="247" t="s">
        <v>14</v>
      </c>
      <c r="C14" s="247" t="s">
        <v>24</v>
      </c>
      <c r="D14" s="247" t="s">
        <v>25</v>
      </c>
      <c r="E14" s="247" t="s">
        <v>26</v>
      </c>
      <c r="F14" s="247" t="s">
        <v>28</v>
      </c>
      <c r="G14" s="246" t="s">
        <v>29</v>
      </c>
      <c r="H14" s="247"/>
      <c r="I14" s="247" t="s">
        <v>10</v>
      </c>
      <c r="J14" s="249"/>
      <c r="K14" s="242" t="s">
        <v>107</v>
      </c>
      <c r="L14" s="242" t="s">
        <v>178</v>
      </c>
      <c r="M14" s="242" t="s">
        <v>179</v>
      </c>
      <c r="N14" s="240" t="s">
        <v>181</v>
      </c>
      <c r="O14" s="240" t="s">
        <v>182</v>
      </c>
      <c r="P14" s="240" t="s">
        <v>183</v>
      </c>
      <c r="Q14" s="240" t="s">
        <v>184</v>
      </c>
      <c r="R14" s="240" t="s">
        <v>185</v>
      </c>
      <c r="S14" s="242" t="s">
        <v>263</v>
      </c>
      <c r="T14" s="242" t="s">
        <v>187</v>
      </c>
      <c r="U14" s="242" t="s">
        <v>188</v>
      </c>
      <c r="V14" s="242" t="s">
        <v>189</v>
      </c>
      <c r="W14" s="260" t="s">
        <v>190</v>
      </c>
      <c r="X14" s="262"/>
      <c r="Y14" s="242" t="s">
        <v>138</v>
      </c>
      <c r="Z14" s="242" t="s">
        <v>139</v>
      </c>
      <c r="AA14" s="242" t="s">
        <v>196</v>
      </c>
      <c r="AB14" s="240" t="s">
        <v>197</v>
      </c>
      <c r="AC14" s="240" t="s">
        <v>198</v>
      </c>
      <c r="AD14" s="240" t="s">
        <v>199</v>
      </c>
      <c r="AE14" s="240" t="s">
        <v>200</v>
      </c>
      <c r="AF14" s="240" t="s">
        <v>201</v>
      </c>
      <c r="AG14" s="242" t="s">
        <v>202</v>
      </c>
      <c r="AH14" s="240" t="s">
        <v>203</v>
      </c>
      <c r="AI14" s="242" t="s">
        <v>204</v>
      </c>
      <c r="AJ14" s="242" t="s">
        <v>207</v>
      </c>
      <c r="AK14" s="242" t="s">
        <v>208</v>
      </c>
      <c r="AL14" s="242" t="s">
        <v>209</v>
      </c>
      <c r="AM14" s="242" t="s">
        <v>210</v>
      </c>
      <c r="AN14" s="260" t="s">
        <v>211</v>
      </c>
      <c r="AO14" s="253"/>
      <c r="AP14" s="242" t="s">
        <v>309</v>
      </c>
      <c r="AQ14" s="257" t="s">
        <v>15</v>
      </c>
      <c r="AR14" s="242" t="s">
        <v>16</v>
      </c>
      <c r="AS14" s="242" t="s">
        <v>17</v>
      </c>
      <c r="AT14" s="242" t="s">
        <v>18</v>
      </c>
      <c r="AU14" s="242" t="s">
        <v>19</v>
      </c>
    </row>
    <row r="15" spans="2:47" ht="139.5" customHeight="1">
      <c r="B15" s="253"/>
      <c r="C15" s="253"/>
      <c r="D15" s="253"/>
      <c r="E15" s="253"/>
      <c r="F15" s="253"/>
      <c r="G15" s="78" t="s">
        <v>30</v>
      </c>
      <c r="H15" s="72" t="s">
        <v>31</v>
      </c>
      <c r="I15" s="72" t="s">
        <v>46</v>
      </c>
      <c r="J15" s="84" t="s">
        <v>47</v>
      </c>
      <c r="K15" s="243"/>
      <c r="L15" s="243"/>
      <c r="M15" s="243"/>
      <c r="N15" s="241"/>
      <c r="O15" s="241"/>
      <c r="P15" s="241"/>
      <c r="Q15" s="241"/>
      <c r="R15" s="241"/>
      <c r="S15" s="243"/>
      <c r="T15" s="243"/>
      <c r="U15" s="243"/>
      <c r="V15" s="243"/>
      <c r="W15" s="261"/>
      <c r="X15" s="262"/>
      <c r="Y15" s="243" t="s">
        <v>138</v>
      </c>
      <c r="Z15" s="243" t="s">
        <v>139</v>
      </c>
      <c r="AA15" s="243"/>
      <c r="AB15" s="241"/>
      <c r="AC15" s="241"/>
      <c r="AD15" s="241"/>
      <c r="AE15" s="241"/>
      <c r="AF15" s="241"/>
      <c r="AG15" s="243"/>
      <c r="AH15" s="241"/>
      <c r="AI15" s="243"/>
      <c r="AJ15" s="243"/>
      <c r="AK15" s="243"/>
      <c r="AL15" s="243"/>
      <c r="AM15" s="243"/>
      <c r="AN15" s="261"/>
      <c r="AO15" s="253"/>
      <c r="AP15" s="243"/>
      <c r="AQ15" s="248"/>
      <c r="AR15" s="243"/>
      <c r="AS15" s="243"/>
      <c r="AT15" s="243"/>
      <c r="AU15" s="243"/>
    </row>
    <row r="16" spans="2:47" ht="25" customHeight="1">
      <c r="B16" s="58"/>
      <c r="C16" s="58"/>
      <c r="D16" s="58"/>
      <c r="E16" s="58"/>
      <c r="F16" s="58"/>
      <c r="G16" s="88"/>
      <c r="H16" s="58"/>
      <c r="I16" s="58"/>
      <c r="J16" s="73"/>
      <c r="K16" s="59"/>
      <c r="L16" s="59"/>
      <c r="M16" s="59"/>
      <c r="N16" s="64"/>
      <c r="O16" s="64"/>
      <c r="P16" s="64"/>
      <c r="Q16" s="64"/>
      <c r="R16" s="64"/>
      <c r="S16" s="59"/>
      <c r="T16" s="59"/>
      <c r="U16" s="59"/>
      <c r="V16" s="59"/>
      <c r="W16" s="75"/>
      <c r="X16" s="73"/>
      <c r="Y16" s="59"/>
      <c r="Z16" s="59"/>
      <c r="AA16" s="59"/>
      <c r="AB16" s="64"/>
      <c r="AC16" s="64"/>
      <c r="AD16" s="64"/>
      <c r="AE16" s="64"/>
      <c r="AF16" s="64"/>
      <c r="AG16" s="59"/>
      <c r="AH16" s="64"/>
      <c r="AI16" s="59"/>
      <c r="AJ16" s="59"/>
      <c r="AK16" s="59"/>
      <c r="AL16" s="59"/>
      <c r="AM16" s="59"/>
      <c r="AN16" s="75"/>
      <c r="AO16" s="58"/>
      <c r="AP16" s="87"/>
      <c r="AQ16" s="87"/>
      <c r="AR16" s="86"/>
      <c r="AS16" s="86"/>
      <c r="AT16" s="86"/>
      <c r="AU16" s="86"/>
    </row>
    <row r="17" spans="2:51" ht="100" customHeight="1">
      <c r="B17" s="81">
        <v>1</v>
      </c>
      <c r="C17" s="83" t="str">
        <f>Hoja1!AM5</f>
        <v xml:space="preserve"> </v>
      </c>
      <c r="D17" s="83" t="str">
        <f>Hoja1!AN5</f>
        <v xml:space="preserve"> </v>
      </c>
      <c r="E17" s="83" t="str">
        <f>Hoja1!AO5</f>
        <v xml:space="preserve"> </v>
      </c>
      <c r="F17" s="83" t="str">
        <f>Hoja1!AP5</f>
        <v xml:space="preserve"> </v>
      </c>
      <c r="G17" s="83" t="str">
        <f>Hoja1!AQ5</f>
        <v xml:space="preserve"> </v>
      </c>
      <c r="H17" s="83" t="str">
        <f>Hoja1!AR5</f>
        <v xml:space="preserve"> </v>
      </c>
      <c r="I17" s="83" t="str">
        <f>Hoja1!AS5</f>
        <v xml:space="preserve"> </v>
      </c>
      <c r="J17" s="83" t="str">
        <f>Hoja1!AT5</f>
        <v xml:space="preserve"> </v>
      </c>
      <c r="K17" s="77"/>
      <c r="L17" s="77"/>
      <c r="M17" s="77"/>
      <c r="N17" s="77"/>
      <c r="O17" s="77"/>
      <c r="P17" s="77"/>
      <c r="Q17" s="77"/>
      <c r="R17" s="77"/>
      <c r="S17" s="77"/>
      <c r="T17" s="77"/>
      <c r="U17" s="77"/>
      <c r="V17" s="77"/>
      <c r="W17" s="77" t="s">
        <v>271</v>
      </c>
      <c r="X17" s="79" t="str" cm="1">
        <f t="array" ref="X17">IF(OR(K17:R17="NO",S17="NO",T17="NO",U17="NO",V17="NO",W17="NO"),"No aceptable","Aceptable")</f>
        <v>No aceptable</v>
      </c>
      <c r="Y17" s="77" t="s">
        <v>271</v>
      </c>
      <c r="Z17" s="77" t="s">
        <v>271</v>
      </c>
      <c r="AA17" s="77" t="s">
        <v>271</v>
      </c>
      <c r="AB17" s="77" t="s">
        <v>271</v>
      </c>
      <c r="AC17" s="77" t="s">
        <v>271</v>
      </c>
      <c r="AD17" s="77" t="s">
        <v>271</v>
      </c>
      <c r="AE17" s="77" t="s">
        <v>271</v>
      </c>
      <c r="AF17" s="77" t="s">
        <v>271</v>
      </c>
      <c r="AG17" s="77" t="s">
        <v>271</v>
      </c>
      <c r="AH17" s="77" t="s">
        <v>271</v>
      </c>
      <c r="AI17" s="77" t="s">
        <v>271</v>
      </c>
      <c r="AJ17" s="77" t="s">
        <v>271</v>
      </c>
      <c r="AK17" s="77" t="s">
        <v>271</v>
      </c>
      <c r="AL17" s="77" t="s">
        <v>271</v>
      </c>
      <c r="AM17" s="77" t="s">
        <v>271</v>
      </c>
      <c r="AN17" s="77" t="s">
        <v>271</v>
      </c>
      <c r="AO17" s="85" t="str" cm="1">
        <f t="array" ref="AO17">IF(OR(Y17:AI17="SI",AJ17="SI",AK17="SI",AL17="SI",AM17="SI",AN17="SI"),"Crítico-Proceda a elaborar plan de acción","No crítico/Intermedio-Solicitar evaluación por parte del OAL")</f>
        <v>No crítico/Intermedio-Solicitar evaluación por parte del OAL</v>
      </c>
      <c r="AP17" s="86"/>
      <c r="AQ17" s="74"/>
      <c r="AR17" s="74"/>
      <c r="AS17" s="74"/>
      <c r="AT17" s="74"/>
      <c r="AU17" s="74"/>
      <c r="AY17">
        <f>IF(X17="Aceptable",1,0)</f>
        <v>0</v>
      </c>
    </row>
    <row r="18" spans="2:51" ht="58.5" customHeight="1">
      <c r="B18" s="54">
        <v>2</v>
      </c>
      <c r="C18" s="55" t="str">
        <f>Hoja1!AM6</f>
        <v xml:space="preserve"> </v>
      </c>
      <c r="D18" s="55" t="str">
        <f>Hoja1!AN6</f>
        <v xml:space="preserve"> </v>
      </c>
      <c r="E18" s="55" t="str">
        <f>Hoja1!AO6</f>
        <v xml:space="preserve"> </v>
      </c>
      <c r="F18" s="55" t="str">
        <f>Hoja1!AP6</f>
        <v xml:space="preserve"> </v>
      </c>
      <c r="G18" s="55" t="str">
        <f>Hoja1!AQ6</f>
        <v xml:space="preserve"> </v>
      </c>
      <c r="H18" s="55" t="str">
        <f>Hoja1!AR6</f>
        <v xml:space="preserve"> </v>
      </c>
      <c r="I18" s="55" t="str">
        <f>Hoja1!AS6</f>
        <v xml:space="preserve"> </v>
      </c>
      <c r="J18" s="55" t="str">
        <f>Hoja1!AT6</f>
        <v xml:space="preserve"> </v>
      </c>
      <c r="K18" s="53"/>
      <c r="L18" s="53"/>
      <c r="M18" s="53"/>
      <c r="N18" s="53"/>
      <c r="O18" s="53"/>
      <c r="P18" s="53"/>
      <c r="Q18" s="53"/>
      <c r="R18" s="53"/>
      <c r="S18" s="53"/>
      <c r="T18" s="53"/>
      <c r="U18" s="53"/>
      <c r="V18" s="53"/>
      <c r="W18" s="53"/>
      <c r="X18" s="79" t="str" cm="1">
        <f t="array" ref="X18">IF(OR(K18:R18="NO",S18="NO",T18="NO",U18="NO",V18="NO",W18="NO"),"No aceptable","Aceptable")</f>
        <v>Aceptable</v>
      </c>
      <c r="Y18" s="53" t="s">
        <v>271</v>
      </c>
      <c r="Z18" s="53" t="s">
        <v>271</v>
      </c>
      <c r="AA18" s="53" t="s">
        <v>271</v>
      </c>
      <c r="AB18" s="53" t="s">
        <v>271</v>
      </c>
      <c r="AC18" s="53" t="s">
        <v>271</v>
      </c>
      <c r="AD18" s="53" t="s">
        <v>271</v>
      </c>
      <c r="AE18" s="53" t="s">
        <v>271</v>
      </c>
      <c r="AF18" s="53" t="s">
        <v>271</v>
      </c>
      <c r="AG18" s="53" t="s">
        <v>271</v>
      </c>
      <c r="AH18" s="53" t="s">
        <v>271</v>
      </c>
      <c r="AI18" s="53" t="s">
        <v>271</v>
      </c>
      <c r="AJ18" s="53" t="s">
        <v>271</v>
      </c>
      <c r="AK18" s="53" t="s">
        <v>271</v>
      </c>
      <c r="AL18" s="53" t="s">
        <v>271</v>
      </c>
      <c r="AM18" s="53" t="s">
        <v>271</v>
      </c>
      <c r="AN18" s="53" t="s">
        <v>271</v>
      </c>
      <c r="AO18" s="85" t="str" cm="1">
        <f t="array" ref="AO18">IF(OR(Y18:AI18="SI",AJ18="SI",AK18="SI",AL18="SI",AM18="SI",AN18="SI"),"Crítico-Proceda a elaborar plan de acción","No crítico/Intermedio-Solicitar evaluación por parte del OAL")</f>
        <v>No crítico/Intermedio-Solicitar evaluación por parte del OAL</v>
      </c>
      <c r="AP18" s="86"/>
      <c r="AQ18" s="74"/>
      <c r="AR18" s="74"/>
      <c r="AS18" s="74"/>
      <c r="AT18" s="74"/>
      <c r="AU18" s="74"/>
      <c r="AY18">
        <f t="shared" ref="AY18:AY81" si="0">IF(X18="Aceptable",1,0)</f>
        <v>1</v>
      </c>
    </row>
    <row r="19" spans="2:51" ht="58.5" customHeight="1">
      <c r="B19" s="54">
        <v>3</v>
      </c>
      <c r="C19" s="55" t="str">
        <f>Hoja1!AM7</f>
        <v xml:space="preserve"> </v>
      </c>
      <c r="D19" s="55" t="str">
        <f>Hoja1!AN7</f>
        <v xml:space="preserve"> </v>
      </c>
      <c r="E19" s="55" t="str">
        <f>Hoja1!AO7</f>
        <v xml:space="preserve"> </v>
      </c>
      <c r="F19" s="55" t="str">
        <f>Hoja1!AP7</f>
        <v xml:space="preserve"> </v>
      </c>
      <c r="G19" s="55" t="str">
        <f>Hoja1!AQ7</f>
        <v xml:space="preserve"> </v>
      </c>
      <c r="H19" s="55" t="str">
        <f>Hoja1!AR7</f>
        <v xml:space="preserve"> </v>
      </c>
      <c r="I19" s="55" t="str">
        <f>Hoja1!AS7</f>
        <v xml:space="preserve"> </v>
      </c>
      <c r="J19" s="55" t="str">
        <f>Hoja1!AT7</f>
        <v xml:space="preserve"> </v>
      </c>
      <c r="K19" s="53"/>
      <c r="L19" s="53"/>
      <c r="M19" s="53"/>
      <c r="N19" s="53"/>
      <c r="O19" s="53"/>
      <c r="P19" s="53"/>
      <c r="Q19" s="53"/>
      <c r="R19" s="53"/>
      <c r="S19" s="53"/>
      <c r="T19" s="53"/>
      <c r="U19" s="53"/>
      <c r="V19" s="53"/>
      <c r="W19" s="53"/>
      <c r="X19" s="79" t="str" cm="1">
        <f t="array" ref="X19">IF(OR(K19:R19="NO",S19="NO",T19="NO",U19="NO",V19="NO",W19="NO"),"No aceptable","Aceptable")</f>
        <v>Aceptable</v>
      </c>
      <c r="Y19" s="53" t="s">
        <v>271</v>
      </c>
      <c r="Z19" s="53" t="s">
        <v>271</v>
      </c>
      <c r="AA19" s="53" t="s">
        <v>271</v>
      </c>
      <c r="AB19" s="53" t="s">
        <v>271</v>
      </c>
      <c r="AC19" s="53" t="s">
        <v>271</v>
      </c>
      <c r="AD19" s="53" t="s">
        <v>271</v>
      </c>
      <c r="AE19" s="53" t="s">
        <v>271</v>
      </c>
      <c r="AF19" s="53" t="s">
        <v>271</v>
      </c>
      <c r="AG19" s="53" t="s">
        <v>271</v>
      </c>
      <c r="AH19" s="53" t="s">
        <v>271</v>
      </c>
      <c r="AI19" s="53" t="s">
        <v>271</v>
      </c>
      <c r="AJ19" s="53" t="s">
        <v>271</v>
      </c>
      <c r="AK19" s="53" t="s">
        <v>271</v>
      </c>
      <c r="AL19" s="53" t="s">
        <v>271</v>
      </c>
      <c r="AM19" s="53" t="s">
        <v>271</v>
      </c>
      <c r="AN19" s="53" t="s">
        <v>271</v>
      </c>
      <c r="AO19" s="85" t="str" cm="1">
        <f t="array" ref="AO19">IF(OR(Y19:AI19="SI",AJ19="SI",AK19="SI",AL19="SI",AM19="SI",AN19="SI"),"Crítico-Proceda a elaborar plan de acción","No crítico/Intermedio-Solicitar evaluación por parte del OAL")</f>
        <v>No crítico/Intermedio-Solicitar evaluación por parte del OAL</v>
      </c>
      <c r="AP19" s="86"/>
      <c r="AQ19" s="74"/>
      <c r="AR19" s="74"/>
      <c r="AS19" s="74"/>
      <c r="AT19" s="74"/>
      <c r="AU19" s="74"/>
      <c r="AY19">
        <f t="shared" si="0"/>
        <v>1</v>
      </c>
    </row>
    <row r="20" spans="2:51" ht="58.5" customHeight="1">
      <c r="B20" s="54">
        <v>4</v>
      </c>
      <c r="C20" s="55" t="str">
        <f>Hoja1!AM8</f>
        <v xml:space="preserve"> </v>
      </c>
      <c r="D20" s="55" t="str">
        <f>Hoja1!AN8</f>
        <v xml:space="preserve"> </v>
      </c>
      <c r="E20" s="55" t="str">
        <f>Hoja1!AO8</f>
        <v xml:space="preserve"> </v>
      </c>
      <c r="F20" s="55" t="str">
        <f>Hoja1!AP8</f>
        <v xml:space="preserve"> </v>
      </c>
      <c r="G20" s="55" t="str">
        <f>Hoja1!AQ8</f>
        <v xml:space="preserve"> </v>
      </c>
      <c r="H20" s="55" t="str">
        <f>Hoja1!AR8</f>
        <v xml:space="preserve"> </v>
      </c>
      <c r="I20" s="55" t="str">
        <f>Hoja1!AS8</f>
        <v xml:space="preserve"> </v>
      </c>
      <c r="J20" s="55" t="str">
        <f>Hoja1!AT8</f>
        <v xml:space="preserve"> </v>
      </c>
      <c r="K20" s="53"/>
      <c r="L20" s="53"/>
      <c r="M20" s="53"/>
      <c r="N20" s="53"/>
      <c r="O20" s="53"/>
      <c r="P20" s="53"/>
      <c r="Q20" s="53"/>
      <c r="R20" s="53"/>
      <c r="S20" s="53"/>
      <c r="T20" s="53"/>
      <c r="U20" s="53"/>
      <c r="V20" s="53"/>
      <c r="W20" s="53"/>
      <c r="X20" s="79" t="str" cm="1">
        <f t="array" ref="X20">IF(OR(K20:R20="NO",S20="NO",T20="NO",U20="NO",V20="NO",W20="NO"),"No aceptable","Aceptable")</f>
        <v>Aceptable</v>
      </c>
      <c r="Y20" s="53" t="s">
        <v>271</v>
      </c>
      <c r="Z20" s="53" t="s">
        <v>271</v>
      </c>
      <c r="AA20" s="53" t="s">
        <v>271</v>
      </c>
      <c r="AB20" s="53" t="s">
        <v>271</v>
      </c>
      <c r="AC20" s="53" t="s">
        <v>271</v>
      </c>
      <c r="AD20" s="53" t="s">
        <v>271</v>
      </c>
      <c r="AE20" s="53" t="s">
        <v>271</v>
      </c>
      <c r="AF20" s="53" t="s">
        <v>271</v>
      </c>
      <c r="AG20" s="53" t="s">
        <v>271</v>
      </c>
      <c r="AH20" s="53" t="s">
        <v>271</v>
      </c>
      <c r="AI20" s="53" t="s">
        <v>271</v>
      </c>
      <c r="AJ20" s="53" t="s">
        <v>271</v>
      </c>
      <c r="AK20" s="53" t="s">
        <v>271</v>
      </c>
      <c r="AL20" s="53" t="s">
        <v>271</v>
      </c>
      <c r="AM20" s="53" t="s">
        <v>271</v>
      </c>
      <c r="AN20" s="53" t="s">
        <v>271</v>
      </c>
      <c r="AO20" s="85" t="str" cm="1">
        <f t="array" ref="AO20">IF(OR(Y20:AI20="SI",AJ20="SI",AK20="SI",AL20="SI",AM20="SI",AN20="SI"),"Crítico-Proceda a elaborar plan de acción","No crítico/Intermedio-Solicitar evaluación por parte del OAL")</f>
        <v>No crítico/Intermedio-Solicitar evaluación por parte del OAL</v>
      </c>
      <c r="AP20" s="86"/>
      <c r="AQ20" s="74"/>
      <c r="AR20" s="74"/>
      <c r="AS20" s="74"/>
      <c r="AT20" s="74"/>
      <c r="AU20" s="74"/>
      <c r="AY20">
        <f t="shared" si="0"/>
        <v>1</v>
      </c>
    </row>
    <row r="21" spans="2:51" ht="58.5" customHeight="1">
      <c r="B21" s="54">
        <v>5</v>
      </c>
      <c r="C21" s="55" t="str">
        <f>Hoja1!AM9</f>
        <v xml:space="preserve"> </v>
      </c>
      <c r="D21" s="55" t="str">
        <f>Hoja1!AN9</f>
        <v xml:space="preserve"> </v>
      </c>
      <c r="E21" s="55" t="str">
        <f>Hoja1!AO9</f>
        <v xml:space="preserve"> </v>
      </c>
      <c r="F21" s="55" t="str">
        <f>Hoja1!AP9</f>
        <v xml:space="preserve"> </v>
      </c>
      <c r="G21" s="55" t="str">
        <f>Hoja1!AQ9</f>
        <v xml:space="preserve"> </v>
      </c>
      <c r="H21" s="55" t="str">
        <f>Hoja1!AR9</f>
        <v xml:space="preserve"> </v>
      </c>
      <c r="I21" s="55" t="str">
        <f>Hoja1!AS9</f>
        <v xml:space="preserve"> </v>
      </c>
      <c r="J21" s="55" t="str">
        <f>Hoja1!AT9</f>
        <v xml:space="preserve"> </v>
      </c>
      <c r="K21" s="53"/>
      <c r="L21" s="53"/>
      <c r="M21" s="53"/>
      <c r="N21" s="53"/>
      <c r="O21" s="53"/>
      <c r="P21" s="53"/>
      <c r="Q21" s="53"/>
      <c r="R21" s="53"/>
      <c r="S21" s="53"/>
      <c r="T21" s="53"/>
      <c r="U21" s="53"/>
      <c r="V21" s="53"/>
      <c r="W21" s="53"/>
      <c r="X21" s="79" t="str" cm="1">
        <f t="array" ref="X21">IF(OR(K21:R21="NO",S21="NO",T21="NO",U21="NO",V21="NO",W21="NO"),"No aceptable","Aceptable")</f>
        <v>Aceptable</v>
      </c>
      <c r="Y21" s="53" t="s">
        <v>271</v>
      </c>
      <c r="Z21" s="53" t="s">
        <v>271</v>
      </c>
      <c r="AA21" s="53" t="s">
        <v>271</v>
      </c>
      <c r="AB21" s="53" t="s">
        <v>271</v>
      </c>
      <c r="AC21" s="53" t="s">
        <v>271</v>
      </c>
      <c r="AD21" s="53" t="s">
        <v>271</v>
      </c>
      <c r="AE21" s="53" t="s">
        <v>271</v>
      </c>
      <c r="AF21" s="53" t="s">
        <v>271</v>
      </c>
      <c r="AG21" s="53" t="s">
        <v>271</v>
      </c>
      <c r="AH21" s="53" t="s">
        <v>271</v>
      </c>
      <c r="AI21" s="53" t="s">
        <v>271</v>
      </c>
      <c r="AJ21" s="53" t="s">
        <v>271</v>
      </c>
      <c r="AK21" s="53" t="s">
        <v>271</v>
      </c>
      <c r="AL21" s="53" t="s">
        <v>271</v>
      </c>
      <c r="AM21" s="53" t="s">
        <v>271</v>
      </c>
      <c r="AN21" s="53" t="s">
        <v>271</v>
      </c>
      <c r="AO21" s="85" t="str" cm="1">
        <f t="array" ref="AO21">IF(OR(Y21:AI21="SI",AJ21="SI",AK21="SI",AL21="SI",AM21="SI",AN21="SI"),"Crítico-Proceda a elaborar plan de acción","No crítico/Intermedio-Solicitar evaluación por parte del OAL")</f>
        <v>No crítico/Intermedio-Solicitar evaluación por parte del OAL</v>
      </c>
      <c r="AP21" s="86"/>
      <c r="AQ21" s="74"/>
      <c r="AR21" s="74"/>
      <c r="AS21" s="74"/>
      <c r="AT21" s="74"/>
      <c r="AU21" s="74"/>
      <c r="AY21">
        <f t="shared" si="0"/>
        <v>1</v>
      </c>
    </row>
    <row r="22" spans="2:51" ht="58.5" customHeight="1">
      <c r="B22" s="54">
        <v>6</v>
      </c>
      <c r="C22" s="55" t="str">
        <f>Hoja1!AM10</f>
        <v xml:space="preserve"> </v>
      </c>
      <c r="D22" s="55" t="str">
        <f>Hoja1!AN10</f>
        <v xml:space="preserve"> </v>
      </c>
      <c r="E22" s="55" t="str">
        <f>Hoja1!AO10</f>
        <v xml:space="preserve"> </v>
      </c>
      <c r="F22" s="55" t="str">
        <f>Hoja1!AP10</f>
        <v xml:space="preserve"> </v>
      </c>
      <c r="G22" s="55" t="str">
        <f>Hoja1!AQ10</f>
        <v xml:space="preserve"> </v>
      </c>
      <c r="H22" s="55" t="str">
        <f>Hoja1!AR10</f>
        <v xml:space="preserve"> </v>
      </c>
      <c r="I22" s="55" t="str">
        <f>Hoja1!AS10</f>
        <v xml:space="preserve"> </v>
      </c>
      <c r="J22" s="55" t="str">
        <f>Hoja1!AT10</f>
        <v xml:space="preserve"> </v>
      </c>
      <c r="K22" s="53"/>
      <c r="L22" s="53"/>
      <c r="M22" s="53"/>
      <c r="N22" s="53"/>
      <c r="O22" s="53"/>
      <c r="P22" s="53"/>
      <c r="Q22" s="53"/>
      <c r="R22" s="53"/>
      <c r="S22" s="53"/>
      <c r="T22" s="53"/>
      <c r="U22" s="53"/>
      <c r="V22" s="53"/>
      <c r="W22" s="53"/>
      <c r="X22" s="79" t="str" cm="1">
        <f t="array" ref="X22">IF(OR(K22:R22="NO",S22="NO",T22="NO",U22="NO",V22="NO",W22="NO"),"No aceptable","Aceptable")</f>
        <v>Aceptable</v>
      </c>
      <c r="Y22" s="53" t="s">
        <v>271</v>
      </c>
      <c r="Z22" s="53" t="s">
        <v>271</v>
      </c>
      <c r="AA22" s="53" t="s">
        <v>271</v>
      </c>
      <c r="AB22" s="53" t="s">
        <v>271</v>
      </c>
      <c r="AC22" s="53" t="s">
        <v>271</v>
      </c>
      <c r="AD22" s="53" t="s">
        <v>271</v>
      </c>
      <c r="AE22" s="53" t="s">
        <v>271</v>
      </c>
      <c r="AF22" s="53" t="s">
        <v>271</v>
      </c>
      <c r="AG22" s="53" t="s">
        <v>271</v>
      </c>
      <c r="AH22" s="53" t="s">
        <v>271</v>
      </c>
      <c r="AI22" s="53" t="s">
        <v>271</v>
      </c>
      <c r="AJ22" s="53" t="s">
        <v>271</v>
      </c>
      <c r="AK22" s="53" t="s">
        <v>271</v>
      </c>
      <c r="AL22" s="53" t="s">
        <v>271</v>
      </c>
      <c r="AM22" s="53" t="s">
        <v>271</v>
      </c>
      <c r="AN22" s="53" t="s">
        <v>271</v>
      </c>
      <c r="AO22" s="85" t="str" cm="1">
        <f t="array" ref="AO22">IF(OR(Y22:AI22="SI",AJ22="SI",AK22="SI",AL22="SI",AM22="SI",AN22="SI"),"Crítico-Proceda a elaborar plan de acción","No crítico/Intermedio-Solicitar evaluación por parte del OAL")</f>
        <v>No crítico/Intermedio-Solicitar evaluación por parte del OAL</v>
      </c>
      <c r="AP22" s="86"/>
      <c r="AQ22" s="74"/>
      <c r="AR22" s="74"/>
      <c r="AS22" s="74"/>
      <c r="AT22" s="74"/>
      <c r="AU22" s="74"/>
      <c r="AY22">
        <f t="shared" si="0"/>
        <v>1</v>
      </c>
    </row>
    <row r="23" spans="2:51" ht="58.5" customHeight="1">
      <c r="B23" s="54">
        <v>7</v>
      </c>
      <c r="C23" s="55" t="str">
        <f>Hoja1!AM11</f>
        <v xml:space="preserve"> </v>
      </c>
      <c r="D23" s="55" t="str">
        <f>Hoja1!AN11</f>
        <v xml:space="preserve"> </v>
      </c>
      <c r="E23" s="55" t="str">
        <f>Hoja1!AO11</f>
        <v xml:space="preserve"> </v>
      </c>
      <c r="F23" s="55" t="str">
        <f>Hoja1!AP11</f>
        <v xml:space="preserve"> </v>
      </c>
      <c r="G23" s="55" t="str">
        <f>Hoja1!AQ11</f>
        <v xml:space="preserve"> </v>
      </c>
      <c r="H23" s="55" t="str">
        <f>Hoja1!AR11</f>
        <v xml:space="preserve"> </v>
      </c>
      <c r="I23" s="55" t="str">
        <f>Hoja1!AS11</f>
        <v xml:space="preserve"> </v>
      </c>
      <c r="J23" s="55" t="str">
        <f>Hoja1!AT11</f>
        <v xml:space="preserve"> </v>
      </c>
      <c r="K23" s="53"/>
      <c r="L23" s="53"/>
      <c r="M23" s="53"/>
      <c r="N23" s="53"/>
      <c r="O23" s="53"/>
      <c r="P23" s="53"/>
      <c r="Q23" s="53"/>
      <c r="R23" s="53"/>
      <c r="S23" s="53"/>
      <c r="T23" s="53"/>
      <c r="U23" s="53"/>
      <c r="V23" s="53"/>
      <c r="W23" s="53"/>
      <c r="X23" s="79" t="str" cm="1">
        <f t="array" ref="X23">IF(OR(K23:R23="NO",S23="NO",T23="NO",U23="NO",V23="NO",W23="NO"),"No aceptable","Aceptable")</f>
        <v>Aceptable</v>
      </c>
      <c r="Y23" s="53" t="s">
        <v>271</v>
      </c>
      <c r="Z23" s="53" t="s">
        <v>271</v>
      </c>
      <c r="AA23" s="53" t="s">
        <v>271</v>
      </c>
      <c r="AB23" s="53" t="s">
        <v>271</v>
      </c>
      <c r="AC23" s="53" t="s">
        <v>271</v>
      </c>
      <c r="AD23" s="53" t="s">
        <v>271</v>
      </c>
      <c r="AE23" s="53" t="s">
        <v>271</v>
      </c>
      <c r="AF23" s="53" t="s">
        <v>271</v>
      </c>
      <c r="AG23" s="53" t="s">
        <v>271</v>
      </c>
      <c r="AH23" s="53" t="s">
        <v>271</v>
      </c>
      <c r="AI23" s="53" t="s">
        <v>271</v>
      </c>
      <c r="AJ23" s="53" t="s">
        <v>271</v>
      </c>
      <c r="AK23" s="53" t="s">
        <v>271</v>
      </c>
      <c r="AL23" s="53" t="s">
        <v>271</v>
      </c>
      <c r="AM23" s="53" t="s">
        <v>271</v>
      </c>
      <c r="AN23" s="53" t="s">
        <v>271</v>
      </c>
      <c r="AO23" s="85" t="str" cm="1">
        <f t="array" ref="AO23">IF(OR(Y23:AI23="SI",AJ23="SI",AK23="SI",AL23="SI",AM23="SI",AN23="SI"),"Crítico-Proceda a elaborar plan de acción","No crítico/Intermedio-Solicitar evaluación por parte del OAL")</f>
        <v>No crítico/Intermedio-Solicitar evaluación por parte del OAL</v>
      </c>
      <c r="AP23" s="86"/>
      <c r="AQ23" s="74"/>
      <c r="AR23" s="74"/>
      <c r="AS23" s="74"/>
      <c r="AT23" s="74"/>
      <c r="AU23" s="74"/>
      <c r="AY23">
        <f t="shared" si="0"/>
        <v>1</v>
      </c>
    </row>
    <row r="24" spans="2:51" ht="58.5" customHeight="1">
      <c r="B24" s="54">
        <v>8</v>
      </c>
      <c r="C24" s="55" t="str">
        <f>Hoja1!AM12</f>
        <v xml:space="preserve"> </v>
      </c>
      <c r="D24" s="55" t="str">
        <f>Hoja1!AN12</f>
        <v xml:space="preserve"> </v>
      </c>
      <c r="E24" s="55" t="str">
        <f>Hoja1!AO12</f>
        <v xml:space="preserve"> </v>
      </c>
      <c r="F24" s="55" t="str">
        <f>Hoja1!AP12</f>
        <v xml:space="preserve"> </v>
      </c>
      <c r="G24" s="55" t="str">
        <f>Hoja1!AQ12</f>
        <v xml:space="preserve"> </v>
      </c>
      <c r="H24" s="55" t="str">
        <f>Hoja1!AR12</f>
        <v xml:space="preserve"> </v>
      </c>
      <c r="I24" s="55" t="str">
        <f>Hoja1!AS12</f>
        <v xml:space="preserve"> </v>
      </c>
      <c r="J24" s="55" t="str">
        <f>Hoja1!AT12</f>
        <v xml:space="preserve"> </v>
      </c>
      <c r="K24" s="53"/>
      <c r="L24" s="53"/>
      <c r="M24" s="53"/>
      <c r="N24" s="53"/>
      <c r="O24" s="53"/>
      <c r="P24" s="53"/>
      <c r="Q24" s="53"/>
      <c r="R24" s="53"/>
      <c r="S24" s="53"/>
      <c r="T24" s="53"/>
      <c r="U24" s="53"/>
      <c r="V24" s="53"/>
      <c r="W24" s="53"/>
      <c r="X24" s="79" t="str" cm="1">
        <f t="array" ref="X24">IF(OR(K24:R24="NO",S24="NO",T24="NO",U24="NO",V24="NO",W24="NO"),"No aceptable","Aceptable")</f>
        <v>Aceptable</v>
      </c>
      <c r="Y24" s="53" t="s">
        <v>271</v>
      </c>
      <c r="Z24" s="53" t="s">
        <v>271</v>
      </c>
      <c r="AA24" s="53" t="s">
        <v>271</v>
      </c>
      <c r="AB24" s="53" t="s">
        <v>271</v>
      </c>
      <c r="AC24" s="53" t="s">
        <v>271</v>
      </c>
      <c r="AD24" s="53" t="s">
        <v>271</v>
      </c>
      <c r="AE24" s="53" t="s">
        <v>271</v>
      </c>
      <c r="AF24" s="53" t="s">
        <v>271</v>
      </c>
      <c r="AG24" s="53" t="s">
        <v>271</v>
      </c>
      <c r="AH24" s="53" t="s">
        <v>271</v>
      </c>
      <c r="AI24" s="53" t="s">
        <v>271</v>
      </c>
      <c r="AJ24" s="53" t="s">
        <v>271</v>
      </c>
      <c r="AK24" s="53" t="s">
        <v>271</v>
      </c>
      <c r="AL24" s="53" t="s">
        <v>271</v>
      </c>
      <c r="AM24" s="53" t="s">
        <v>271</v>
      </c>
      <c r="AN24" s="53" t="s">
        <v>271</v>
      </c>
      <c r="AO24" s="85" t="str" cm="1">
        <f t="array" ref="AO24">IF(OR(Y24:AI24="SI",AJ24="SI",AK24="SI",AL24="SI",AM24="SI",AN24="SI"),"Crítico-Proceda a elaborar plan de acción","No crítico/Intermedio-Solicitar evaluación por parte del OAL")</f>
        <v>No crítico/Intermedio-Solicitar evaluación por parte del OAL</v>
      </c>
      <c r="AP24" s="86"/>
      <c r="AQ24" s="74"/>
      <c r="AR24" s="74"/>
      <c r="AS24" s="74"/>
      <c r="AT24" s="74"/>
      <c r="AU24" s="74"/>
      <c r="AY24">
        <f t="shared" si="0"/>
        <v>1</v>
      </c>
    </row>
    <row r="25" spans="2:51" ht="58.5" customHeight="1">
      <c r="B25" s="54">
        <v>9</v>
      </c>
      <c r="C25" s="55" t="str">
        <f>Hoja1!AM13</f>
        <v xml:space="preserve"> </v>
      </c>
      <c r="D25" s="55" t="str">
        <f>Hoja1!AN13</f>
        <v xml:space="preserve"> </v>
      </c>
      <c r="E25" s="55" t="str">
        <f>Hoja1!AO13</f>
        <v xml:space="preserve"> </v>
      </c>
      <c r="F25" s="55" t="str">
        <f>Hoja1!AP13</f>
        <v xml:space="preserve"> </v>
      </c>
      <c r="G25" s="55" t="str">
        <f>Hoja1!AQ13</f>
        <v xml:space="preserve"> </v>
      </c>
      <c r="H25" s="55" t="str">
        <f>Hoja1!AR13</f>
        <v xml:space="preserve"> </v>
      </c>
      <c r="I25" s="55" t="str">
        <f>Hoja1!AS13</f>
        <v xml:space="preserve"> </v>
      </c>
      <c r="J25" s="55" t="str">
        <f>Hoja1!AT13</f>
        <v xml:space="preserve"> </v>
      </c>
      <c r="K25" s="53"/>
      <c r="L25" s="53"/>
      <c r="M25" s="53"/>
      <c r="N25" s="53"/>
      <c r="O25" s="53"/>
      <c r="P25" s="53"/>
      <c r="Q25" s="53"/>
      <c r="R25" s="53"/>
      <c r="S25" s="53"/>
      <c r="T25" s="53"/>
      <c r="U25" s="53"/>
      <c r="V25" s="53"/>
      <c r="W25" s="53"/>
      <c r="X25" s="79" t="str" cm="1">
        <f t="array" ref="X25">IF(OR(K25:R25="NO",S25="NO",T25="NO",U25="NO",V25="NO",W25="NO"),"No aceptable","Aceptable")</f>
        <v>Aceptable</v>
      </c>
      <c r="Y25" s="53" t="s">
        <v>271</v>
      </c>
      <c r="Z25" s="53" t="s">
        <v>271</v>
      </c>
      <c r="AA25" s="53" t="s">
        <v>271</v>
      </c>
      <c r="AB25" s="53" t="s">
        <v>271</v>
      </c>
      <c r="AC25" s="53" t="s">
        <v>271</v>
      </c>
      <c r="AD25" s="53" t="s">
        <v>271</v>
      </c>
      <c r="AE25" s="53" t="s">
        <v>271</v>
      </c>
      <c r="AF25" s="53" t="s">
        <v>271</v>
      </c>
      <c r="AG25" s="53" t="s">
        <v>271</v>
      </c>
      <c r="AH25" s="53" t="s">
        <v>271</v>
      </c>
      <c r="AI25" s="53" t="s">
        <v>271</v>
      </c>
      <c r="AJ25" s="53" t="s">
        <v>271</v>
      </c>
      <c r="AK25" s="53" t="s">
        <v>271</v>
      </c>
      <c r="AL25" s="53" t="s">
        <v>271</v>
      </c>
      <c r="AM25" s="53" t="s">
        <v>271</v>
      </c>
      <c r="AN25" s="53" t="s">
        <v>271</v>
      </c>
      <c r="AO25" s="85" t="str" cm="1">
        <f t="array" ref="AO25">IF(OR(Y25:AI25="SI",AJ25="SI",AK25="SI",AL25="SI",AM25="SI",AN25="SI"),"Crítico-Proceda a elaborar plan de acción","No crítico/Intermedio-Solicitar evaluación por parte del OAL")</f>
        <v>No crítico/Intermedio-Solicitar evaluación por parte del OAL</v>
      </c>
      <c r="AP25" s="86"/>
      <c r="AQ25" s="74"/>
      <c r="AR25" s="74"/>
      <c r="AS25" s="74"/>
      <c r="AT25" s="74"/>
      <c r="AU25" s="74"/>
      <c r="AY25">
        <f t="shared" si="0"/>
        <v>1</v>
      </c>
    </row>
    <row r="26" spans="2:51" ht="58.5" customHeight="1">
      <c r="B26" s="54">
        <v>10</v>
      </c>
      <c r="C26" s="55" t="str">
        <f>Hoja1!AM14</f>
        <v xml:space="preserve"> </v>
      </c>
      <c r="D26" s="55" t="str">
        <f>Hoja1!AN14</f>
        <v xml:space="preserve"> </v>
      </c>
      <c r="E26" s="55" t="str">
        <f>Hoja1!AO14</f>
        <v xml:space="preserve"> </v>
      </c>
      <c r="F26" s="55" t="str">
        <f>Hoja1!AP14</f>
        <v xml:space="preserve"> </v>
      </c>
      <c r="G26" s="55" t="str">
        <f>Hoja1!AQ14</f>
        <v xml:space="preserve"> </v>
      </c>
      <c r="H26" s="55" t="str">
        <f>Hoja1!AR14</f>
        <v xml:space="preserve"> </v>
      </c>
      <c r="I26" s="55" t="str">
        <f>Hoja1!AS14</f>
        <v xml:space="preserve"> </v>
      </c>
      <c r="J26" s="55" t="str">
        <f>Hoja1!AT14</f>
        <v xml:space="preserve"> </v>
      </c>
      <c r="K26" s="53"/>
      <c r="L26" s="53"/>
      <c r="M26" s="53"/>
      <c r="N26" s="53"/>
      <c r="O26" s="53"/>
      <c r="P26" s="53"/>
      <c r="Q26" s="53"/>
      <c r="R26" s="53"/>
      <c r="S26" s="53"/>
      <c r="T26" s="53"/>
      <c r="U26" s="53"/>
      <c r="V26" s="53"/>
      <c r="W26" s="53"/>
      <c r="X26" s="79" t="str" cm="1">
        <f t="array" ref="X26">IF(OR(K26:R26="NO",S26="NO",T26="NO",U26="NO",V26="NO",W26="NO"),"No aceptable","Aceptable")</f>
        <v>Aceptable</v>
      </c>
      <c r="Y26" s="53" t="s">
        <v>271</v>
      </c>
      <c r="Z26" s="53" t="s">
        <v>271</v>
      </c>
      <c r="AA26" s="53" t="s">
        <v>271</v>
      </c>
      <c r="AB26" s="53" t="s">
        <v>271</v>
      </c>
      <c r="AC26" s="53" t="s">
        <v>271</v>
      </c>
      <c r="AD26" s="53" t="s">
        <v>271</v>
      </c>
      <c r="AE26" s="53" t="s">
        <v>271</v>
      </c>
      <c r="AF26" s="53" t="s">
        <v>271</v>
      </c>
      <c r="AG26" s="53" t="s">
        <v>271</v>
      </c>
      <c r="AH26" s="53" t="s">
        <v>271</v>
      </c>
      <c r="AI26" s="53" t="s">
        <v>271</v>
      </c>
      <c r="AJ26" s="53" t="s">
        <v>271</v>
      </c>
      <c r="AK26" s="53" t="s">
        <v>271</v>
      </c>
      <c r="AL26" s="53" t="s">
        <v>271</v>
      </c>
      <c r="AM26" s="53" t="s">
        <v>271</v>
      </c>
      <c r="AN26" s="53" t="s">
        <v>271</v>
      </c>
      <c r="AO26" s="85" t="str" cm="1">
        <f t="array" ref="AO26">IF(OR(Y26:AI26="SI",AJ26="SI",AK26="SI",AL26="SI",AM26="SI",AN26="SI"),"Crítico-Proceda a elaborar plan de acción","No crítico/Intermedio-Solicitar evaluación por parte del OAL")</f>
        <v>No crítico/Intermedio-Solicitar evaluación por parte del OAL</v>
      </c>
      <c r="AP26" s="86"/>
      <c r="AQ26" s="74"/>
      <c r="AR26" s="74"/>
      <c r="AS26" s="74"/>
      <c r="AT26" s="74"/>
      <c r="AU26" s="74"/>
      <c r="AY26">
        <f t="shared" si="0"/>
        <v>1</v>
      </c>
    </row>
    <row r="27" spans="2:51" ht="58.5" customHeight="1">
      <c r="B27" s="54">
        <v>11</v>
      </c>
      <c r="C27" s="55" t="str">
        <f>Hoja1!AM15</f>
        <v xml:space="preserve"> </v>
      </c>
      <c r="D27" s="55" t="str">
        <f>Hoja1!AN15</f>
        <v xml:space="preserve"> </v>
      </c>
      <c r="E27" s="55" t="str">
        <f>Hoja1!AO15</f>
        <v xml:space="preserve"> </v>
      </c>
      <c r="F27" s="55" t="str">
        <f>Hoja1!AP15</f>
        <v xml:space="preserve"> </v>
      </c>
      <c r="G27" s="55" t="str">
        <f>Hoja1!AQ15</f>
        <v xml:space="preserve"> </v>
      </c>
      <c r="H27" s="55" t="str">
        <f>Hoja1!AR15</f>
        <v xml:space="preserve"> </v>
      </c>
      <c r="I27" s="55" t="str">
        <f>Hoja1!AS15</f>
        <v xml:space="preserve"> </v>
      </c>
      <c r="J27" s="55" t="str">
        <f>Hoja1!AT15</f>
        <v xml:space="preserve"> </v>
      </c>
      <c r="K27" s="53"/>
      <c r="L27" s="53"/>
      <c r="M27" s="53"/>
      <c r="N27" s="53"/>
      <c r="O27" s="53"/>
      <c r="P27" s="53"/>
      <c r="Q27" s="53"/>
      <c r="R27" s="53"/>
      <c r="S27" s="53"/>
      <c r="T27" s="53"/>
      <c r="U27" s="53"/>
      <c r="V27" s="53"/>
      <c r="W27" s="53"/>
      <c r="X27" s="79" t="str" cm="1">
        <f t="array" ref="X27">IF(OR(K27:R27="NO",S27="NO",T27="NO",U27="NO",V27="NO",W27="NO"),"No aceptable","Aceptable")</f>
        <v>Aceptable</v>
      </c>
      <c r="Y27" s="53" t="s">
        <v>271</v>
      </c>
      <c r="Z27" s="53" t="s">
        <v>271</v>
      </c>
      <c r="AA27" s="53" t="s">
        <v>271</v>
      </c>
      <c r="AB27" s="53" t="s">
        <v>271</v>
      </c>
      <c r="AC27" s="53" t="s">
        <v>271</v>
      </c>
      <c r="AD27" s="53" t="s">
        <v>271</v>
      </c>
      <c r="AE27" s="53" t="s">
        <v>271</v>
      </c>
      <c r="AF27" s="53" t="s">
        <v>271</v>
      </c>
      <c r="AG27" s="53" t="s">
        <v>271</v>
      </c>
      <c r="AH27" s="53" t="s">
        <v>271</v>
      </c>
      <c r="AI27" s="53" t="s">
        <v>271</v>
      </c>
      <c r="AJ27" s="53" t="s">
        <v>271</v>
      </c>
      <c r="AK27" s="53" t="s">
        <v>271</v>
      </c>
      <c r="AL27" s="53" t="s">
        <v>271</v>
      </c>
      <c r="AM27" s="53" t="s">
        <v>271</v>
      </c>
      <c r="AN27" s="53" t="s">
        <v>271</v>
      </c>
      <c r="AO27" s="85" t="str" cm="1">
        <f t="array" ref="AO27">IF(OR(Y27:AI27="SI",AJ27="SI",AK27="SI",AL27="SI",AM27="SI",AN27="SI"),"Crítico-Proceda a elaborar plan de acción","No crítico/Intermedio-Solicitar evaluación por parte del OAL")</f>
        <v>No crítico/Intermedio-Solicitar evaluación por parte del OAL</v>
      </c>
      <c r="AP27" s="86"/>
      <c r="AQ27" s="74"/>
      <c r="AR27" s="74"/>
      <c r="AS27" s="74"/>
      <c r="AT27" s="74"/>
      <c r="AU27" s="74"/>
      <c r="AY27">
        <f t="shared" si="0"/>
        <v>1</v>
      </c>
    </row>
    <row r="28" spans="2:51" ht="58.5" customHeight="1">
      <c r="B28" s="54">
        <v>12</v>
      </c>
      <c r="C28" s="55" t="str">
        <f>Hoja1!AM16</f>
        <v xml:space="preserve"> </v>
      </c>
      <c r="D28" s="55" t="str">
        <f>Hoja1!AN16</f>
        <v xml:space="preserve"> </v>
      </c>
      <c r="E28" s="55" t="str">
        <f>Hoja1!AO16</f>
        <v xml:space="preserve"> </v>
      </c>
      <c r="F28" s="55" t="str">
        <f>Hoja1!AP16</f>
        <v xml:space="preserve"> </v>
      </c>
      <c r="G28" s="55" t="str">
        <f>Hoja1!AQ16</f>
        <v xml:space="preserve"> </v>
      </c>
      <c r="H28" s="55" t="str">
        <f>Hoja1!AR16</f>
        <v xml:space="preserve"> </v>
      </c>
      <c r="I28" s="55" t="str">
        <f>Hoja1!AS16</f>
        <v xml:space="preserve"> </v>
      </c>
      <c r="J28" s="55" t="str">
        <f>Hoja1!AT16</f>
        <v xml:space="preserve"> </v>
      </c>
      <c r="K28" s="53"/>
      <c r="L28" s="53"/>
      <c r="M28" s="53"/>
      <c r="N28" s="53"/>
      <c r="O28" s="53"/>
      <c r="P28" s="53"/>
      <c r="Q28" s="53"/>
      <c r="R28" s="53"/>
      <c r="S28" s="53"/>
      <c r="T28" s="53"/>
      <c r="U28" s="53"/>
      <c r="V28" s="53"/>
      <c r="W28" s="53"/>
      <c r="X28" s="79" t="str" cm="1">
        <f t="array" ref="X28">IF(OR(K28:R28="NO",S28="NO",T28="NO",U28="NO",V28="NO",W28="NO"),"No aceptable","Aceptable")</f>
        <v>Aceptable</v>
      </c>
      <c r="Y28" s="53" t="s">
        <v>271</v>
      </c>
      <c r="Z28" s="53" t="s">
        <v>271</v>
      </c>
      <c r="AA28" s="53" t="s">
        <v>271</v>
      </c>
      <c r="AB28" s="53" t="s">
        <v>271</v>
      </c>
      <c r="AC28" s="53" t="s">
        <v>271</v>
      </c>
      <c r="AD28" s="53" t="s">
        <v>271</v>
      </c>
      <c r="AE28" s="53" t="s">
        <v>271</v>
      </c>
      <c r="AF28" s="53" t="s">
        <v>271</v>
      </c>
      <c r="AG28" s="53" t="s">
        <v>271</v>
      </c>
      <c r="AH28" s="53" t="s">
        <v>271</v>
      </c>
      <c r="AI28" s="53" t="s">
        <v>271</v>
      </c>
      <c r="AJ28" s="53" t="s">
        <v>271</v>
      </c>
      <c r="AK28" s="53" t="s">
        <v>271</v>
      </c>
      <c r="AL28" s="53" t="s">
        <v>271</v>
      </c>
      <c r="AM28" s="53" t="s">
        <v>271</v>
      </c>
      <c r="AN28" s="53" t="s">
        <v>271</v>
      </c>
      <c r="AO28" s="85" t="str" cm="1">
        <f t="array" ref="AO28">IF(OR(Y28:AI28="SI",AJ28="SI",AK28="SI",AL28="SI",AM28="SI",AN28="SI"),"Crítico-Proceda a elaborar plan de acción","No crítico/Intermedio-Solicitar evaluación por parte del OAL")</f>
        <v>No crítico/Intermedio-Solicitar evaluación por parte del OAL</v>
      </c>
      <c r="AP28" s="86"/>
      <c r="AQ28" s="74"/>
      <c r="AR28" s="74"/>
      <c r="AS28" s="74"/>
      <c r="AT28" s="74"/>
      <c r="AU28" s="74"/>
      <c r="AY28">
        <f t="shared" si="0"/>
        <v>1</v>
      </c>
    </row>
    <row r="29" spans="2:51" ht="58.5" customHeight="1">
      <c r="B29" s="54">
        <v>13</v>
      </c>
      <c r="C29" s="55" t="str">
        <f>Hoja1!AM17</f>
        <v xml:space="preserve"> </v>
      </c>
      <c r="D29" s="55" t="str">
        <f>Hoja1!AN17</f>
        <v xml:space="preserve"> </v>
      </c>
      <c r="E29" s="55" t="str">
        <f>Hoja1!AO17</f>
        <v xml:space="preserve"> </v>
      </c>
      <c r="F29" s="55" t="str">
        <f>Hoja1!AP17</f>
        <v xml:space="preserve"> </v>
      </c>
      <c r="G29" s="55" t="str">
        <f>Hoja1!AQ17</f>
        <v xml:space="preserve"> </v>
      </c>
      <c r="H29" s="55" t="str">
        <f>Hoja1!AR17</f>
        <v xml:space="preserve"> </v>
      </c>
      <c r="I29" s="55" t="str">
        <f>Hoja1!AS17</f>
        <v xml:space="preserve"> </v>
      </c>
      <c r="J29" s="55" t="str">
        <f>Hoja1!AT17</f>
        <v xml:space="preserve"> </v>
      </c>
      <c r="K29" s="53"/>
      <c r="L29" s="53"/>
      <c r="M29" s="53"/>
      <c r="N29" s="53"/>
      <c r="O29" s="53"/>
      <c r="P29" s="53"/>
      <c r="Q29" s="53"/>
      <c r="R29" s="53"/>
      <c r="S29" s="53"/>
      <c r="T29" s="53"/>
      <c r="U29" s="53"/>
      <c r="V29" s="53"/>
      <c r="W29" s="53"/>
      <c r="X29" s="79" t="str" cm="1">
        <f t="array" ref="X29">IF(OR(K29:R29="NO",S29="NO",T29="NO",U29="NO",V29="NO",W29="NO"),"No aceptable","Aceptable")</f>
        <v>Aceptable</v>
      </c>
      <c r="Y29" s="53" t="s">
        <v>271</v>
      </c>
      <c r="Z29" s="53" t="s">
        <v>271</v>
      </c>
      <c r="AA29" s="53" t="s">
        <v>271</v>
      </c>
      <c r="AB29" s="53" t="s">
        <v>271</v>
      </c>
      <c r="AC29" s="53" t="s">
        <v>271</v>
      </c>
      <c r="AD29" s="53" t="s">
        <v>271</v>
      </c>
      <c r="AE29" s="53" t="s">
        <v>271</v>
      </c>
      <c r="AF29" s="53" t="s">
        <v>271</v>
      </c>
      <c r="AG29" s="53" t="s">
        <v>271</v>
      </c>
      <c r="AH29" s="53" t="s">
        <v>271</v>
      </c>
      <c r="AI29" s="53" t="s">
        <v>271</v>
      </c>
      <c r="AJ29" s="53" t="s">
        <v>271</v>
      </c>
      <c r="AK29" s="53" t="s">
        <v>271</v>
      </c>
      <c r="AL29" s="53" t="s">
        <v>271</v>
      </c>
      <c r="AM29" s="53" t="s">
        <v>271</v>
      </c>
      <c r="AN29" s="53" t="s">
        <v>271</v>
      </c>
      <c r="AO29" s="85" t="str" cm="1">
        <f t="array" ref="AO29">IF(OR(Y29:AI29="SI",AJ29="SI",AK29="SI",AL29="SI",AM29="SI",AN29="SI"),"Crítico-Proceda a elaborar plan de acción","No crítico/Intermedio-Solicitar evaluación por parte del OAL")</f>
        <v>No crítico/Intermedio-Solicitar evaluación por parte del OAL</v>
      </c>
      <c r="AP29" s="86"/>
      <c r="AQ29" s="74"/>
      <c r="AR29" s="74"/>
      <c r="AS29" s="74"/>
      <c r="AT29" s="74"/>
      <c r="AU29" s="74"/>
      <c r="AY29">
        <f t="shared" si="0"/>
        <v>1</v>
      </c>
    </row>
    <row r="30" spans="2:51" ht="58.5" customHeight="1">
      <c r="B30" s="54">
        <v>14</v>
      </c>
      <c r="C30" s="55" t="str">
        <f>Hoja1!AM18</f>
        <v xml:space="preserve"> </v>
      </c>
      <c r="D30" s="55" t="str">
        <f>Hoja1!AN18</f>
        <v xml:space="preserve"> </v>
      </c>
      <c r="E30" s="55" t="str">
        <f>Hoja1!AO18</f>
        <v xml:space="preserve"> </v>
      </c>
      <c r="F30" s="55" t="str">
        <f>Hoja1!AP18</f>
        <v xml:space="preserve"> </v>
      </c>
      <c r="G30" s="55" t="str">
        <f>Hoja1!AQ18</f>
        <v xml:space="preserve"> </v>
      </c>
      <c r="H30" s="55" t="str">
        <f>Hoja1!AR18</f>
        <v xml:space="preserve"> </v>
      </c>
      <c r="I30" s="55" t="str">
        <f>Hoja1!AS18</f>
        <v xml:space="preserve"> </v>
      </c>
      <c r="J30" s="55" t="str">
        <f>Hoja1!AT18</f>
        <v xml:space="preserve"> </v>
      </c>
      <c r="K30" s="53"/>
      <c r="L30" s="53"/>
      <c r="M30" s="53"/>
      <c r="N30" s="53"/>
      <c r="O30" s="53"/>
      <c r="P30" s="53"/>
      <c r="Q30" s="53"/>
      <c r="R30" s="53"/>
      <c r="S30" s="53"/>
      <c r="T30" s="53"/>
      <c r="U30" s="53"/>
      <c r="V30" s="53"/>
      <c r="W30" s="53"/>
      <c r="X30" s="79" t="str" cm="1">
        <f t="array" ref="X30">IF(OR(K30:R30="NO",S30="NO",T30="NO",U30="NO",V30="NO",W30="NO"),"No aceptable","Aceptable")</f>
        <v>Aceptable</v>
      </c>
      <c r="Y30" s="53" t="s">
        <v>271</v>
      </c>
      <c r="Z30" s="53" t="s">
        <v>271</v>
      </c>
      <c r="AA30" s="53" t="s">
        <v>271</v>
      </c>
      <c r="AB30" s="53" t="s">
        <v>271</v>
      </c>
      <c r="AC30" s="53" t="s">
        <v>271</v>
      </c>
      <c r="AD30" s="53" t="s">
        <v>271</v>
      </c>
      <c r="AE30" s="53" t="s">
        <v>271</v>
      </c>
      <c r="AF30" s="53" t="s">
        <v>271</v>
      </c>
      <c r="AG30" s="53" t="s">
        <v>271</v>
      </c>
      <c r="AH30" s="53" t="s">
        <v>271</v>
      </c>
      <c r="AI30" s="53" t="s">
        <v>271</v>
      </c>
      <c r="AJ30" s="53" t="s">
        <v>271</v>
      </c>
      <c r="AK30" s="53" t="s">
        <v>271</v>
      </c>
      <c r="AL30" s="53" t="s">
        <v>271</v>
      </c>
      <c r="AM30" s="53" t="s">
        <v>271</v>
      </c>
      <c r="AN30" s="53" t="s">
        <v>271</v>
      </c>
      <c r="AO30" s="85" t="str" cm="1">
        <f t="array" ref="AO30">IF(OR(Y30:AI30="SI",AJ30="SI",AK30="SI",AL30="SI",AM30="SI",AN30="SI"),"Crítico-Proceda a elaborar plan de acción","No crítico/Intermedio-Solicitar evaluación por parte del OAL")</f>
        <v>No crítico/Intermedio-Solicitar evaluación por parte del OAL</v>
      </c>
      <c r="AP30" s="86"/>
      <c r="AQ30" s="74"/>
      <c r="AR30" s="74"/>
      <c r="AS30" s="74"/>
      <c r="AT30" s="74"/>
      <c r="AU30" s="74"/>
      <c r="AY30">
        <f t="shared" si="0"/>
        <v>1</v>
      </c>
    </row>
    <row r="31" spans="2:51" ht="58.5" customHeight="1">
      <c r="B31" s="54">
        <v>15</v>
      </c>
      <c r="C31" s="55" t="str">
        <f>Hoja1!AM19</f>
        <v xml:space="preserve"> </v>
      </c>
      <c r="D31" s="55" t="str">
        <f>Hoja1!AN19</f>
        <v xml:space="preserve"> </v>
      </c>
      <c r="E31" s="55" t="str">
        <f>Hoja1!AO19</f>
        <v xml:space="preserve"> </v>
      </c>
      <c r="F31" s="55" t="str">
        <f>Hoja1!AP19</f>
        <v xml:space="preserve"> </v>
      </c>
      <c r="G31" s="55" t="str">
        <f>Hoja1!AQ19</f>
        <v xml:space="preserve"> </v>
      </c>
      <c r="H31" s="55" t="str">
        <f>Hoja1!AR19</f>
        <v xml:space="preserve"> </v>
      </c>
      <c r="I31" s="55" t="str">
        <f>Hoja1!AS19</f>
        <v xml:space="preserve"> </v>
      </c>
      <c r="J31" s="55" t="str">
        <f>Hoja1!AT19</f>
        <v xml:space="preserve"> </v>
      </c>
      <c r="K31" s="53"/>
      <c r="L31" s="53"/>
      <c r="M31" s="53"/>
      <c r="N31" s="53"/>
      <c r="O31" s="53"/>
      <c r="P31" s="53"/>
      <c r="Q31" s="53"/>
      <c r="R31" s="53"/>
      <c r="S31" s="53"/>
      <c r="T31" s="53"/>
      <c r="U31" s="53"/>
      <c r="V31" s="53"/>
      <c r="W31" s="53"/>
      <c r="X31" s="79" t="str" cm="1">
        <f t="array" ref="X31">IF(OR(K31:R31="NO",S31="NO",T31="NO",U31="NO",V31="NO",W31="NO"),"No aceptable","Aceptable")</f>
        <v>Aceptable</v>
      </c>
      <c r="Y31" s="53" t="s">
        <v>271</v>
      </c>
      <c r="Z31" s="53" t="s">
        <v>271</v>
      </c>
      <c r="AA31" s="53" t="s">
        <v>271</v>
      </c>
      <c r="AB31" s="53" t="s">
        <v>271</v>
      </c>
      <c r="AC31" s="53" t="s">
        <v>271</v>
      </c>
      <c r="AD31" s="53" t="s">
        <v>271</v>
      </c>
      <c r="AE31" s="53" t="s">
        <v>271</v>
      </c>
      <c r="AF31" s="53" t="s">
        <v>271</v>
      </c>
      <c r="AG31" s="53" t="s">
        <v>271</v>
      </c>
      <c r="AH31" s="53" t="s">
        <v>271</v>
      </c>
      <c r="AI31" s="53" t="s">
        <v>271</v>
      </c>
      <c r="AJ31" s="53" t="s">
        <v>271</v>
      </c>
      <c r="AK31" s="53" t="s">
        <v>271</v>
      </c>
      <c r="AL31" s="53" t="s">
        <v>271</v>
      </c>
      <c r="AM31" s="53" t="s">
        <v>271</v>
      </c>
      <c r="AN31" s="53" t="s">
        <v>271</v>
      </c>
      <c r="AO31" s="85" t="str" cm="1">
        <f t="array" ref="AO31">IF(OR(Y31:AI31="SI",AJ31="SI",AK31="SI",AL31="SI",AM31="SI",AN31="SI"),"Crítico-Proceda a elaborar plan de acción","No crítico/Intermedio-Solicitar evaluación por parte del OAL")</f>
        <v>No crítico/Intermedio-Solicitar evaluación por parte del OAL</v>
      </c>
      <c r="AP31" s="86"/>
      <c r="AQ31" s="74"/>
      <c r="AR31" s="74"/>
      <c r="AS31" s="74"/>
      <c r="AT31" s="74"/>
      <c r="AU31" s="74"/>
      <c r="AY31">
        <f t="shared" si="0"/>
        <v>1</v>
      </c>
    </row>
    <row r="32" spans="2:51" ht="58.5" customHeight="1">
      <c r="B32" s="54">
        <v>16</v>
      </c>
      <c r="C32" s="55" t="str">
        <f>Hoja1!AM20</f>
        <v xml:space="preserve"> </v>
      </c>
      <c r="D32" s="55" t="str">
        <f>Hoja1!AN20</f>
        <v xml:space="preserve"> </v>
      </c>
      <c r="E32" s="55" t="str">
        <f>Hoja1!AO20</f>
        <v xml:space="preserve"> </v>
      </c>
      <c r="F32" s="55" t="str">
        <f>Hoja1!AP20</f>
        <v xml:space="preserve"> </v>
      </c>
      <c r="G32" s="55" t="str">
        <f>Hoja1!AQ20</f>
        <v xml:space="preserve"> </v>
      </c>
      <c r="H32" s="55" t="str">
        <f>Hoja1!AR20</f>
        <v xml:space="preserve"> </v>
      </c>
      <c r="I32" s="55" t="str">
        <f>Hoja1!AS20</f>
        <v xml:space="preserve"> </v>
      </c>
      <c r="J32" s="55" t="str">
        <f>Hoja1!AT20</f>
        <v xml:space="preserve"> </v>
      </c>
      <c r="K32" s="53"/>
      <c r="L32" s="53"/>
      <c r="M32" s="53"/>
      <c r="N32" s="53"/>
      <c r="O32" s="53"/>
      <c r="P32" s="53"/>
      <c r="Q32" s="53"/>
      <c r="R32" s="53"/>
      <c r="S32" s="53"/>
      <c r="T32" s="53"/>
      <c r="U32" s="53"/>
      <c r="V32" s="53"/>
      <c r="W32" s="53"/>
      <c r="X32" s="79" t="str" cm="1">
        <f t="array" ref="X32">IF(OR(K32:R32="NO",S32="NO",T32="NO",U32="NO",V32="NO",W32="NO"),"No aceptable","Aceptable")</f>
        <v>Aceptable</v>
      </c>
      <c r="Y32" s="53" t="s">
        <v>271</v>
      </c>
      <c r="Z32" s="53" t="s">
        <v>271</v>
      </c>
      <c r="AA32" s="53" t="s">
        <v>271</v>
      </c>
      <c r="AB32" s="53" t="s">
        <v>271</v>
      </c>
      <c r="AC32" s="53" t="s">
        <v>271</v>
      </c>
      <c r="AD32" s="53" t="s">
        <v>271</v>
      </c>
      <c r="AE32" s="53" t="s">
        <v>271</v>
      </c>
      <c r="AF32" s="53" t="s">
        <v>271</v>
      </c>
      <c r="AG32" s="53" t="s">
        <v>271</v>
      </c>
      <c r="AH32" s="53" t="s">
        <v>271</v>
      </c>
      <c r="AI32" s="53" t="s">
        <v>271</v>
      </c>
      <c r="AJ32" s="53" t="s">
        <v>271</v>
      </c>
      <c r="AK32" s="53" t="s">
        <v>271</v>
      </c>
      <c r="AL32" s="53" t="s">
        <v>271</v>
      </c>
      <c r="AM32" s="53" t="s">
        <v>271</v>
      </c>
      <c r="AN32" s="53" t="s">
        <v>271</v>
      </c>
      <c r="AO32" s="85" t="str" cm="1">
        <f t="array" ref="AO32">IF(OR(Y32:AI32="SI",AJ32="SI",AK32="SI",AL32="SI",AM32="SI",AN32="SI"),"Crítico-Proceda a elaborar plan de acción","No crítico/Intermedio-Solicitar evaluación por parte del OAL")</f>
        <v>No crítico/Intermedio-Solicitar evaluación por parte del OAL</v>
      </c>
      <c r="AP32" s="86"/>
      <c r="AQ32" s="74"/>
      <c r="AR32" s="74"/>
      <c r="AS32" s="74"/>
      <c r="AT32" s="74"/>
      <c r="AU32" s="74"/>
      <c r="AY32">
        <f t="shared" si="0"/>
        <v>1</v>
      </c>
    </row>
    <row r="33" spans="2:51" ht="58.5" customHeight="1">
      <c r="B33" s="54">
        <v>17</v>
      </c>
      <c r="C33" s="55" t="str">
        <f>Hoja1!AM21</f>
        <v xml:space="preserve"> </v>
      </c>
      <c r="D33" s="55" t="str">
        <f>Hoja1!AN21</f>
        <v xml:space="preserve"> </v>
      </c>
      <c r="E33" s="55" t="str">
        <f>Hoja1!AO21</f>
        <v xml:space="preserve"> </v>
      </c>
      <c r="F33" s="55" t="str">
        <f>Hoja1!AP21</f>
        <v xml:space="preserve"> </v>
      </c>
      <c r="G33" s="55" t="str">
        <f>Hoja1!AQ21</f>
        <v xml:space="preserve"> </v>
      </c>
      <c r="H33" s="55" t="str">
        <f>Hoja1!AR21</f>
        <v xml:space="preserve"> </v>
      </c>
      <c r="I33" s="55" t="str">
        <f>Hoja1!AS21</f>
        <v xml:space="preserve"> </v>
      </c>
      <c r="J33" s="55" t="str">
        <f>Hoja1!AT21</f>
        <v xml:space="preserve"> </v>
      </c>
      <c r="K33" s="53"/>
      <c r="L33" s="53"/>
      <c r="M33" s="53"/>
      <c r="N33" s="53"/>
      <c r="O33" s="53"/>
      <c r="P33" s="53"/>
      <c r="Q33" s="53"/>
      <c r="R33" s="53"/>
      <c r="S33" s="53"/>
      <c r="T33" s="53"/>
      <c r="U33" s="53"/>
      <c r="V33" s="53"/>
      <c r="W33" s="53"/>
      <c r="X33" s="79" t="str" cm="1">
        <f t="array" ref="X33">IF(OR(K33:R33="NO",S33="NO",T33="NO",U33="NO",V33="NO",W33="NO"),"No aceptable","Aceptable")</f>
        <v>Aceptable</v>
      </c>
      <c r="Y33" s="53" t="s">
        <v>271</v>
      </c>
      <c r="Z33" s="53" t="s">
        <v>271</v>
      </c>
      <c r="AA33" s="53" t="s">
        <v>271</v>
      </c>
      <c r="AB33" s="53" t="s">
        <v>271</v>
      </c>
      <c r="AC33" s="53" t="s">
        <v>271</v>
      </c>
      <c r="AD33" s="53" t="s">
        <v>271</v>
      </c>
      <c r="AE33" s="53" t="s">
        <v>271</v>
      </c>
      <c r="AF33" s="53" t="s">
        <v>271</v>
      </c>
      <c r="AG33" s="53" t="s">
        <v>271</v>
      </c>
      <c r="AH33" s="53" t="s">
        <v>271</v>
      </c>
      <c r="AI33" s="53" t="s">
        <v>271</v>
      </c>
      <c r="AJ33" s="53" t="s">
        <v>271</v>
      </c>
      <c r="AK33" s="53" t="s">
        <v>271</v>
      </c>
      <c r="AL33" s="53" t="s">
        <v>271</v>
      </c>
      <c r="AM33" s="53" t="s">
        <v>271</v>
      </c>
      <c r="AN33" s="53" t="s">
        <v>271</v>
      </c>
      <c r="AO33" s="85" t="str" cm="1">
        <f t="array" ref="AO33">IF(OR(Y33:AI33="SI",AJ33="SI",AK33="SI",AL33="SI",AM33="SI",AN33="SI"),"Crítico-Proceda a elaborar plan de acción","No crítico/Intermedio-Solicitar evaluación por parte del OAL")</f>
        <v>No crítico/Intermedio-Solicitar evaluación por parte del OAL</v>
      </c>
      <c r="AP33" s="86"/>
      <c r="AQ33" s="74"/>
      <c r="AR33" s="74"/>
      <c r="AS33" s="74"/>
      <c r="AT33" s="74"/>
      <c r="AU33" s="74"/>
      <c r="AY33">
        <f t="shared" si="0"/>
        <v>1</v>
      </c>
    </row>
    <row r="34" spans="2:51" ht="58.5" customHeight="1">
      <c r="B34" s="54">
        <v>18</v>
      </c>
      <c r="C34" s="55" t="str">
        <f>Hoja1!AM22</f>
        <v xml:space="preserve"> </v>
      </c>
      <c r="D34" s="55" t="str">
        <f>Hoja1!AN22</f>
        <v xml:space="preserve"> </v>
      </c>
      <c r="E34" s="55" t="str">
        <f>Hoja1!AO22</f>
        <v xml:space="preserve"> </v>
      </c>
      <c r="F34" s="55" t="str">
        <f>Hoja1!AP22</f>
        <v xml:space="preserve"> </v>
      </c>
      <c r="G34" s="55" t="str">
        <f>Hoja1!AQ22</f>
        <v xml:space="preserve"> </v>
      </c>
      <c r="H34" s="55" t="str">
        <f>Hoja1!AR22</f>
        <v xml:space="preserve"> </v>
      </c>
      <c r="I34" s="55" t="str">
        <f>Hoja1!AS22</f>
        <v xml:space="preserve"> </v>
      </c>
      <c r="J34" s="55" t="str">
        <f>Hoja1!AT22</f>
        <v xml:space="preserve"> </v>
      </c>
      <c r="K34" s="53"/>
      <c r="L34" s="53"/>
      <c r="M34" s="53"/>
      <c r="N34" s="53"/>
      <c r="O34" s="53"/>
      <c r="P34" s="53"/>
      <c r="Q34" s="53"/>
      <c r="R34" s="53"/>
      <c r="S34" s="53"/>
      <c r="T34" s="53"/>
      <c r="U34" s="53"/>
      <c r="V34" s="53"/>
      <c r="W34" s="53"/>
      <c r="X34" s="79" t="str" cm="1">
        <f t="array" ref="X34">IF(OR(K34:R34="NO",S34="NO",T34="NO",U34="NO",V34="NO",W34="NO"),"No aceptable","Aceptable")</f>
        <v>Aceptable</v>
      </c>
      <c r="Y34" s="53" t="s">
        <v>271</v>
      </c>
      <c r="Z34" s="53" t="s">
        <v>271</v>
      </c>
      <c r="AA34" s="53" t="s">
        <v>271</v>
      </c>
      <c r="AB34" s="53" t="s">
        <v>271</v>
      </c>
      <c r="AC34" s="53" t="s">
        <v>271</v>
      </c>
      <c r="AD34" s="53" t="s">
        <v>271</v>
      </c>
      <c r="AE34" s="53" t="s">
        <v>271</v>
      </c>
      <c r="AF34" s="53" t="s">
        <v>271</v>
      </c>
      <c r="AG34" s="53" t="s">
        <v>271</v>
      </c>
      <c r="AH34" s="53" t="s">
        <v>271</v>
      </c>
      <c r="AI34" s="53" t="s">
        <v>271</v>
      </c>
      <c r="AJ34" s="53" t="s">
        <v>271</v>
      </c>
      <c r="AK34" s="53" t="s">
        <v>271</v>
      </c>
      <c r="AL34" s="53" t="s">
        <v>271</v>
      </c>
      <c r="AM34" s="53" t="s">
        <v>271</v>
      </c>
      <c r="AN34" s="53" t="s">
        <v>271</v>
      </c>
      <c r="AO34" s="85" t="str" cm="1">
        <f t="array" ref="AO34">IF(OR(Y34:AI34="SI",AJ34="SI",AK34="SI",AL34="SI",AM34="SI",AN34="SI"),"Crítico-Proceda a elaborar plan de acción","No crítico/Intermedio-Solicitar evaluación por parte del OAL")</f>
        <v>No crítico/Intermedio-Solicitar evaluación por parte del OAL</v>
      </c>
      <c r="AP34" s="86"/>
      <c r="AQ34" s="74"/>
      <c r="AR34" s="74"/>
      <c r="AS34" s="74"/>
      <c r="AT34" s="74"/>
      <c r="AU34" s="74"/>
      <c r="AY34">
        <f t="shared" si="0"/>
        <v>1</v>
      </c>
    </row>
    <row r="35" spans="2:51" ht="58.5" customHeight="1">
      <c r="B35" s="54">
        <v>19</v>
      </c>
      <c r="C35" s="55" t="str">
        <f>Hoja1!AM23</f>
        <v xml:space="preserve"> </v>
      </c>
      <c r="D35" s="55" t="str">
        <f>Hoja1!AN23</f>
        <v xml:space="preserve"> </v>
      </c>
      <c r="E35" s="55" t="str">
        <f>Hoja1!AO23</f>
        <v xml:space="preserve"> </v>
      </c>
      <c r="F35" s="55" t="str">
        <f>Hoja1!AP23</f>
        <v xml:space="preserve"> </v>
      </c>
      <c r="G35" s="55" t="str">
        <f>Hoja1!AQ23</f>
        <v xml:space="preserve"> </v>
      </c>
      <c r="H35" s="55" t="str">
        <f>Hoja1!AR23</f>
        <v xml:space="preserve"> </v>
      </c>
      <c r="I35" s="55" t="str">
        <f>Hoja1!AS23</f>
        <v xml:space="preserve"> </v>
      </c>
      <c r="J35" s="55" t="str">
        <f>Hoja1!AT23</f>
        <v xml:space="preserve"> </v>
      </c>
      <c r="K35" s="53"/>
      <c r="L35" s="53"/>
      <c r="M35" s="53"/>
      <c r="N35" s="53"/>
      <c r="O35" s="53"/>
      <c r="P35" s="53"/>
      <c r="Q35" s="53"/>
      <c r="R35" s="53"/>
      <c r="S35" s="53"/>
      <c r="T35" s="53"/>
      <c r="U35" s="53"/>
      <c r="V35" s="53"/>
      <c r="W35" s="53"/>
      <c r="X35" s="79" t="str" cm="1">
        <f t="array" ref="X35">IF(OR(K35:R35="NO",S35="NO",T35="NO",U35="NO",V35="NO",W35="NO"),"No aceptable","Aceptable")</f>
        <v>Aceptable</v>
      </c>
      <c r="Y35" s="53" t="s">
        <v>271</v>
      </c>
      <c r="Z35" s="53" t="s">
        <v>271</v>
      </c>
      <c r="AA35" s="53" t="s">
        <v>271</v>
      </c>
      <c r="AB35" s="53" t="s">
        <v>271</v>
      </c>
      <c r="AC35" s="53" t="s">
        <v>271</v>
      </c>
      <c r="AD35" s="53" t="s">
        <v>271</v>
      </c>
      <c r="AE35" s="53" t="s">
        <v>271</v>
      </c>
      <c r="AF35" s="53" t="s">
        <v>271</v>
      </c>
      <c r="AG35" s="53" t="s">
        <v>271</v>
      </c>
      <c r="AH35" s="53" t="s">
        <v>271</v>
      </c>
      <c r="AI35" s="53" t="s">
        <v>271</v>
      </c>
      <c r="AJ35" s="53" t="s">
        <v>271</v>
      </c>
      <c r="AK35" s="53" t="s">
        <v>271</v>
      </c>
      <c r="AL35" s="53" t="s">
        <v>271</v>
      </c>
      <c r="AM35" s="53" t="s">
        <v>271</v>
      </c>
      <c r="AN35" s="53" t="s">
        <v>271</v>
      </c>
      <c r="AO35" s="85" t="str" cm="1">
        <f t="array" ref="AO35">IF(OR(Y35:AI35="SI",AJ35="SI",AK35="SI",AL35="SI",AM35="SI",AN35="SI"),"Crítico-Proceda a elaborar plan de acción","No crítico/Intermedio-Solicitar evaluación por parte del OAL")</f>
        <v>No crítico/Intermedio-Solicitar evaluación por parte del OAL</v>
      </c>
      <c r="AP35" s="86"/>
      <c r="AQ35" s="74"/>
      <c r="AR35" s="74"/>
      <c r="AS35" s="74"/>
      <c r="AT35" s="74"/>
      <c r="AU35" s="74"/>
      <c r="AY35">
        <f t="shared" si="0"/>
        <v>1</v>
      </c>
    </row>
    <row r="36" spans="2:51" ht="58.5" customHeight="1">
      <c r="B36" s="54">
        <v>20</v>
      </c>
      <c r="C36" s="55" t="str">
        <f>Hoja1!AM24</f>
        <v xml:space="preserve"> </v>
      </c>
      <c r="D36" s="55" t="str">
        <f>Hoja1!AN24</f>
        <v xml:space="preserve"> </v>
      </c>
      <c r="E36" s="55" t="str">
        <f>Hoja1!AO24</f>
        <v xml:space="preserve"> </v>
      </c>
      <c r="F36" s="55" t="str">
        <f>Hoja1!AP24</f>
        <v xml:space="preserve"> </v>
      </c>
      <c r="G36" s="55" t="str">
        <f>Hoja1!AQ24</f>
        <v xml:space="preserve"> </v>
      </c>
      <c r="H36" s="55" t="str">
        <f>Hoja1!AR24</f>
        <v xml:space="preserve"> </v>
      </c>
      <c r="I36" s="55" t="str">
        <f>Hoja1!AS24</f>
        <v xml:space="preserve"> </v>
      </c>
      <c r="J36" s="55" t="str">
        <f>Hoja1!AT24</f>
        <v xml:space="preserve"> </v>
      </c>
      <c r="K36" s="53"/>
      <c r="L36" s="53"/>
      <c r="M36" s="53"/>
      <c r="N36" s="53"/>
      <c r="O36" s="53"/>
      <c r="P36" s="53"/>
      <c r="Q36" s="53"/>
      <c r="R36" s="53"/>
      <c r="S36" s="53"/>
      <c r="T36" s="53"/>
      <c r="U36" s="53"/>
      <c r="V36" s="53"/>
      <c r="W36" s="53"/>
      <c r="X36" s="79" t="str" cm="1">
        <f t="array" ref="X36">IF(OR(K36:R36="NO",S36="NO",T36="NO",U36="NO",V36="NO",W36="NO"),"No aceptable","Aceptable")</f>
        <v>Aceptable</v>
      </c>
      <c r="Y36" s="53" t="s">
        <v>271</v>
      </c>
      <c r="Z36" s="53" t="s">
        <v>271</v>
      </c>
      <c r="AA36" s="53" t="s">
        <v>271</v>
      </c>
      <c r="AB36" s="53" t="s">
        <v>271</v>
      </c>
      <c r="AC36" s="53" t="s">
        <v>271</v>
      </c>
      <c r="AD36" s="53" t="s">
        <v>271</v>
      </c>
      <c r="AE36" s="53" t="s">
        <v>271</v>
      </c>
      <c r="AF36" s="53" t="s">
        <v>271</v>
      </c>
      <c r="AG36" s="53" t="s">
        <v>271</v>
      </c>
      <c r="AH36" s="53" t="s">
        <v>271</v>
      </c>
      <c r="AI36" s="53" t="s">
        <v>271</v>
      </c>
      <c r="AJ36" s="53" t="s">
        <v>271</v>
      </c>
      <c r="AK36" s="53" t="s">
        <v>271</v>
      </c>
      <c r="AL36" s="53" t="s">
        <v>271</v>
      </c>
      <c r="AM36" s="53" t="s">
        <v>271</v>
      </c>
      <c r="AN36" s="53" t="s">
        <v>271</v>
      </c>
      <c r="AO36" s="85" t="str" cm="1">
        <f t="array" ref="AO36">IF(OR(Y36:AI36="SI",AJ36="SI",AK36="SI",AL36="SI",AM36="SI",AN36="SI"),"Crítico-Proceda a elaborar plan de acción","No crítico/Intermedio-Solicitar evaluación por parte del OAL")</f>
        <v>No crítico/Intermedio-Solicitar evaluación por parte del OAL</v>
      </c>
      <c r="AP36" s="86"/>
      <c r="AQ36" s="74"/>
      <c r="AR36" s="74"/>
      <c r="AS36" s="74"/>
      <c r="AT36" s="74"/>
      <c r="AU36" s="74"/>
      <c r="AY36">
        <f t="shared" si="0"/>
        <v>1</v>
      </c>
    </row>
    <row r="37" spans="2:51" ht="58.5" customHeight="1">
      <c r="B37" s="54">
        <v>21</v>
      </c>
      <c r="C37" s="55" t="str">
        <f>Hoja1!AM25</f>
        <v xml:space="preserve"> </v>
      </c>
      <c r="D37" s="55" t="str">
        <f>Hoja1!AN25</f>
        <v xml:space="preserve"> </v>
      </c>
      <c r="E37" s="55" t="str">
        <f>Hoja1!AO25</f>
        <v xml:space="preserve"> </v>
      </c>
      <c r="F37" s="55" t="str">
        <f>Hoja1!AP25</f>
        <v xml:space="preserve"> </v>
      </c>
      <c r="G37" s="55" t="str">
        <f>Hoja1!AQ25</f>
        <v xml:space="preserve"> </v>
      </c>
      <c r="H37" s="55" t="str">
        <f>Hoja1!AR25</f>
        <v xml:space="preserve"> </v>
      </c>
      <c r="I37" s="55" t="str">
        <f>Hoja1!AS25</f>
        <v xml:space="preserve"> </v>
      </c>
      <c r="J37" s="55" t="str">
        <f>Hoja1!AT25</f>
        <v xml:space="preserve"> </v>
      </c>
      <c r="K37" s="53"/>
      <c r="L37" s="53"/>
      <c r="M37" s="53"/>
      <c r="N37" s="53"/>
      <c r="O37" s="53"/>
      <c r="P37" s="53"/>
      <c r="Q37" s="53"/>
      <c r="R37" s="53"/>
      <c r="S37" s="53"/>
      <c r="T37" s="53"/>
      <c r="U37" s="53"/>
      <c r="V37" s="53"/>
      <c r="W37" s="53"/>
      <c r="X37" s="79" t="str" cm="1">
        <f t="array" ref="X37">IF(OR(K37:R37="NO",S37="NO",T37="NO",U37="NO",V37="NO",W37="NO"),"No aceptable","Aceptable")</f>
        <v>Aceptable</v>
      </c>
      <c r="Y37" s="53" t="s">
        <v>271</v>
      </c>
      <c r="Z37" s="53" t="s">
        <v>271</v>
      </c>
      <c r="AA37" s="53" t="s">
        <v>271</v>
      </c>
      <c r="AB37" s="53" t="s">
        <v>271</v>
      </c>
      <c r="AC37" s="53" t="s">
        <v>271</v>
      </c>
      <c r="AD37" s="53" t="s">
        <v>271</v>
      </c>
      <c r="AE37" s="53" t="s">
        <v>271</v>
      </c>
      <c r="AF37" s="53" t="s">
        <v>271</v>
      </c>
      <c r="AG37" s="53" t="s">
        <v>271</v>
      </c>
      <c r="AH37" s="53" t="s">
        <v>271</v>
      </c>
      <c r="AI37" s="53" t="s">
        <v>271</v>
      </c>
      <c r="AJ37" s="53" t="s">
        <v>271</v>
      </c>
      <c r="AK37" s="53" t="s">
        <v>271</v>
      </c>
      <c r="AL37" s="53" t="s">
        <v>271</v>
      </c>
      <c r="AM37" s="53" t="s">
        <v>271</v>
      </c>
      <c r="AN37" s="53" t="s">
        <v>271</v>
      </c>
      <c r="AO37" s="85" t="str" cm="1">
        <f t="array" ref="AO37">IF(OR(Y37:AI37="SI",AJ37="SI",AK37="SI",AL37="SI",AM37="SI",AN37="SI"),"Crítico-Proceda a elaborar plan de acción","No crítico/Intermedio-Solicitar evaluación por parte del OAL")</f>
        <v>No crítico/Intermedio-Solicitar evaluación por parte del OAL</v>
      </c>
      <c r="AP37" s="86"/>
      <c r="AQ37" s="74"/>
      <c r="AR37" s="74"/>
      <c r="AS37" s="74"/>
      <c r="AT37" s="74"/>
      <c r="AU37" s="74"/>
      <c r="AY37">
        <f t="shared" si="0"/>
        <v>1</v>
      </c>
    </row>
    <row r="38" spans="2:51" ht="58.5" customHeight="1">
      <c r="B38" s="54">
        <v>22</v>
      </c>
      <c r="C38" s="55" t="str">
        <f>Hoja1!AM26</f>
        <v xml:space="preserve"> </v>
      </c>
      <c r="D38" s="55" t="str">
        <f>Hoja1!AN26</f>
        <v xml:space="preserve"> </v>
      </c>
      <c r="E38" s="55" t="str">
        <f>Hoja1!AO26</f>
        <v xml:space="preserve"> </v>
      </c>
      <c r="F38" s="55" t="str">
        <f>Hoja1!AP26</f>
        <v xml:space="preserve"> </v>
      </c>
      <c r="G38" s="55" t="str">
        <f>Hoja1!AQ26</f>
        <v xml:space="preserve"> </v>
      </c>
      <c r="H38" s="55" t="str">
        <f>Hoja1!AR26</f>
        <v xml:space="preserve"> </v>
      </c>
      <c r="I38" s="55" t="str">
        <f>Hoja1!AS26</f>
        <v xml:space="preserve"> </v>
      </c>
      <c r="J38" s="55" t="str">
        <f>Hoja1!AT26</f>
        <v xml:space="preserve"> </v>
      </c>
      <c r="K38" s="53"/>
      <c r="L38" s="53"/>
      <c r="M38" s="53"/>
      <c r="N38" s="53"/>
      <c r="O38" s="53"/>
      <c r="P38" s="53"/>
      <c r="Q38" s="53"/>
      <c r="R38" s="53"/>
      <c r="S38" s="53"/>
      <c r="T38" s="53"/>
      <c r="U38" s="53"/>
      <c r="V38" s="53"/>
      <c r="W38" s="53"/>
      <c r="X38" s="79" t="str" cm="1">
        <f t="array" ref="X38">IF(OR(K38:R38="NO",S38="NO",T38="NO",U38="NO",V38="NO",W38="NO"),"No aceptable","Aceptable")</f>
        <v>Aceptable</v>
      </c>
      <c r="Y38" s="53" t="s">
        <v>271</v>
      </c>
      <c r="Z38" s="53" t="s">
        <v>271</v>
      </c>
      <c r="AA38" s="53" t="s">
        <v>271</v>
      </c>
      <c r="AB38" s="53" t="s">
        <v>271</v>
      </c>
      <c r="AC38" s="53" t="s">
        <v>271</v>
      </c>
      <c r="AD38" s="53" t="s">
        <v>271</v>
      </c>
      <c r="AE38" s="53" t="s">
        <v>271</v>
      </c>
      <c r="AF38" s="53" t="s">
        <v>271</v>
      </c>
      <c r="AG38" s="53" t="s">
        <v>271</v>
      </c>
      <c r="AH38" s="53" t="s">
        <v>271</v>
      </c>
      <c r="AI38" s="53" t="s">
        <v>271</v>
      </c>
      <c r="AJ38" s="53" t="s">
        <v>271</v>
      </c>
      <c r="AK38" s="53" t="s">
        <v>271</v>
      </c>
      <c r="AL38" s="53" t="s">
        <v>271</v>
      </c>
      <c r="AM38" s="53" t="s">
        <v>271</v>
      </c>
      <c r="AN38" s="53" t="s">
        <v>271</v>
      </c>
      <c r="AO38" s="85" t="str" cm="1">
        <f t="array" ref="AO38">IF(OR(Y38:AI38="SI",AJ38="SI",AK38="SI",AL38="SI",AM38="SI",AN38="SI"),"Crítico-Proceda a elaborar plan de acción","No crítico/Intermedio-Solicitar evaluación por parte del OAL")</f>
        <v>No crítico/Intermedio-Solicitar evaluación por parte del OAL</v>
      </c>
      <c r="AP38" s="86"/>
      <c r="AQ38" s="74"/>
      <c r="AR38" s="74"/>
      <c r="AS38" s="74"/>
      <c r="AT38" s="74"/>
      <c r="AU38" s="74"/>
      <c r="AY38">
        <f t="shared" si="0"/>
        <v>1</v>
      </c>
    </row>
    <row r="39" spans="2:51" ht="58.5" customHeight="1">
      <c r="B39" s="54">
        <v>23</v>
      </c>
      <c r="C39" s="55" t="str">
        <f>Hoja1!AM27</f>
        <v xml:space="preserve"> </v>
      </c>
      <c r="D39" s="55" t="str">
        <f>Hoja1!AN27</f>
        <v xml:space="preserve"> </v>
      </c>
      <c r="E39" s="55" t="str">
        <f>Hoja1!AO27</f>
        <v xml:space="preserve"> </v>
      </c>
      <c r="F39" s="55" t="str">
        <f>Hoja1!AP27</f>
        <v xml:space="preserve"> </v>
      </c>
      <c r="G39" s="55" t="str">
        <f>Hoja1!AQ27</f>
        <v xml:space="preserve"> </v>
      </c>
      <c r="H39" s="55" t="str">
        <f>Hoja1!AR27</f>
        <v xml:space="preserve"> </v>
      </c>
      <c r="I39" s="55" t="str">
        <f>Hoja1!AS27</f>
        <v xml:space="preserve"> </v>
      </c>
      <c r="J39" s="55" t="str">
        <f>Hoja1!AT27</f>
        <v xml:space="preserve"> </v>
      </c>
      <c r="K39" s="53"/>
      <c r="L39" s="53"/>
      <c r="M39" s="53"/>
      <c r="N39" s="53"/>
      <c r="O39" s="53"/>
      <c r="P39" s="53"/>
      <c r="Q39" s="53"/>
      <c r="R39" s="53"/>
      <c r="S39" s="53"/>
      <c r="T39" s="53"/>
      <c r="U39" s="53"/>
      <c r="V39" s="53"/>
      <c r="W39" s="53"/>
      <c r="X39" s="79" t="str" cm="1">
        <f t="array" ref="X39">IF(OR(K39:R39="NO",S39="NO",T39="NO",U39="NO",V39="NO",W39="NO"),"No aceptable","Aceptable")</f>
        <v>Aceptable</v>
      </c>
      <c r="Y39" s="53" t="s">
        <v>271</v>
      </c>
      <c r="Z39" s="53" t="s">
        <v>271</v>
      </c>
      <c r="AA39" s="53" t="s">
        <v>271</v>
      </c>
      <c r="AB39" s="53" t="s">
        <v>271</v>
      </c>
      <c r="AC39" s="53" t="s">
        <v>271</v>
      </c>
      <c r="AD39" s="53" t="s">
        <v>271</v>
      </c>
      <c r="AE39" s="53" t="s">
        <v>271</v>
      </c>
      <c r="AF39" s="53" t="s">
        <v>271</v>
      </c>
      <c r="AG39" s="53" t="s">
        <v>271</v>
      </c>
      <c r="AH39" s="53" t="s">
        <v>271</v>
      </c>
      <c r="AI39" s="53" t="s">
        <v>271</v>
      </c>
      <c r="AJ39" s="53" t="s">
        <v>271</v>
      </c>
      <c r="AK39" s="53" t="s">
        <v>271</v>
      </c>
      <c r="AL39" s="53" t="s">
        <v>271</v>
      </c>
      <c r="AM39" s="53" t="s">
        <v>271</v>
      </c>
      <c r="AN39" s="53" t="s">
        <v>271</v>
      </c>
      <c r="AO39" s="85" t="str" cm="1">
        <f t="array" ref="AO39">IF(OR(Y39:AI39="SI",AJ39="SI",AK39="SI",AL39="SI",AM39="SI",AN39="SI"),"Crítico-Proceda a elaborar plan de acción","No crítico/Intermedio-Solicitar evaluación por parte del OAL")</f>
        <v>No crítico/Intermedio-Solicitar evaluación por parte del OAL</v>
      </c>
      <c r="AP39" s="86"/>
      <c r="AQ39" s="74"/>
      <c r="AR39" s="74"/>
      <c r="AS39" s="74"/>
      <c r="AT39" s="74"/>
      <c r="AU39" s="74"/>
      <c r="AY39">
        <f t="shared" si="0"/>
        <v>1</v>
      </c>
    </row>
    <row r="40" spans="2:51" ht="58.5" customHeight="1">
      <c r="B40" s="54">
        <v>24</v>
      </c>
      <c r="C40" s="55" t="str">
        <f>Hoja1!AM28</f>
        <v xml:space="preserve"> </v>
      </c>
      <c r="D40" s="55" t="str">
        <f>Hoja1!AN28</f>
        <v xml:space="preserve"> </v>
      </c>
      <c r="E40" s="55" t="str">
        <f>Hoja1!AO28</f>
        <v xml:space="preserve"> </v>
      </c>
      <c r="F40" s="55" t="str">
        <f>Hoja1!AP28</f>
        <v xml:space="preserve"> </v>
      </c>
      <c r="G40" s="55" t="str">
        <f>Hoja1!AQ28</f>
        <v xml:space="preserve"> </v>
      </c>
      <c r="H40" s="55" t="str">
        <f>Hoja1!AR28</f>
        <v xml:space="preserve"> </v>
      </c>
      <c r="I40" s="55" t="str">
        <f>Hoja1!AS28</f>
        <v xml:space="preserve"> </v>
      </c>
      <c r="J40" s="55" t="str">
        <f>Hoja1!AT28</f>
        <v xml:space="preserve"> </v>
      </c>
      <c r="K40" s="53"/>
      <c r="L40" s="53"/>
      <c r="M40" s="53"/>
      <c r="N40" s="53"/>
      <c r="O40" s="53"/>
      <c r="P40" s="53"/>
      <c r="Q40" s="53"/>
      <c r="R40" s="53"/>
      <c r="S40" s="53"/>
      <c r="T40" s="53"/>
      <c r="U40" s="53"/>
      <c r="V40" s="53"/>
      <c r="W40" s="53"/>
      <c r="X40" s="79" t="str" cm="1">
        <f t="array" ref="X40">IF(OR(K40:R40="NO",S40="NO",T40="NO",U40="NO",V40="NO",W40="NO"),"No aceptable","Aceptable")</f>
        <v>Aceptable</v>
      </c>
      <c r="Y40" s="53" t="s">
        <v>271</v>
      </c>
      <c r="Z40" s="53" t="s">
        <v>271</v>
      </c>
      <c r="AA40" s="53" t="s">
        <v>271</v>
      </c>
      <c r="AB40" s="53" t="s">
        <v>271</v>
      </c>
      <c r="AC40" s="53" t="s">
        <v>271</v>
      </c>
      <c r="AD40" s="53" t="s">
        <v>271</v>
      </c>
      <c r="AE40" s="53" t="s">
        <v>271</v>
      </c>
      <c r="AF40" s="53" t="s">
        <v>271</v>
      </c>
      <c r="AG40" s="53" t="s">
        <v>271</v>
      </c>
      <c r="AH40" s="53" t="s">
        <v>271</v>
      </c>
      <c r="AI40" s="53" t="s">
        <v>271</v>
      </c>
      <c r="AJ40" s="53" t="s">
        <v>271</v>
      </c>
      <c r="AK40" s="53" t="s">
        <v>271</v>
      </c>
      <c r="AL40" s="53" t="s">
        <v>271</v>
      </c>
      <c r="AM40" s="53" t="s">
        <v>271</v>
      </c>
      <c r="AN40" s="53" t="s">
        <v>271</v>
      </c>
      <c r="AO40" s="85" t="str" cm="1">
        <f t="array" ref="AO40">IF(OR(Y40:AI40="SI",AJ40="SI",AK40="SI",AL40="SI",AM40="SI",AN40="SI"),"Crítico-Proceda a elaborar plan de acción","No crítico/Intermedio-Solicitar evaluación por parte del OAL")</f>
        <v>No crítico/Intermedio-Solicitar evaluación por parte del OAL</v>
      </c>
      <c r="AP40" s="86"/>
      <c r="AQ40" s="74"/>
      <c r="AR40" s="74"/>
      <c r="AS40" s="74"/>
      <c r="AT40" s="74"/>
      <c r="AU40" s="74"/>
      <c r="AY40">
        <f t="shared" si="0"/>
        <v>1</v>
      </c>
    </row>
    <row r="41" spans="2:51" ht="58.5" customHeight="1">
      <c r="B41" s="54">
        <v>25</v>
      </c>
      <c r="C41" s="55" t="str">
        <f>Hoja1!AM29</f>
        <v xml:space="preserve"> </v>
      </c>
      <c r="D41" s="55" t="str">
        <f>Hoja1!AN29</f>
        <v xml:space="preserve"> </v>
      </c>
      <c r="E41" s="55" t="str">
        <f>Hoja1!AO29</f>
        <v xml:space="preserve"> </v>
      </c>
      <c r="F41" s="55" t="str">
        <f>Hoja1!AP29</f>
        <v xml:space="preserve"> </v>
      </c>
      <c r="G41" s="55" t="str">
        <f>Hoja1!AQ29</f>
        <v xml:space="preserve"> </v>
      </c>
      <c r="H41" s="55" t="str">
        <f>Hoja1!AR29</f>
        <v xml:space="preserve"> </v>
      </c>
      <c r="I41" s="55" t="str">
        <f>Hoja1!AS29</f>
        <v xml:space="preserve"> </v>
      </c>
      <c r="J41" s="55" t="str">
        <f>Hoja1!AT29</f>
        <v xml:space="preserve"> </v>
      </c>
      <c r="K41" s="53"/>
      <c r="L41" s="53"/>
      <c r="M41" s="53"/>
      <c r="N41" s="53"/>
      <c r="O41" s="53"/>
      <c r="P41" s="53"/>
      <c r="Q41" s="53"/>
      <c r="R41" s="53"/>
      <c r="S41" s="53"/>
      <c r="T41" s="53"/>
      <c r="U41" s="53"/>
      <c r="V41" s="53"/>
      <c r="W41" s="53"/>
      <c r="X41" s="79" t="str" cm="1">
        <f t="array" ref="X41">IF(OR(K41:R41="NO",S41="NO",T41="NO",U41="NO",V41="NO",W41="NO"),"No aceptable","Aceptable")</f>
        <v>Aceptable</v>
      </c>
      <c r="Y41" s="53" t="s">
        <v>271</v>
      </c>
      <c r="Z41" s="53" t="s">
        <v>271</v>
      </c>
      <c r="AA41" s="53" t="s">
        <v>271</v>
      </c>
      <c r="AB41" s="53" t="s">
        <v>271</v>
      </c>
      <c r="AC41" s="53" t="s">
        <v>271</v>
      </c>
      <c r="AD41" s="53" t="s">
        <v>271</v>
      </c>
      <c r="AE41" s="53" t="s">
        <v>271</v>
      </c>
      <c r="AF41" s="53" t="s">
        <v>271</v>
      </c>
      <c r="AG41" s="53" t="s">
        <v>271</v>
      </c>
      <c r="AH41" s="53" t="s">
        <v>271</v>
      </c>
      <c r="AI41" s="53" t="s">
        <v>271</v>
      </c>
      <c r="AJ41" s="53" t="s">
        <v>271</v>
      </c>
      <c r="AK41" s="53" t="s">
        <v>271</v>
      </c>
      <c r="AL41" s="53" t="s">
        <v>271</v>
      </c>
      <c r="AM41" s="53" t="s">
        <v>271</v>
      </c>
      <c r="AN41" s="53" t="s">
        <v>271</v>
      </c>
      <c r="AO41" s="85" t="str" cm="1">
        <f t="array" ref="AO41">IF(OR(Y41:AI41="SI",AJ41="SI",AK41="SI",AL41="SI",AM41="SI",AN41="SI"),"Crítico-Proceda a elaborar plan de acción","No crítico/Intermedio-Solicitar evaluación por parte del OAL")</f>
        <v>No crítico/Intermedio-Solicitar evaluación por parte del OAL</v>
      </c>
      <c r="AP41" s="86"/>
      <c r="AQ41" s="74"/>
      <c r="AR41" s="74"/>
      <c r="AS41" s="74"/>
      <c r="AT41" s="74"/>
      <c r="AU41" s="74"/>
      <c r="AY41">
        <f t="shared" si="0"/>
        <v>1</v>
      </c>
    </row>
    <row r="42" spans="2:51" ht="58.5" customHeight="1">
      <c r="B42" s="54">
        <v>26</v>
      </c>
      <c r="C42" s="55" t="str">
        <f>Hoja1!AM30</f>
        <v xml:space="preserve"> </v>
      </c>
      <c r="D42" s="55" t="str">
        <f>Hoja1!AN30</f>
        <v xml:space="preserve"> </v>
      </c>
      <c r="E42" s="55" t="str">
        <f>Hoja1!AO30</f>
        <v xml:space="preserve"> </v>
      </c>
      <c r="F42" s="55" t="str">
        <f>Hoja1!AP30</f>
        <v xml:space="preserve"> </v>
      </c>
      <c r="G42" s="55" t="str">
        <f>Hoja1!AQ30</f>
        <v xml:space="preserve"> </v>
      </c>
      <c r="H42" s="55" t="str">
        <f>Hoja1!AR30</f>
        <v xml:space="preserve"> </v>
      </c>
      <c r="I42" s="55" t="str">
        <f>Hoja1!AS30</f>
        <v xml:space="preserve"> </v>
      </c>
      <c r="J42" s="55" t="str">
        <f>Hoja1!AT30</f>
        <v xml:space="preserve"> </v>
      </c>
      <c r="K42" s="53"/>
      <c r="L42" s="53"/>
      <c r="M42" s="53"/>
      <c r="N42" s="53"/>
      <c r="O42" s="53"/>
      <c r="P42" s="53"/>
      <c r="Q42" s="53"/>
      <c r="R42" s="53"/>
      <c r="S42" s="53"/>
      <c r="T42" s="53"/>
      <c r="U42" s="53"/>
      <c r="V42" s="53"/>
      <c r="W42" s="53"/>
      <c r="X42" s="79" t="str" cm="1">
        <f t="array" ref="X42">IF(OR(K42:R42="NO",S42="NO",T42="NO",U42="NO",V42="NO",W42="NO"),"No aceptable","Aceptable")</f>
        <v>Aceptable</v>
      </c>
      <c r="Y42" s="53" t="s">
        <v>271</v>
      </c>
      <c r="Z42" s="53" t="s">
        <v>271</v>
      </c>
      <c r="AA42" s="53" t="s">
        <v>271</v>
      </c>
      <c r="AB42" s="53" t="s">
        <v>271</v>
      </c>
      <c r="AC42" s="53" t="s">
        <v>271</v>
      </c>
      <c r="AD42" s="53" t="s">
        <v>271</v>
      </c>
      <c r="AE42" s="53" t="s">
        <v>271</v>
      </c>
      <c r="AF42" s="53" t="s">
        <v>271</v>
      </c>
      <c r="AG42" s="53" t="s">
        <v>271</v>
      </c>
      <c r="AH42" s="53" t="s">
        <v>271</v>
      </c>
      <c r="AI42" s="53" t="s">
        <v>271</v>
      </c>
      <c r="AJ42" s="53" t="s">
        <v>271</v>
      </c>
      <c r="AK42" s="53" t="s">
        <v>271</v>
      </c>
      <c r="AL42" s="53" t="s">
        <v>271</v>
      </c>
      <c r="AM42" s="53" t="s">
        <v>271</v>
      </c>
      <c r="AN42" s="53" t="s">
        <v>271</v>
      </c>
      <c r="AO42" s="85" t="str" cm="1">
        <f t="array" ref="AO42">IF(OR(Y42:AI42="SI",AJ42="SI",AK42="SI",AL42="SI",AM42="SI",AN42="SI"),"Crítico-Proceda a elaborar plan de acción","No crítico/Intermedio-Solicitar evaluación por parte del OAL")</f>
        <v>No crítico/Intermedio-Solicitar evaluación por parte del OAL</v>
      </c>
      <c r="AP42" s="86"/>
      <c r="AQ42" s="74"/>
      <c r="AR42" s="74"/>
      <c r="AS42" s="74"/>
      <c r="AT42" s="74"/>
      <c r="AU42" s="74"/>
      <c r="AY42">
        <f t="shared" si="0"/>
        <v>1</v>
      </c>
    </row>
    <row r="43" spans="2:51" ht="58.5" customHeight="1">
      <c r="B43" s="54">
        <v>27</v>
      </c>
      <c r="C43" s="55" t="str">
        <f>Hoja1!AM31</f>
        <v xml:space="preserve"> </v>
      </c>
      <c r="D43" s="55" t="str">
        <f>Hoja1!AN31</f>
        <v xml:space="preserve"> </v>
      </c>
      <c r="E43" s="55" t="str">
        <f>Hoja1!AO31</f>
        <v xml:space="preserve"> </v>
      </c>
      <c r="F43" s="55" t="str">
        <f>Hoja1!AP31</f>
        <v xml:space="preserve"> </v>
      </c>
      <c r="G43" s="55" t="str">
        <f>Hoja1!AQ31</f>
        <v xml:space="preserve"> </v>
      </c>
      <c r="H43" s="55" t="str">
        <f>Hoja1!AR31</f>
        <v xml:space="preserve"> </v>
      </c>
      <c r="I43" s="55" t="str">
        <f>Hoja1!AS31</f>
        <v xml:space="preserve"> </v>
      </c>
      <c r="J43" s="55" t="str">
        <f>Hoja1!AT31</f>
        <v xml:space="preserve"> </v>
      </c>
      <c r="K43" s="53"/>
      <c r="L43" s="53"/>
      <c r="M43" s="53"/>
      <c r="N43" s="53"/>
      <c r="O43" s="53"/>
      <c r="P43" s="53"/>
      <c r="Q43" s="53"/>
      <c r="R43" s="53"/>
      <c r="S43" s="53"/>
      <c r="T43" s="53"/>
      <c r="U43" s="53"/>
      <c r="V43" s="53"/>
      <c r="W43" s="53"/>
      <c r="X43" s="79" t="str" cm="1">
        <f t="array" ref="X43">IF(OR(K43:R43="NO",S43="NO",T43="NO",U43="NO",V43="NO",W43="NO"),"No aceptable","Aceptable")</f>
        <v>Aceptable</v>
      </c>
      <c r="Y43" s="53" t="s">
        <v>271</v>
      </c>
      <c r="Z43" s="53" t="s">
        <v>271</v>
      </c>
      <c r="AA43" s="53" t="s">
        <v>271</v>
      </c>
      <c r="AB43" s="53" t="s">
        <v>271</v>
      </c>
      <c r="AC43" s="53" t="s">
        <v>271</v>
      </c>
      <c r="AD43" s="53" t="s">
        <v>271</v>
      </c>
      <c r="AE43" s="53" t="s">
        <v>271</v>
      </c>
      <c r="AF43" s="53" t="s">
        <v>271</v>
      </c>
      <c r="AG43" s="53" t="s">
        <v>271</v>
      </c>
      <c r="AH43" s="53" t="s">
        <v>271</v>
      </c>
      <c r="AI43" s="53" t="s">
        <v>271</v>
      </c>
      <c r="AJ43" s="53" t="s">
        <v>271</v>
      </c>
      <c r="AK43" s="53" t="s">
        <v>271</v>
      </c>
      <c r="AL43" s="53" t="s">
        <v>271</v>
      </c>
      <c r="AM43" s="53" t="s">
        <v>271</v>
      </c>
      <c r="AN43" s="53" t="s">
        <v>271</v>
      </c>
      <c r="AO43" s="85" t="str" cm="1">
        <f t="array" ref="AO43">IF(OR(Y43:AI43="SI",AJ43="SI",AK43="SI",AL43="SI",AM43="SI",AN43="SI"),"Crítico-Proceda a elaborar plan de acción","No crítico/Intermedio-Solicitar evaluación por parte del OAL")</f>
        <v>No crítico/Intermedio-Solicitar evaluación por parte del OAL</v>
      </c>
      <c r="AP43" s="86"/>
      <c r="AQ43" s="74"/>
      <c r="AR43" s="74"/>
      <c r="AS43" s="74"/>
      <c r="AT43" s="74"/>
      <c r="AU43" s="74"/>
      <c r="AY43">
        <f t="shared" si="0"/>
        <v>1</v>
      </c>
    </row>
    <row r="44" spans="2:51" ht="58.5" customHeight="1">
      <c r="B44" s="54">
        <v>28</v>
      </c>
      <c r="C44" s="55" t="str">
        <f>Hoja1!AM32</f>
        <v xml:space="preserve"> </v>
      </c>
      <c r="D44" s="55" t="str">
        <f>Hoja1!AN32</f>
        <v xml:space="preserve"> </v>
      </c>
      <c r="E44" s="55" t="str">
        <f>Hoja1!AO32</f>
        <v xml:space="preserve"> </v>
      </c>
      <c r="F44" s="55" t="str">
        <f>Hoja1!AP32</f>
        <v xml:space="preserve"> </v>
      </c>
      <c r="G44" s="55" t="str">
        <f>Hoja1!AQ32</f>
        <v xml:space="preserve"> </v>
      </c>
      <c r="H44" s="55" t="str">
        <f>Hoja1!AR32</f>
        <v xml:space="preserve"> </v>
      </c>
      <c r="I44" s="55" t="str">
        <f>Hoja1!AS32</f>
        <v xml:space="preserve"> </v>
      </c>
      <c r="J44" s="55" t="str">
        <f>Hoja1!AT32</f>
        <v xml:space="preserve"> </v>
      </c>
      <c r="K44" s="53"/>
      <c r="L44" s="53"/>
      <c r="M44" s="53"/>
      <c r="N44" s="53"/>
      <c r="O44" s="53"/>
      <c r="P44" s="53"/>
      <c r="Q44" s="53"/>
      <c r="R44" s="53"/>
      <c r="S44" s="53"/>
      <c r="T44" s="53"/>
      <c r="U44" s="53"/>
      <c r="V44" s="53"/>
      <c r="W44" s="53"/>
      <c r="X44" s="79" t="str" cm="1">
        <f t="array" ref="X44">IF(OR(K44:R44="NO",S44="NO",T44="NO",U44="NO",V44="NO",W44="NO"),"No aceptable","Aceptable")</f>
        <v>Aceptable</v>
      </c>
      <c r="Y44" s="53" t="s">
        <v>271</v>
      </c>
      <c r="Z44" s="53" t="s">
        <v>271</v>
      </c>
      <c r="AA44" s="53" t="s">
        <v>271</v>
      </c>
      <c r="AB44" s="53" t="s">
        <v>271</v>
      </c>
      <c r="AC44" s="53" t="s">
        <v>271</v>
      </c>
      <c r="AD44" s="53" t="s">
        <v>271</v>
      </c>
      <c r="AE44" s="53" t="s">
        <v>271</v>
      </c>
      <c r="AF44" s="53" t="s">
        <v>271</v>
      </c>
      <c r="AG44" s="53" t="s">
        <v>271</v>
      </c>
      <c r="AH44" s="53" t="s">
        <v>271</v>
      </c>
      <c r="AI44" s="53" t="s">
        <v>271</v>
      </c>
      <c r="AJ44" s="53" t="s">
        <v>271</v>
      </c>
      <c r="AK44" s="53" t="s">
        <v>271</v>
      </c>
      <c r="AL44" s="53" t="s">
        <v>271</v>
      </c>
      <c r="AM44" s="53" t="s">
        <v>271</v>
      </c>
      <c r="AN44" s="53" t="s">
        <v>271</v>
      </c>
      <c r="AO44" s="85" t="str" cm="1">
        <f t="array" ref="AO44">IF(OR(Y44:AI44="SI",AJ44="SI",AK44="SI",AL44="SI",AM44="SI",AN44="SI"),"Crítico-Proceda a elaborar plan de acción","No crítico/Intermedio-Solicitar evaluación por parte del OAL")</f>
        <v>No crítico/Intermedio-Solicitar evaluación por parte del OAL</v>
      </c>
      <c r="AP44" s="86"/>
      <c r="AQ44" s="74"/>
      <c r="AR44" s="74"/>
      <c r="AS44" s="74"/>
      <c r="AT44" s="74"/>
      <c r="AU44" s="74"/>
      <c r="AY44">
        <f t="shared" si="0"/>
        <v>1</v>
      </c>
    </row>
    <row r="45" spans="2:51" ht="58.5" customHeight="1">
      <c r="B45" s="54">
        <v>29</v>
      </c>
      <c r="C45" s="55" t="str">
        <f>Hoja1!AM33</f>
        <v xml:space="preserve"> </v>
      </c>
      <c r="D45" s="55" t="str">
        <f>Hoja1!AN33</f>
        <v xml:space="preserve"> </v>
      </c>
      <c r="E45" s="55" t="str">
        <f>Hoja1!AO33</f>
        <v xml:space="preserve"> </v>
      </c>
      <c r="F45" s="55" t="str">
        <f>Hoja1!AP33</f>
        <v xml:space="preserve"> </v>
      </c>
      <c r="G45" s="55" t="str">
        <f>Hoja1!AQ33</f>
        <v xml:space="preserve"> </v>
      </c>
      <c r="H45" s="55" t="str">
        <f>Hoja1!AR33</f>
        <v xml:space="preserve"> </v>
      </c>
      <c r="I45" s="55" t="str">
        <f>Hoja1!AS33</f>
        <v xml:space="preserve"> </v>
      </c>
      <c r="J45" s="55" t="str">
        <f>Hoja1!AT33</f>
        <v xml:space="preserve"> </v>
      </c>
      <c r="K45" s="53"/>
      <c r="L45" s="53"/>
      <c r="M45" s="53"/>
      <c r="N45" s="53"/>
      <c r="O45" s="53"/>
      <c r="P45" s="53"/>
      <c r="Q45" s="53"/>
      <c r="R45" s="53"/>
      <c r="S45" s="53"/>
      <c r="T45" s="53"/>
      <c r="U45" s="53"/>
      <c r="V45" s="53"/>
      <c r="W45" s="53"/>
      <c r="X45" s="79" t="str" cm="1">
        <f t="array" ref="X45">IF(OR(K45:R45="NO",S45="NO",T45="NO",U45="NO",V45="NO",W45="NO"),"No aceptable","Aceptable")</f>
        <v>Aceptable</v>
      </c>
      <c r="Y45" s="53" t="s">
        <v>271</v>
      </c>
      <c r="Z45" s="53" t="s">
        <v>271</v>
      </c>
      <c r="AA45" s="53" t="s">
        <v>271</v>
      </c>
      <c r="AB45" s="53" t="s">
        <v>271</v>
      </c>
      <c r="AC45" s="53" t="s">
        <v>271</v>
      </c>
      <c r="AD45" s="53" t="s">
        <v>271</v>
      </c>
      <c r="AE45" s="53" t="s">
        <v>271</v>
      </c>
      <c r="AF45" s="53" t="s">
        <v>271</v>
      </c>
      <c r="AG45" s="53" t="s">
        <v>271</v>
      </c>
      <c r="AH45" s="53" t="s">
        <v>271</v>
      </c>
      <c r="AI45" s="53" t="s">
        <v>271</v>
      </c>
      <c r="AJ45" s="53" t="s">
        <v>271</v>
      </c>
      <c r="AK45" s="53" t="s">
        <v>271</v>
      </c>
      <c r="AL45" s="53" t="s">
        <v>271</v>
      </c>
      <c r="AM45" s="53" t="s">
        <v>271</v>
      </c>
      <c r="AN45" s="53" t="s">
        <v>271</v>
      </c>
      <c r="AO45" s="85" t="str" cm="1">
        <f t="array" ref="AO45">IF(OR(Y45:AI45="SI",AJ45="SI",AK45="SI",AL45="SI",AM45="SI",AN45="SI"),"Crítico-Proceda a elaborar plan de acción","No crítico/Intermedio-Solicitar evaluación por parte del OAL")</f>
        <v>No crítico/Intermedio-Solicitar evaluación por parte del OAL</v>
      </c>
      <c r="AP45" s="86"/>
      <c r="AQ45" s="74"/>
      <c r="AR45" s="74"/>
      <c r="AS45" s="74"/>
      <c r="AT45" s="74"/>
      <c r="AU45" s="74"/>
      <c r="AY45">
        <f t="shared" si="0"/>
        <v>1</v>
      </c>
    </row>
    <row r="46" spans="2:51" ht="58.5" customHeight="1">
      <c r="B46" s="54">
        <v>30</v>
      </c>
      <c r="C46" s="55" t="str">
        <f>Hoja1!AM34</f>
        <v xml:space="preserve"> </v>
      </c>
      <c r="D46" s="55" t="str">
        <f>Hoja1!AN34</f>
        <v xml:space="preserve"> </v>
      </c>
      <c r="E46" s="55" t="str">
        <f>Hoja1!AO34</f>
        <v xml:space="preserve"> </v>
      </c>
      <c r="F46" s="55" t="str">
        <f>Hoja1!AP34</f>
        <v xml:space="preserve"> </v>
      </c>
      <c r="G46" s="55" t="str">
        <f>Hoja1!AQ34</f>
        <v xml:space="preserve"> </v>
      </c>
      <c r="H46" s="55" t="str">
        <f>Hoja1!AR34</f>
        <v xml:space="preserve"> </v>
      </c>
      <c r="I46" s="55" t="str">
        <f>Hoja1!AS34</f>
        <v xml:space="preserve"> </v>
      </c>
      <c r="J46" s="55" t="str">
        <f>Hoja1!AT34</f>
        <v xml:space="preserve"> </v>
      </c>
      <c r="K46" s="53"/>
      <c r="L46" s="53"/>
      <c r="M46" s="53"/>
      <c r="N46" s="53"/>
      <c r="O46" s="53"/>
      <c r="P46" s="53"/>
      <c r="Q46" s="53"/>
      <c r="R46" s="53"/>
      <c r="S46" s="53"/>
      <c r="T46" s="53"/>
      <c r="U46" s="53"/>
      <c r="V46" s="53"/>
      <c r="W46" s="53"/>
      <c r="X46" s="79" t="str" cm="1">
        <f t="array" ref="X46">IF(OR(K46:R46="NO",S46="NO",T46="NO",U46="NO",V46="NO",W46="NO"),"No aceptable","Aceptable")</f>
        <v>Aceptable</v>
      </c>
      <c r="Y46" s="53" t="s">
        <v>271</v>
      </c>
      <c r="Z46" s="53" t="s">
        <v>271</v>
      </c>
      <c r="AA46" s="53" t="s">
        <v>271</v>
      </c>
      <c r="AB46" s="53" t="s">
        <v>271</v>
      </c>
      <c r="AC46" s="53" t="s">
        <v>271</v>
      </c>
      <c r="AD46" s="53" t="s">
        <v>271</v>
      </c>
      <c r="AE46" s="53" t="s">
        <v>271</v>
      </c>
      <c r="AF46" s="53" t="s">
        <v>271</v>
      </c>
      <c r="AG46" s="53" t="s">
        <v>271</v>
      </c>
      <c r="AH46" s="53" t="s">
        <v>271</v>
      </c>
      <c r="AI46" s="53" t="s">
        <v>271</v>
      </c>
      <c r="AJ46" s="53" t="s">
        <v>271</v>
      </c>
      <c r="AK46" s="53" t="s">
        <v>271</v>
      </c>
      <c r="AL46" s="53" t="s">
        <v>271</v>
      </c>
      <c r="AM46" s="53" t="s">
        <v>271</v>
      </c>
      <c r="AN46" s="53" t="s">
        <v>271</v>
      </c>
      <c r="AO46" s="85" t="str" cm="1">
        <f t="array" ref="AO46">IF(OR(Y46:AI46="SI",AJ46="SI",AK46="SI",AL46="SI",AM46="SI",AN46="SI"),"Crítico-Proceda a elaborar plan de acción","No crítico/Intermedio-Solicitar evaluación por parte del OAL")</f>
        <v>No crítico/Intermedio-Solicitar evaluación por parte del OAL</v>
      </c>
      <c r="AP46" s="86"/>
      <c r="AQ46" s="74"/>
      <c r="AR46" s="74"/>
      <c r="AS46" s="74"/>
      <c r="AT46" s="74"/>
      <c r="AU46" s="74"/>
      <c r="AY46">
        <f t="shared" si="0"/>
        <v>1</v>
      </c>
    </row>
    <row r="47" spans="2:51" ht="58.5" customHeight="1">
      <c r="B47" s="54">
        <v>31</v>
      </c>
      <c r="C47" s="55" t="str">
        <f>Hoja1!AM35</f>
        <v xml:space="preserve"> </v>
      </c>
      <c r="D47" s="55" t="str">
        <f>Hoja1!AN35</f>
        <v xml:space="preserve"> </v>
      </c>
      <c r="E47" s="55" t="str">
        <f>Hoja1!AO35</f>
        <v xml:space="preserve"> </v>
      </c>
      <c r="F47" s="55" t="str">
        <f>Hoja1!AP35</f>
        <v xml:space="preserve"> </v>
      </c>
      <c r="G47" s="55" t="str">
        <f>Hoja1!AQ35</f>
        <v xml:space="preserve"> </v>
      </c>
      <c r="H47" s="55" t="str">
        <f>Hoja1!AR35</f>
        <v xml:space="preserve"> </v>
      </c>
      <c r="I47" s="55" t="str">
        <f>Hoja1!AS35</f>
        <v xml:space="preserve"> </v>
      </c>
      <c r="J47" s="55" t="str">
        <f>Hoja1!AT35</f>
        <v xml:space="preserve"> </v>
      </c>
      <c r="K47" s="53"/>
      <c r="L47" s="53"/>
      <c r="M47" s="53"/>
      <c r="N47" s="53"/>
      <c r="O47" s="53"/>
      <c r="P47" s="53"/>
      <c r="Q47" s="53"/>
      <c r="R47" s="53"/>
      <c r="S47" s="53"/>
      <c r="T47" s="53"/>
      <c r="U47" s="53"/>
      <c r="V47" s="53"/>
      <c r="W47" s="53"/>
      <c r="X47" s="79" t="str" cm="1">
        <f t="array" ref="X47">IF(OR(K47:R47="NO",S47="NO",T47="NO",U47="NO",V47="NO",W47="NO"),"No aceptable","Aceptable")</f>
        <v>Aceptable</v>
      </c>
      <c r="Y47" s="53" t="s">
        <v>271</v>
      </c>
      <c r="Z47" s="53" t="s">
        <v>271</v>
      </c>
      <c r="AA47" s="53" t="s">
        <v>271</v>
      </c>
      <c r="AB47" s="53" t="s">
        <v>271</v>
      </c>
      <c r="AC47" s="53" t="s">
        <v>271</v>
      </c>
      <c r="AD47" s="53" t="s">
        <v>271</v>
      </c>
      <c r="AE47" s="53" t="s">
        <v>271</v>
      </c>
      <c r="AF47" s="53" t="s">
        <v>271</v>
      </c>
      <c r="AG47" s="53" t="s">
        <v>271</v>
      </c>
      <c r="AH47" s="53" t="s">
        <v>271</v>
      </c>
      <c r="AI47" s="53" t="s">
        <v>271</v>
      </c>
      <c r="AJ47" s="53" t="s">
        <v>271</v>
      </c>
      <c r="AK47" s="53" t="s">
        <v>271</v>
      </c>
      <c r="AL47" s="53" t="s">
        <v>271</v>
      </c>
      <c r="AM47" s="53" t="s">
        <v>271</v>
      </c>
      <c r="AN47" s="53" t="s">
        <v>271</v>
      </c>
      <c r="AO47" s="85" t="str" cm="1">
        <f t="array" ref="AO47">IF(OR(Y47:AI47="SI",AJ47="SI",AK47="SI",AL47="SI",AM47="SI",AN47="SI"),"Crítico-Proceda a elaborar plan de acción","No crítico/Intermedio-Solicitar evaluación por parte del OAL")</f>
        <v>No crítico/Intermedio-Solicitar evaluación por parte del OAL</v>
      </c>
      <c r="AP47" s="86"/>
      <c r="AQ47" s="74"/>
      <c r="AR47" s="74"/>
      <c r="AS47" s="74"/>
      <c r="AT47" s="74"/>
      <c r="AU47" s="74"/>
      <c r="AY47">
        <f t="shared" si="0"/>
        <v>1</v>
      </c>
    </row>
    <row r="48" spans="2:51" ht="58.5" customHeight="1">
      <c r="B48" s="54">
        <v>32</v>
      </c>
      <c r="C48" s="55" t="str">
        <f>Hoja1!AM36</f>
        <v xml:space="preserve"> </v>
      </c>
      <c r="D48" s="55" t="str">
        <f>Hoja1!AN36</f>
        <v xml:space="preserve"> </v>
      </c>
      <c r="E48" s="55" t="str">
        <f>Hoja1!AO36</f>
        <v xml:space="preserve"> </v>
      </c>
      <c r="F48" s="55" t="str">
        <f>Hoja1!AP36</f>
        <v xml:space="preserve"> </v>
      </c>
      <c r="G48" s="55" t="str">
        <f>Hoja1!AQ36</f>
        <v xml:space="preserve"> </v>
      </c>
      <c r="H48" s="55" t="str">
        <f>Hoja1!AR36</f>
        <v xml:space="preserve"> </v>
      </c>
      <c r="I48" s="55" t="str">
        <f>Hoja1!AS36</f>
        <v xml:space="preserve"> </v>
      </c>
      <c r="J48" s="55" t="str">
        <f>Hoja1!AT36</f>
        <v xml:space="preserve"> </v>
      </c>
      <c r="K48" s="53"/>
      <c r="L48" s="53"/>
      <c r="M48" s="53"/>
      <c r="N48" s="53"/>
      <c r="O48" s="53"/>
      <c r="P48" s="53"/>
      <c r="Q48" s="53"/>
      <c r="R48" s="53"/>
      <c r="S48" s="53"/>
      <c r="T48" s="53"/>
      <c r="U48" s="53"/>
      <c r="V48" s="53"/>
      <c r="W48" s="53"/>
      <c r="X48" s="79" t="str" cm="1">
        <f t="array" ref="X48">IF(OR(K48:R48="NO",S48="NO",T48="NO",U48="NO",V48="NO",W48="NO"),"No aceptable","Aceptable")</f>
        <v>Aceptable</v>
      </c>
      <c r="Y48" s="53" t="s">
        <v>271</v>
      </c>
      <c r="Z48" s="53" t="s">
        <v>271</v>
      </c>
      <c r="AA48" s="53" t="s">
        <v>271</v>
      </c>
      <c r="AB48" s="53" t="s">
        <v>271</v>
      </c>
      <c r="AC48" s="53" t="s">
        <v>271</v>
      </c>
      <c r="AD48" s="53" t="s">
        <v>271</v>
      </c>
      <c r="AE48" s="53" t="s">
        <v>271</v>
      </c>
      <c r="AF48" s="53" t="s">
        <v>271</v>
      </c>
      <c r="AG48" s="53" t="s">
        <v>271</v>
      </c>
      <c r="AH48" s="53" t="s">
        <v>271</v>
      </c>
      <c r="AI48" s="53" t="s">
        <v>271</v>
      </c>
      <c r="AJ48" s="53" t="s">
        <v>271</v>
      </c>
      <c r="AK48" s="53" t="s">
        <v>271</v>
      </c>
      <c r="AL48" s="53" t="s">
        <v>271</v>
      </c>
      <c r="AM48" s="53" t="s">
        <v>271</v>
      </c>
      <c r="AN48" s="53" t="s">
        <v>271</v>
      </c>
      <c r="AO48" s="85" t="str" cm="1">
        <f t="array" ref="AO48">IF(OR(Y48:AI48="SI",AJ48="SI",AK48="SI",AL48="SI",AM48="SI",AN48="SI"),"Crítico-Proceda a elaborar plan de acción","No crítico/Intermedio-Solicitar evaluación por parte del OAL")</f>
        <v>No crítico/Intermedio-Solicitar evaluación por parte del OAL</v>
      </c>
      <c r="AP48" s="86"/>
      <c r="AQ48" s="74"/>
      <c r="AR48" s="74"/>
      <c r="AS48" s="74"/>
      <c r="AT48" s="74"/>
      <c r="AU48" s="74"/>
      <c r="AY48">
        <f t="shared" si="0"/>
        <v>1</v>
      </c>
    </row>
    <row r="49" spans="2:51" ht="58.5" customHeight="1">
      <c r="B49" s="54">
        <v>33</v>
      </c>
      <c r="C49" s="55" t="str">
        <f>Hoja1!AM37</f>
        <v xml:space="preserve"> </v>
      </c>
      <c r="D49" s="55" t="str">
        <f>Hoja1!AN37</f>
        <v xml:space="preserve"> </v>
      </c>
      <c r="E49" s="55" t="str">
        <f>Hoja1!AO37</f>
        <v xml:space="preserve"> </v>
      </c>
      <c r="F49" s="55" t="str">
        <f>Hoja1!AP37</f>
        <v xml:space="preserve"> </v>
      </c>
      <c r="G49" s="55" t="str">
        <f>Hoja1!AQ37</f>
        <v xml:space="preserve"> </v>
      </c>
      <c r="H49" s="55" t="str">
        <f>Hoja1!AR37</f>
        <v xml:space="preserve"> </v>
      </c>
      <c r="I49" s="55" t="str">
        <f>Hoja1!AS37</f>
        <v xml:space="preserve"> </v>
      </c>
      <c r="J49" s="55" t="str">
        <f>Hoja1!AT37</f>
        <v xml:space="preserve"> </v>
      </c>
      <c r="K49" s="53"/>
      <c r="L49" s="53"/>
      <c r="M49" s="53"/>
      <c r="N49" s="53"/>
      <c r="O49" s="53"/>
      <c r="P49" s="53"/>
      <c r="Q49" s="53"/>
      <c r="R49" s="53"/>
      <c r="S49" s="53"/>
      <c r="T49" s="53"/>
      <c r="U49" s="53"/>
      <c r="V49" s="53"/>
      <c r="W49" s="53"/>
      <c r="X49" s="79" t="str" cm="1">
        <f t="array" ref="X49">IF(OR(K49:R49="NO",S49="NO",T49="NO",U49="NO",V49="NO",W49="NO"),"No aceptable","Aceptable")</f>
        <v>Aceptable</v>
      </c>
      <c r="Y49" s="53" t="s">
        <v>271</v>
      </c>
      <c r="Z49" s="53" t="s">
        <v>271</v>
      </c>
      <c r="AA49" s="53" t="s">
        <v>271</v>
      </c>
      <c r="AB49" s="53" t="s">
        <v>271</v>
      </c>
      <c r="AC49" s="53" t="s">
        <v>271</v>
      </c>
      <c r="AD49" s="53" t="s">
        <v>271</v>
      </c>
      <c r="AE49" s="53" t="s">
        <v>271</v>
      </c>
      <c r="AF49" s="53" t="s">
        <v>271</v>
      </c>
      <c r="AG49" s="53" t="s">
        <v>271</v>
      </c>
      <c r="AH49" s="53" t="s">
        <v>271</v>
      </c>
      <c r="AI49" s="53" t="s">
        <v>271</v>
      </c>
      <c r="AJ49" s="53" t="s">
        <v>271</v>
      </c>
      <c r="AK49" s="53" t="s">
        <v>271</v>
      </c>
      <c r="AL49" s="53" t="s">
        <v>271</v>
      </c>
      <c r="AM49" s="53" t="s">
        <v>271</v>
      </c>
      <c r="AN49" s="53" t="s">
        <v>271</v>
      </c>
      <c r="AO49" s="85" t="str" cm="1">
        <f t="array" ref="AO49">IF(OR(Y49:AI49="SI",AJ49="SI",AK49="SI",AL49="SI",AM49="SI",AN49="SI"),"Crítico-Proceda a elaborar plan de acción","No crítico/Intermedio-Solicitar evaluación por parte del OAL")</f>
        <v>No crítico/Intermedio-Solicitar evaluación por parte del OAL</v>
      </c>
      <c r="AP49" s="86"/>
      <c r="AQ49" s="74"/>
      <c r="AR49" s="74"/>
      <c r="AS49" s="74"/>
      <c r="AT49" s="74"/>
      <c r="AU49" s="74"/>
      <c r="AY49">
        <f t="shared" si="0"/>
        <v>1</v>
      </c>
    </row>
    <row r="50" spans="2:51" ht="58.5" customHeight="1">
      <c r="B50" s="54">
        <v>34</v>
      </c>
      <c r="C50" s="55" t="str">
        <f>Hoja1!AM38</f>
        <v xml:space="preserve"> </v>
      </c>
      <c r="D50" s="55" t="str">
        <f>Hoja1!AN38</f>
        <v xml:space="preserve"> </v>
      </c>
      <c r="E50" s="55" t="str">
        <f>Hoja1!AO38</f>
        <v xml:space="preserve"> </v>
      </c>
      <c r="F50" s="55" t="str">
        <f>Hoja1!AP38</f>
        <v xml:space="preserve"> </v>
      </c>
      <c r="G50" s="55" t="str">
        <f>Hoja1!AQ38</f>
        <v xml:space="preserve"> </v>
      </c>
      <c r="H50" s="55" t="str">
        <f>Hoja1!AR38</f>
        <v xml:space="preserve"> </v>
      </c>
      <c r="I50" s="55" t="str">
        <f>Hoja1!AS38</f>
        <v xml:space="preserve"> </v>
      </c>
      <c r="J50" s="55" t="str">
        <f>Hoja1!AT38</f>
        <v xml:space="preserve"> </v>
      </c>
      <c r="K50" s="53"/>
      <c r="L50" s="53"/>
      <c r="M50" s="53"/>
      <c r="N50" s="53"/>
      <c r="O50" s="53"/>
      <c r="P50" s="53"/>
      <c r="Q50" s="53"/>
      <c r="R50" s="53"/>
      <c r="S50" s="53"/>
      <c r="T50" s="53"/>
      <c r="U50" s="53"/>
      <c r="V50" s="53"/>
      <c r="W50" s="53"/>
      <c r="X50" s="79" t="str" cm="1">
        <f t="array" ref="X50">IF(OR(K50:R50="NO",S50="NO",T50="NO",U50="NO",V50="NO",W50="NO"),"No aceptable","Aceptable")</f>
        <v>Aceptable</v>
      </c>
      <c r="Y50" s="53" t="s">
        <v>271</v>
      </c>
      <c r="Z50" s="53" t="s">
        <v>271</v>
      </c>
      <c r="AA50" s="53" t="s">
        <v>271</v>
      </c>
      <c r="AB50" s="53" t="s">
        <v>271</v>
      </c>
      <c r="AC50" s="53" t="s">
        <v>271</v>
      </c>
      <c r="AD50" s="53" t="s">
        <v>271</v>
      </c>
      <c r="AE50" s="53" t="s">
        <v>271</v>
      </c>
      <c r="AF50" s="53" t="s">
        <v>271</v>
      </c>
      <c r="AG50" s="53" t="s">
        <v>271</v>
      </c>
      <c r="AH50" s="53" t="s">
        <v>271</v>
      </c>
      <c r="AI50" s="53" t="s">
        <v>271</v>
      </c>
      <c r="AJ50" s="53" t="s">
        <v>271</v>
      </c>
      <c r="AK50" s="53" t="s">
        <v>271</v>
      </c>
      <c r="AL50" s="53" t="s">
        <v>271</v>
      </c>
      <c r="AM50" s="53" t="s">
        <v>271</v>
      </c>
      <c r="AN50" s="53" t="s">
        <v>271</v>
      </c>
      <c r="AO50" s="85" t="str" cm="1">
        <f t="array" ref="AO50">IF(OR(Y50:AI50="SI",AJ50="SI",AK50="SI",AL50="SI",AM50="SI",AN50="SI"),"Crítico-Proceda a elaborar plan de acción","No crítico/Intermedio-Solicitar evaluación por parte del OAL")</f>
        <v>No crítico/Intermedio-Solicitar evaluación por parte del OAL</v>
      </c>
      <c r="AP50" s="86"/>
      <c r="AQ50" s="74"/>
      <c r="AR50" s="74"/>
      <c r="AS50" s="74"/>
      <c r="AT50" s="74"/>
      <c r="AU50" s="74"/>
      <c r="AY50">
        <f t="shared" si="0"/>
        <v>1</v>
      </c>
    </row>
    <row r="51" spans="2:51" ht="58.5" customHeight="1">
      <c r="B51" s="54">
        <v>35</v>
      </c>
      <c r="C51" s="55" t="str">
        <f>Hoja1!AM39</f>
        <v xml:space="preserve"> </v>
      </c>
      <c r="D51" s="55" t="str">
        <f>Hoja1!AN39</f>
        <v xml:space="preserve"> </v>
      </c>
      <c r="E51" s="55" t="str">
        <f>Hoja1!AO39</f>
        <v xml:space="preserve"> </v>
      </c>
      <c r="F51" s="55" t="str">
        <f>Hoja1!AP39</f>
        <v xml:space="preserve"> </v>
      </c>
      <c r="G51" s="55" t="str">
        <f>Hoja1!AQ39</f>
        <v xml:space="preserve"> </v>
      </c>
      <c r="H51" s="55" t="str">
        <f>Hoja1!AR39</f>
        <v xml:space="preserve"> </v>
      </c>
      <c r="I51" s="55" t="str">
        <f>Hoja1!AS39</f>
        <v xml:space="preserve"> </v>
      </c>
      <c r="J51" s="55" t="str">
        <f>Hoja1!AT39</f>
        <v xml:space="preserve"> </v>
      </c>
      <c r="K51" s="53"/>
      <c r="L51" s="53"/>
      <c r="M51" s="53"/>
      <c r="N51" s="53"/>
      <c r="O51" s="53"/>
      <c r="P51" s="53"/>
      <c r="Q51" s="53"/>
      <c r="R51" s="53"/>
      <c r="S51" s="53"/>
      <c r="T51" s="53"/>
      <c r="U51" s="53"/>
      <c r="V51" s="53"/>
      <c r="W51" s="53"/>
      <c r="X51" s="79" t="str" cm="1">
        <f t="array" ref="X51">IF(OR(K51:R51="NO",S51="NO",T51="NO",U51="NO",V51="NO",W51="NO"),"No aceptable","Aceptable")</f>
        <v>Aceptable</v>
      </c>
      <c r="Y51" s="53" t="s">
        <v>271</v>
      </c>
      <c r="Z51" s="53" t="s">
        <v>271</v>
      </c>
      <c r="AA51" s="53" t="s">
        <v>271</v>
      </c>
      <c r="AB51" s="53" t="s">
        <v>271</v>
      </c>
      <c r="AC51" s="53" t="s">
        <v>271</v>
      </c>
      <c r="AD51" s="53" t="s">
        <v>271</v>
      </c>
      <c r="AE51" s="53" t="s">
        <v>271</v>
      </c>
      <c r="AF51" s="53" t="s">
        <v>271</v>
      </c>
      <c r="AG51" s="53" t="s">
        <v>271</v>
      </c>
      <c r="AH51" s="53" t="s">
        <v>271</v>
      </c>
      <c r="AI51" s="53" t="s">
        <v>271</v>
      </c>
      <c r="AJ51" s="53" t="s">
        <v>271</v>
      </c>
      <c r="AK51" s="53" t="s">
        <v>271</v>
      </c>
      <c r="AL51" s="53" t="s">
        <v>271</v>
      </c>
      <c r="AM51" s="53" t="s">
        <v>271</v>
      </c>
      <c r="AN51" s="53" t="s">
        <v>271</v>
      </c>
      <c r="AO51" s="85" t="str" cm="1">
        <f t="array" ref="AO51">IF(OR(Y51:AI51="SI",AJ51="SI",AK51="SI",AL51="SI",AM51="SI",AN51="SI"),"Crítico-Proceda a elaborar plan de acción","No crítico/Intermedio-Solicitar evaluación por parte del OAL")</f>
        <v>No crítico/Intermedio-Solicitar evaluación por parte del OAL</v>
      </c>
      <c r="AP51" s="86"/>
      <c r="AQ51" s="74"/>
      <c r="AR51" s="74"/>
      <c r="AS51" s="74"/>
      <c r="AT51" s="74"/>
      <c r="AU51" s="74"/>
      <c r="AY51">
        <f t="shared" si="0"/>
        <v>1</v>
      </c>
    </row>
    <row r="52" spans="2:51" ht="58.5" customHeight="1">
      <c r="B52" s="54">
        <v>36</v>
      </c>
      <c r="C52" s="55" t="str">
        <f>Hoja1!AM40</f>
        <v xml:space="preserve"> </v>
      </c>
      <c r="D52" s="55" t="str">
        <f>Hoja1!AN40</f>
        <v xml:space="preserve"> </v>
      </c>
      <c r="E52" s="55" t="str">
        <f>Hoja1!AO40</f>
        <v xml:space="preserve"> </v>
      </c>
      <c r="F52" s="55" t="str">
        <f>Hoja1!AP40</f>
        <v xml:space="preserve"> </v>
      </c>
      <c r="G52" s="55" t="str">
        <f>Hoja1!AQ40</f>
        <v xml:space="preserve"> </v>
      </c>
      <c r="H52" s="55" t="str">
        <f>Hoja1!AR40</f>
        <v xml:space="preserve"> </v>
      </c>
      <c r="I52" s="55" t="str">
        <f>Hoja1!AS40</f>
        <v xml:space="preserve"> </v>
      </c>
      <c r="J52" s="55" t="str">
        <f>Hoja1!AT40</f>
        <v xml:space="preserve"> </v>
      </c>
      <c r="K52" s="53"/>
      <c r="L52" s="53"/>
      <c r="M52" s="53"/>
      <c r="N52" s="53"/>
      <c r="O52" s="53"/>
      <c r="P52" s="53"/>
      <c r="Q52" s="53"/>
      <c r="R52" s="53"/>
      <c r="S52" s="53"/>
      <c r="T52" s="53"/>
      <c r="U52" s="53"/>
      <c r="V52" s="53"/>
      <c r="W52" s="53"/>
      <c r="X52" s="79" t="str" cm="1">
        <f t="array" ref="X52">IF(OR(K52:R52="NO",S52="NO",T52="NO",U52="NO",V52="NO",W52="NO"),"No aceptable","Aceptable")</f>
        <v>Aceptable</v>
      </c>
      <c r="Y52" s="53" t="s">
        <v>271</v>
      </c>
      <c r="Z52" s="53" t="s">
        <v>271</v>
      </c>
      <c r="AA52" s="53" t="s">
        <v>271</v>
      </c>
      <c r="AB52" s="53" t="s">
        <v>271</v>
      </c>
      <c r="AC52" s="53" t="s">
        <v>271</v>
      </c>
      <c r="AD52" s="53" t="s">
        <v>271</v>
      </c>
      <c r="AE52" s="53" t="s">
        <v>271</v>
      </c>
      <c r="AF52" s="53" t="s">
        <v>271</v>
      </c>
      <c r="AG52" s="53" t="s">
        <v>271</v>
      </c>
      <c r="AH52" s="53" t="s">
        <v>271</v>
      </c>
      <c r="AI52" s="53" t="s">
        <v>271</v>
      </c>
      <c r="AJ52" s="53" t="s">
        <v>271</v>
      </c>
      <c r="AK52" s="53" t="s">
        <v>271</v>
      </c>
      <c r="AL52" s="53" t="s">
        <v>271</v>
      </c>
      <c r="AM52" s="53" t="s">
        <v>271</v>
      </c>
      <c r="AN52" s="53" t="s">
        <v>271</v>
      </c>
      <c r="AO52" s="85" t="str" cm="1">
        <f t="array" ref="AO52">IF(OR(Y52:AI52="SI",AJ52="SI",AK52="SI",AL52="SI",AM52="SI",AN52="SI"),"Crítico-Proceda a elaborar plan de acción","No crítico/Intermedio-Solicitar evaluación por parte del OAL")</f>
        <v>No crítico/Intermedio-Solicitar evaluación por parte del OAL</v>
      </c>
      <c r="AP52" s="86"/>
      <c r="AQ52" s="74"/>
      <c r="AR52" s="74"/>
      <c r="AS52" s="74"/>
      <c r="AT52" s="74"/>
      <c r="AU52" s="74"/>
      <c r="AY52">
        <f t="shared" si="0"/>
        <v>1</v>
      </c>
    </row>
    <row r="53" spans="2:51" ht="58.5" customHeight="1">
      <c r="B53" s="54">
        <v>37</v>
      </c>
      <c r="C53" s="55" t="str">
        <f>Hoja1!AM41</f>
        <v xml:space="preserve"> </v>
      </c>
      <c r="D53" s="55" t="str">
        <f>Hoja1!AN41</f>
        <v xml:space="preserve"> </v>
      </c>
      <c r="E53" s="55" t="str">
        <f>Hoja1!AO41</f>
        <v xml:space="preserve"> </v>
      </c>
      <c r="F53" s="55" t="str">
        <f>Hoja1!AP41</f>
        <v xml:space="preserve"> </v>
      </c>
      <c r="G53" s="55" t="str">
        <f>Hoja1!AQ41</f>
        <v xml:space="preserve"> </v>
      </c>
      <c r="H53" s="55" t="str">
        <f>Hoja1!AR41</f>
        <v xml:space="preserve"> </v>
      </c>
      <c r="I53" s="55" t="str">
        <f>Hoja1!AS41</f>
        <v xml:space="preserve"> </v>
      </c>
      <c r="J53" s="55" t="str">
        <f>Hoja1!AT41</f>
        <v xml:space="preserve"> </v>
      </c>
      <c r="K53" s="53"/>
      <c r="L53" s="53"/>
      <c r="M53" s="53"/>
      <c r="N53" s="53"/>
      <c r="O53" s="53"/>
      <c r="P53" s="53"/>
      <c r="Q53" s="53"/>
      <c r="R53" s="53"/>
      <c r="S53" s="53"/>
      <c r="T53" s="53"/>
      <c r="U53" s="53"/>
      <c r="V53" s="53"/>
      <c r="W53" s="53"/>
      <c r="X53" s="79" t="str" cm="1">
        <f t="array" ref="X53">IF(OR(K53:R53="NO",S53="NO",T53="NO",U53="NO",V53="NO",W53="NO"),"No aceptable","Aceptable")</f>
        <v>Aceptable</v>
      </c>
      <c r="Y53" s="53" t="s">
        <v>271</v>
      </c>
      <c r="Z53" s="53" t="s">
        <v>271</v>
      </c>
      <c r="AA53" s="53" t="s">
        <v>271</v>
      </c>
      <c r="AB53" s="53" t="s">
        <v>271</v>
      </c>
      <c r="AC53" s="53" t="s">
        <v>271</v>
      </c>
      <c r="AD53" s="53" t="s">
        <v>271</v>
      </c>
      <c r="AE53" s="53" t="s">
        <v>271</v>
      </c>
      <c r="AF53" s="53" t="s">
        <v>271</v>
      </c>
      <c r="AG53" s="53" t="s">
        <v>271</v>
      </c>
      <c r="AH53" s="53" t="s">
        <v>271</v>
      </c>
      <c r="AI53" s="53" t="s">
        <v>271</v>
      </c>
      <c r="AJ53" s="53" t="s">
        <v>271</v>
      </c>
      <c r="AK53" s="53" t="s">
        <v>271</v>
      </c>
      <c r="AL53" s="53" t="s">
        <v>271</v>
      </c>
      <c r="AM53" s="53" t="s">
        <v>271</v>
      </c>
      <c r="AN53" s="53" t="s">
        <v>271</v>
      </c>
      <c r="AO53" s="85" t="str" cm="1">
        <f t="array" ref="AO53">IF(OR(Y53:AI53="SI",AJ53="SI",AK53="SI",AL53="SI",AM53="SI",AN53="SI"),"Crítico-Proceda a elaborar plan de acción","No crítico/Intermedio-Solicitar evaluación por parte del OAL")</f>
        <v>No crítico/Intermedio-Solicitar evaluación por parte del OAL</v>
      </c>
      <c r="AP53" s="86"/>
      <c r="AQ53" s="74"/>
      <c r="AR53" s="74"/>
      <c r="AS53" s="74"/>
      <c r="AT53" s="74"/>
      <c r="AU53" s="74"/>
      <c r="AY53">
        <f t="shared" si="0"/>
        <v>1</v>
      </c>
    </row>
    <row r="54" spans="2:51" ht="58.5" customHeight="1">
      <c r="B54" s="54">
        <v>38</v>
      </c>
      <c r="C54" s="55" t="str">
        <f>Hoja1!AM42</f>
        <v xml:space="preserve"> </v>
      </c>
      <c r="D54" s="55" t="str">
        <f>Hoja1!AN42</f>
        <v xml:space="preserve"> </v>
      </c>
      <c r="E54" s="55" t="str">
        <f>Hoja1!AO42</f>
        <v xml:space="preserve"> </v>
      </c>
      <c r="F54" s="55" t="str">
        <f>Hoja1!AP42</f>
        <v xml:space="preserve"> </v>
      </c>
      <c r="G54" s="55" t="str">
        <f>Hoja1!AQ42</f>
        <v xml:space="preserve"> </v>
      </c>
      <c r="H54" s="55" t="str">
        <f>Hoja1!AR42</f>
        <v xml:space="preserve"> </v>
      </c>
      <c r="I54" s="55" t="str">
        <f>Hoja1!AS42</f>
        <v xml:space="preserve"> </v>
      </c>
      <c r="J54" s="55" t="str">
        <f>Hoja1!AT42</f>
        <v xml:space="preserve"> </v>
      </c>
      <c r="K54" s="53"/>
      <c r="L54" s="53"/>
      <c r="M54" s="53"/>
      <c r="N54" s="53"/>
      <c r="O54" s="53"/>
      <c r="P54" s="53"/>
      <c r="Q54" s="53"/>
      <c r="R54" s="53"/>
      <c r="S54" s="53"/>
      <c r="T54" s="53"/>
      <c r="U54" s="53"/>
      <c r="V54" s="53"/>
      <c r="W54" s="53"/>
      <c r="X54" s="79" t="str" cm="1">
        <f t="array" ref="X54">IF(OR(K54:R54="NO",S54="NO",T54="NO",U54="NO",V54="NO",W54="NO"),"No aceptable","Aceptable")</f>
        <v>Aceptable</v>
      </c>
      <c r="Y54" s="53" t="s">
        <v>271</v>
      </c>
      <c r="Z54" s="53" t="s">
        <v>271</v>
      </c>
      <c r="AA54" s="53" t="s">
        <v>271</v>
      </c>
      <c r="AB54" s="53" t="s">
        <v>271</v>
      </c>
      <c r="AC54" s="53" t="s">
        <v>271</v>
      </c>
      <c r="AD54" s="53" t="s">
        <v>271</v>
      </c>
      <c r="AE54" s="53" t="s">
        <v>271</v>
      </c>
      <c r="AF54" s="53" t="s">
        <v>271</v>
      </c>
      <c r="AG54" s="53" t="s">
        <v>271</v>
      </c>
      <c r="AH54" s="53" t="s">
        <v>271</v>
      </c>
      <c r="AI54" s="53" t="s">
        <v>271</v>
      </c>
      <c r="AJ54" s="53" t="s">
        <v>271</v>
      </c>
      <c r="AK54" s="53" t="s">
        <v>271</v>
      </c>
      <c r="AL54" s="53" t="s">
        <v>271</v>
      </c>
      <c r="AM54" s="53" t="s">
        <v>271</v>
      </c>
      <c r="AN54" s="53" t="s">
        <v>271</v>
      </c>
      <c r="AO54" s="85" t="str" cm="1">
        <f t="array" ref="AO54">IF(OR(Y54:AI54="SI",AJ54="SI",AK54="SI",AL54="SI",AM54="SI",AN54="SI"),"Crítico-Proceda a elaborar plan de acción","No crítico/Intermedio-Solicitar evaluación por parte del OAL")</f>
        <v>No crítico/Intermedio-Solicitar evaluación por parte del OAL</v>
      </c>
      <c r="AP54" s="86"/>
      <c r="AQ54" s="74"/>
      <c r="AR54" s="74"/>
      <c r="AS54" s="74"/>
      <c r="AT54" s="74"/>
      <c r="AU54" s="74"/>
      <c r="AY54">
        <f t="shared" si="0"/>
        <v>1</v>
      </c>
    </row>
    <row r="55" spans="2:51" ht="58.5" customHeight="1">
      <c r="B55" s="54">
        <v>39</v>
      </c>
      <c r="C55" s="55" t="str">
        <f>Hoja1!AM43</f>
        <v xml:space="preserve"> </v>
      </c>
      <c r="D55" s="55" t="str">
        <f>Hoja1!AN43</f>
        <v xml:space="preserve"> </v>
      </c>
      <c r="E55" s="55" t="str">
        <f>Hoja1!AO43</f>
        <v xml:space="preserve"> </v>
      </c>
      <c r="F55" s="55" t="str">
        <f>Hoja1!AP43</f>
        <v xml:space="preserve"> </v>
      </c>
      <c r="G55" s="55" t="str">
        <f>Hoja1!AQ43</f>
        <v xml:space="preserve"> </v>
      </c>
      <c r="H55" s="55" t="str">
        <f>Hoja1!AR43</f>
        <v xml:space="preserve"> </v>
      </c>
      <c r="I55" s="55" t="str">
        <f>Hoja1!AS43</f>
        <v xml:space="preserve"> </v>
      </c>
      <c r="J55" s="55" t="str">
        <f>Hoja1!AT43</f>
        <v xml:space="preserve"> </v>
      </c>
      <c r="K55" s="53"/>
      <c r="L55" s="53"/>
      <c r="M55" s="53"/>
      <c r="N55" s="53"/>
      <c r="O55" s="53"/>
      <c r="P55" s="53"/>
      <c r="Q55" s="53"/>
      <c r="R55" s="53"/>
      <c r="S55" s="53"/>
      <c r="T55" s="53"/>
      <c r="U55" s="53"/>
      <c r="V55" s="53"/>
      <c r="W55" s="53"/>
      <c r="X55" s="79" t="str" cm="1">
        <f t="array" ref="X55">IF(OR(K55:R55="NO",S55="NO",T55="NO",U55="NO",V55="NO",W55="NO"),"No aceptable","Aceptable")</f>
        <v>Aceptable</v>
      </c>
      <c r="Y55" s="53" t="s">
        <v>271</v>
      </c>
      <c r="Z55" s="53" t="s">
        <v>271</v>
      </c>
      <c r="AA55" s="53" t="s">
        <v>271</v>
      </c>
      <c r="AB55" s="53" t="s">
        <v>271</v>
      </c>
      <c r="AC55" s="53" t="s">
        <v>271</v>
      </c>
      <c r="AD55" s="53" t="s">
        <v>271</v>
      </c>
      <c r="AE55" s="53" t="s">
        <v>271</v>
      </c>
      <c r="AF55" s="53" t="s">
        <v>271</v>
      </c>
      <c r="AG55" s="53" t="s">
        <v>271</v>
      </c>
      <c r="AH55" s="53" t="s">
        <v>271</v>
      </c>
      <c r="AI55" s="53" t="s">
        <v>271</v>
      </c>
      <c r="AJ55" s="53" t="s">
        <v>271</v>
      </c>
      <c r="AK55" s="53" t="s">
        <v>271</v>
      </c>
      <c r="AL55" s="53" t="s">
        <v>271</v>
      </c>
      <c r="AM55" s="53" t="s">
        <v>271</v>
      </c>
      <c r="AN55" s="53" t="s">
        <v>271</v>
      </c>
      <c r="AO55" s="85" t="str" cm="1">
        <f t="array" ref="AO55">IF(OR(Y55:AI55="SI",AJ55="SI",AK55="SI",AL55="SI",AM55="SI",AN55="SI"),"Crítico-Proceda a elaborar plan de acción","No crítico/Intermedio-Solicitar evaluación por parte del OAL")</f>
        <v>No crítico/Intermedio-Solicitar evaluación por parte del OAL</v>
      </c>
      <c r="AP55" s="86"/>
      <c r="AQ55" s="74"/>
      <c r="AR55" s="74"/>
      <c r="AS55" s="74"/>
      <c r="AT55" s="74"/>
      <c r="AU55" s="74"/>
      <c r="AY55">
        <f t="shared" si="0"/>
        <v>1</v>
      </c>
    </row>
    <row r="56" spans="2:51" ht="58.5" customHeight="1">
      <c r="B56" s="54">
        <v>40</v>
      </c>
      <c r="C56" s="55" t="str">
        <f>Hoja1!AM44</f>
        <v xml:space="preserve"> </v>
      </c>
      <c r="D56" s="55" t="str">
        <f>Hoja1!AN44</f>
        <v xml:space="preserve"> </v>
      </c>
      <c r="E56" s="55" t="str">
        <f>Hoja1!AO44</f>
        <v xml:space="preserve"> </v>
      </c>
      <c r="F56" s="55" t="str">
        <f>Hoja1!AP44</f>
        <v xml:space="preserve"> </v>
      </c>
      <c r="G56" s="55" t="str">
        <f>Hoja1!AQ44</f>
        <v xml:space="preserve"> </v>
      </c>
      <c r="H56" s="55" t="str">
        <f>Hoja1!AR44</f>
        <v xml:space="preserve"> </v>
      </c>
      <c r="I56" s="55" t="str">
        <f>Hoja1!AS44</f>
        <v xml:space="preserve"> </v>
      </c>
      <c r="J56" s="55" t="str">
        <f>Hoja1!AT44</f>
        <v xml:space="preserve"> </v>
      </c>
      <c r="K56" s="53"/>
      <c r="L56" s="53"/>
      <c r="M56" s="53"/>
      <c r="N56" s="53"/>
      <c r="O56" s="53"/>
      <c r="P56" s="53"/>
      <c r="Q56" s="53"/>
      <c r="R56" s="53"/>
      <c r="S56" s="53"/>
      <c r="T56" s="53"/>
      <c r="U56" s="53"/>
      <c r="V56" s="53"/>
      <c r="W56" s="53"/>
      <c r="X56" s="79" t="str" cm="1">
        <f t="array" ref="X56">IF(OR(K56:R56="NO",S56="NO",T56="NO",U56="NO",V56="NO",W56="NO"),"No aceptable","Aceptable")</f>
        <v>Aceptable</v>
      </c>
      <c r="Y56" s="53" t="s">
        <v>271</v>
      </c>
      <c r="Z56" s="53" t="s">
        <v>271</v>
      </c>
      <c r="AA56" s="53" t="s">
        <v>271</v>
      </c>
      <c r="AB56" s="53" t="s">
        <v>271</v>
      </c>
      <c r="AC56" s="53" t="s">
        <v>271</v>
      </c>
      <c r="AD56" s="53" t="s">
        <v>271</v>
      </c>
      <c r="AE56" s="53" t="s">
        <v>271</v>
      </c>
      <c r="AF56" s="53" t="s">
        <v>271</v>
      </c>
      <c r="AG56" s="53" t="s">
        <v>271</v>
      </c>
      <c r="AH56" s="53" t="s">
        <v>271</v>
      </c>
      <c r="AI56" s="53" t="s">
        <v>271</v>
      </c>
      <c r="AJ56" s="53" t="s">
        <v>271</v>
      </c>
      <c r="AK56" s="53" t="s">
        <v>271</v>
      </c>
      <c r="AL56" s="53" t="s">
        <v>271</v>
      </c>
      <c r="AM56" s="53" t="s">
        <v>271</v>
      </c>
      <c r="AN56" s="53" t="s">
        <v>271</v>
      </c>
      <c r="AO56" s="85" t="str" cm="1">
        <f t="array" ref="AO56">IF(OR(Y56:AI56="SI",AJ56="SI",AK56="SI",AL56="SI",AM56="SI",AN56="SI"),"Crítico-Proceda a elaborar plan de acción","No crítico/Intermedio-Solicitar evaluación por parte del OAL")</f>
        <v>No crítico/Intermedio-Solicitar evaluación por parte del OAL</v>
      </c>
      <c r="AP56" s="86"/>
      <c r="AQ56" s="74"/>
      <c r="AR56" s="74"/>
      <c r="AS56" s="74"/>
      <c r="AT56" s="74"/>
      <c r="AU56" s="74"/>
      <c r="AY56">
        <f t="shared" si="0"/>
        <v>1</v>
      </c>
    </row>
    <row r="57" spans="2:51" ht="58.5" customHeight="1">
      <c r="B57" s="54">
        <v>41</v>
      </c>
      <c r="C57" s="55" t="str">
        <f>Hoja1!AM45</f>
        <v xml:space="preserve"> </v>
      </c>
      <c r="D57" s="55" t="str">
        <f>Hoja1!AN45</f>
        <v xml:space="preserve"> </v>
      </c>
      <c r="E57" s="55" t="str">
        <f>Hoja1!AO45</f>
        <v xml:space="preserve"> </v>
      </c>
      <c r="F57" s="55" t="str">
        <f>Hoja1!AP45</f>
        <v xml:space="preserve"> </v>
      </c>
      <c r="G57" s="55" t="str">
        <f>Hoja1!AQ45</f>
        <v xml:space="preserve"> </v>
      </c>
      <c r="H57" s="55" t="str">
        <f>Hoja1!AR45</f>
        <v xml:space="preserve"> </v>
      </c>
      <c r="I57" s="55" t="str">
        <f>Hoja1!AS45</f>
        <v xml:space="preserve"> </v>
      </c>
      <c r="J57" s="55" t="str">
        <f>Hoja1!AT45</f>
        <v xml:space="preserve"> </v>
      </c>
      <c r="K57" s="53"/>
      <c r="L57" s="53"/>
      <c r="M57" s="53"/>
      <c r="N57" s="53"/>
      <c r="O57" s="53"/>
      <c r="P57" s="53"/>
      <c r="Q57" s="53"/>
      <c r="R57" s="53"/>
      <c r="S57" s="53"/>
      <c r="T57" s="53"/>
      <c r="U57" s="53"/>
      <c r="V57" s="53"/>
      <c r="W57" s="53"/>
      <c r="X57" s="79" t="str" cm="1">
        <f t="array" ref="X57">IF(OR(K57:R57="NO",S57="NO",T57="NO",U57="NO",V57="NO",W57="NO"),"No aceptable","Aceptable")</f>
        <v>Aceptable</v>
      </c>
      <c r="Y57" s="53" t="s">
        <v>271</v>
      </c>
      <c r="Z57" s="53" t="s">
        <v>271</v>
      </c>
      <c r="AA57" s="53" t="s">
        <v>271</v>
      </c>
      <c r="AB57" s="53" t="s">
        <v>271</v>
      </c>
      <c r="AC57" s="53" t="s">
        <v>271</v>
      </c>
      <c r="AD57" s="53" t="s">
        <v>271</v>
      </c>
      <c r="AE57" s="53" t="s">
        <v>271</v>
      </c>
      <c r="AF57" s="53" t="s">
        <v>271</v>
      </c>
      <c r="AG57" s="53" t="s">
        <v>271</v>
      </c>
      <c r="AH57" s="53" t="s">
        <v>271</v>
      </c>
      <c r="AI57" s="53" t="s">
        <v>271</v>
      </c>
      <c r="AJ57" s="53" t="s">
        <v>271</v>
      </c>
      <c r="AK57" s="53" t="s">
        <v>271</v>
      </c>
      <c r="AL57" s="53" t="s">
        <v>271</v>
      </c>
      <c r="AM57" s="53" t="s">
        <v>271</v>
      </c>
      <c r="AN57" s="53" t="s">
        <v>271</v>
      </c>
      <c r="AO57" s="85" t="str" cm="1">
        <f t="array" ref="AO57">IF(OR(Y57:AI57="SI",AJ57="SI",AK57="SI",AL57="SI",AM57="SI",AN57="SI"),"Crítico-Proceda a elaborar plan de acción","No crítico/Intermedio-Solicitar evaluación por parte del OAL")</f>
        <v>No crítico/Intermedio-Solicitar evaluación por parte del OAL</v>
      </c>
      <c r="AP57" s="86"/>
      <c r="AQ57" s="74"/>
      <c r="AR57" s="74"/>
      <c r="AS57" s="74"/>
      <c r="AT57" s="74"/>
      <c r="AU57" s="74"/>
      <c r="AY57">
        <f t="shared" si="0"/>
        <v>1</v>
      </c>
    </row>
    <row r="58" spans="2:51" ht="58.5" customHeight="1">
      <c r="B58" s="54">
        <v>42</v>
      </c>
      <c r="C58" s="55" t="str">
        <f>Hoja1!AM46</f>
        <v xml:space="preserve"> </v>
      </c>
      <c r="D58" s="55" t="str">
        <f>Hoja1!AN46</f>
        <v xml:space="preserve"> </v>
      </c>
      <c r="E58" s="55" t="str">
        <f>Hoja1!AO46</f>
        <v xml:space="preserve"> </v>
      </c>
      <c r="F58" s="55" t="str">
        <f>Hoja1!AP46</f>
        <v xml:space="preserve"> </v>
      </c>
      <c r="G58" s="55" t="str">
        <f>Hoja1!AQ46</f>
        <v xml:space="preserve"> </v>
      </c>
      <c r="H58" s="55" t="str">
        <f>Hoja1!AR46</f>
        <v xml:space="preserve"> </v>
      </c>
      <c r="I58" s="55" t="str">
        <f>Hoja1!AS46</f>
        <v xml:space="preserve"> </v>
      </c>
      <c r="J58" s="55" t="str">
        <f>Hoja1!AT46</f>
        <v xml:space="preserve"> </v>
      </c>
      <c r="K58" s="53"/>
      <c r="L58" s="53"/>
      <c r="M58" s="53"/>
      <c r="N58" s="53"/>
      <c r="O58" s="53"/>
      <c r="P58" s="53"/>
      <c r="Q58" s="53"/>
      <c r="R58" s="53"/>
      <c r="S58" s="53"/>
      <c r="T58" s="53"/>
      <c r="U58" s="53"/>
      <c r="V58" s="53"/>
      <c r="W58" s="53"/>
      <c r="X58" s="79" t="str" cm="1">
        <f t="array" ref="X58">IF(OR(K58:R58="NO",S58="NO",T58="NO",U58="NO",V58="NO",W58="NO"),"No aceptable","Aceptable")</f>
        <v>Aceptable</v>
      </c>
      <c r="Y58" s="53" t="s">
        <v>271</v>
      </c>
      <c r="Z58" s="53" t="s">
        <v>271</v>
      </c>
      <c r="AA58" s="53" t="s">
        <v>271</v>
      </c>
      <c r="AB58" s="53" t="s">
        <v>271</v>
      </c>
      <c r="AC58" s="53" t="s">
        <v>271</v>
      </c>
      <c r="AD58" s="53" t="s">
        <v>271</v>
      </c>
      <c r="AE58" s="53" t="s">
        <v>271</v>
      </c>
      <c r="AF58" s="53" t="s">
        <v>271</v>
      </c>
      <c r="AG58" s="53" t="s">
        <v>271</v>
      </c>
      <c r="AH58" s="53" t="s">
        <v>271</v>
      </c>
      <c r="AI58" s="53" t="s">
        <v>271</v>
      </c>
      <c r="AJ58" s="53" t="s">
        <v>271</v>
      </c>
      <c r="AK58" s="53" t="s">
        <v>271</v>
      </c>
      <c r="AL58" s="53" t="s">
        <v>271</v>
      </c>
      <c r="AM58" s="53" t="s">
        <v>271</v>
      </c>
      <c r="AN58" s="53" t="s">
        <v>271</v>
      </c>
      <c r="AO58" s="85" t="str" cm="1">
        <f t="array" ref="AO58">IF(OR(Y58:AI58="SI",AJ58="SI",AK58="SI",AL58="SI",AM58="SI",AN58="SI"),"Crítico-Proceda a elaborar plan de acción","No crítico/Intermedio-Solicitar evaluación por parte del OAL")</f>
        <v>No crítico/Intermedio-Solicitar evaluación por parte del OAL</v>
      </c>
      <c r="AP58" s="86"/>
      <c r="AQ58" s="74"/>
      <c r="AR58" s="74"/>
      <c r="AS58" s="74"/>
      <c r="AT58" s="74"/>
      <c r="AU58" s="74"/>
      <c r="AY58">
        <f t="shared" si="0"/>
        <v>1</v>
      </c>
    </row>
    <row r="59" spans="2:51" ht="58.5" customHeight="1">
      <c r="B59" s="54">
        <v>43</v>
      </c>
      <c r="C59" s="55" t="str">
        <f>Hoja1!AM47</f>
        <v xml:space="preserve"> </v>
      </c>
      <c r="D59" s="55" t="str">
        <f>Hoja1!AN47</f>
        <v xml:space="preserve"> </v>
      </c>
      <c r="E59" s="55" t="str">
        <f>Hoja1!AO47</f>
        <v xml:space="preserve"> </v>
      </c>
      <c r="F59" s="55" t="str">
        <f>Hoja1!AP47</f>
        <v xml:space="preserve"> </v>
      </c>
      <c r="G59" s="55" t="str">
        <f>Hoja1!AQ47</f>
        <v xml:space="preserve"> </v>
      </c>
      <c r="H59" s="55" t="str">
        <f>Hoja1!AR47</f>
        <v xml:space="preserve"> </v>
      </c>
      <c r="I59" s="55" t="str">
        <f>Hoja1!AS47</f>
        <v xml:space="preserve"> </v>
      </c>
      <c r="J59" s="55" t="str">
        <f>Hoja1!AT47</f>
        <v xml:space="preserve"> </v>
      </c>
      <c r="K59" s="53"/>
      <c r="L59" s="53"/>
      <c r="M59" s="53"/>
      <c r="N59" s="53"/>
      <c r="O59" s="53"/>
      <c r="P59" s="53"/>
      <c r="Q59" s="53"/>
      <c r="R59" s="53"/>
      <c r="S59" s="53"/>
      <c r="T59" s="53"/>
      <c r="U59" s="53"/>
      <c r="V59" s="53"/>
      <c r="W59" s="53"/>
      <c r="X59" s="79" t="str" cm="1">
        <f t="array" ref="X59">IF(OR(K59:R59="NO",S59="NO",T59="NO",U59="NO",V59="NO",W59="NO"),"No aceptable","Aceptable")</f>
        <v>Aceptable</v>
      </c>
      <c r="Y59" s="53" t="s">
        <v>271</v>
      </c>
      <c r="Z59" s="53" t="s">
        <v>271</v>
      </c>
      <c r="AA59" s="53" t="s">
        <v>271</v>
      </c>
      <c r="AB59" s="53" t="s">
        <v>271</v>
      </c>
      <c r="AC59" s="53" t="s">
        <v>271</v>
      </c>
      <c r="AD59" s="53" t="s">
        <v>271</v>
      </c>
      <c r="AE59" s="53" t="s">
        <v>271</v>
      </c>
      <c r="AF59" s="53" t="s">
        <v>271</v>
      </c>
      <c r="AG59" s="53" t="s">
        <v>271</v>
      </c>
      <c r="AH59" s="53" t="s">
        <v>271</v>
      </c>
      <c r="AI59" s="53" t="s">
        <v>271</v>
      </c>
      <c r="AJ59" s="53" t="s">
        <v>271</v>
      </c>
      <c r="AK59" s="53" t="s">
        <v>271</v>
      </c>
      <c r="AL59" s="53" t="s">
        <v>271</v>
      </c>
      <c r="AM59" s="53" t="s">
        <v>271</v>
      </c>
      <c r="AN59" s="53" t="s">
        <v>271</v>
      </c>
      <c r="AO59" s="85" t="str" cm="1">
        <f t="array" ref="AO59">IF(OR(Y59:AI59="SI",AJ59="SI",AK59="SI",AL59="SI",AM59="SI",AN59="SI"),"Crítico-Proceda a elaborar plan de acción","No crítico/Intermedio-Solicitar evaluación por parte del OAL")</f>
        <v>No crítico/Intermedio-Solicitar evaluación por parte del OAL</v>
      </c>
      <c r="AP59" s="86"/>
      <c r="AQ59" s="74"/>
      <c r="AR59" s="74"/>
      <c r="AS59" s="74"/>
      <c r="AT59" s="74"/>
      <c r="AU59" s="74"/>
      <c r="AY59">
        <f t="shared" si="0"/>
        <v>1</v>
      </c>
    </row>
    <row r="60" spans="2:51" ht="58.5" customHeight="1">
      <c r="B60" s="54">
        <v>44</v>
      </c>
      <c r="C60" s="55" t="str">
        <f>Hoja1!AM48</f>
        <v xml:space="preserve"> </v>
      </c>
      <c r="D60" s="55" t="str">
        <f>Hoja1!AN48</f>
        <v xml:space="preserve"> </v>
      </c>
      <c r="E60" s="55" t="str">
        <f>Hoja1!AO48</f>
        <v xml:space="preserve"> </v>
      </c>
      <c r="F60" s="55" t="str">
        <f>Hoja1!AP48</f>
        <v xml:space="preserve"> </v>
      </c>
      <c r="G60" s="55" t="str">
        <f>Hoja1!AQ48</f>
        <v xml:space="preserve"> </v>
      </c>
      <c r="H60" s="55" t="str">
        <f>Hoja1!AR48</f>
        <v xml:space="preserve"> </v>
      </c>
      <c r="I60" s="55" t="str">
        <f>Hoja1!AS48</f>
        <v xml:space="preserve"> </v>
      </c>
      <c r="J60" s="55" t="str">
        <f>Hoja1!AT48</f>
        <v xml:space="preserve"> </v>
      </c>
      <c r="K60" s="53"/>
      <c r="L60" s="53"/>
      <c r="M60" s="53"/>
      <c r="N60" s="53"/>
      <c r="O60" s="53"/>
      <c r="P60" s="53"/>
      <c r="Q60" s="53"/>
      <c r="R60" s="53"/>
      <c r="S60" s="53"/>
      <c r="T60" s="53"/>
      <c r="U60" s="53"/>
      <c r="V60" s="53"/>
      <c r="W60" s="53"/>
      <c r="X60" s="79" t="str" cm="1">
        <f t="array" ref="X60">IF(OR(K60:R60="NO",S60="NO",T60="NO",U60="NO",V60="NO",W60="NO"),"No aceptable","Aceptable")</f>
        <v>Aceptable</v>
      </c>
      <c r="Y60" s="53" t="s">
        <v>271</v>
      </c>
      <c r="Z60" s="53" t="s">
        <v>271</v>
      </c>
      <c r="AA60" s="53" t="s">
        <v>271</v>
      </c>
      <c r="AB60" s="53" t="s">
        <v>271</v>
      </c>
      <c r="AC60" s="53" t="s">
        <v>271</v>
      </c>
      <c r="AD60" s="53" t="s">
        <v>271</v>
      </c>
      <c r="AE60" s="53" t="s">
        <v>271</v>
      </c>
      <c r="AF60" s="53" t="s">
        <v>271</v>
      </c>
      <c r="AG60" s="53" t="s">
        <v>271</v>
      </c>
      <c r="AH60" s="53" t="s">
        <v>271</v>
      </c>
      <c r="AI60" s="53" t="s">
        <v>271</v>
      </c>
      <c r="AJ60" s="53" t="s">
        <v>271</v>
      </c>
      <c r="AK60" s="53" t="s">
        <v>271</v>
      </c>
      <c r="AL60" s="53" t="s">
        <v>271</v>
      </c>
      <c r="AM60" s="53" t="s">
        <v>271</v>
      </c>
      <c r="AN60" s="53" t="s">
        <v>271</v>
      </c>
      <c r="AO60" s="85" t="str" cm="1">
        <f t="array" ref="AO60">IF(OR(Y60:AI60="SI",AJ60="SI",AK60="SI",AL60="SI",AM60="SI",AN60="SI"),"Crítico-Proceda a elaborar plan de acción","No crítico/Intermedio-Solicitar evaluación por parte del OAL")</f>
        <v>No crítico/Intermedio-Solicitar evaluación por parte del OAL</v>
      </c>
      <c r="AP60" s="86"/>
      <c r="AQ60" s="74"/>
      <c r="AR60" s="74"/>
      <c r="AS60" s="74"/>
      <c r="AT60" s="74"/>
      <c r="AU60" s="74"/>
      <c r="AY60">
        <f t="shared" si="0"/>
        <v>1</v>
      </c>
    </row>
    <row r="61" spans="2:51" ht="58.5" customHeight="1">
      <c r="B61" s="54">
        <v>45</v>
      </c>
      <c r="C61" s="55" t="str">
        <f>Hoja1!AM49</f>
        <v xml:space="preserve"> </v>
      </c>
      <c r="D61" s="55" t="str">
        <f>Hoja1!AN49</f>
        <v xml:space="preserve"> </v>
      </c>
      <c r="E61" s="55" t="str">
        <f>Hoja1!AO49</f>
        <v xml:space="preserve"> </v>
      </c>
      <c r="F61" s="55" t="str">
        <f>Hoja1!AP49</f>
        <v xml:space="preserve"> </v>
      </c>
      <c r="G61" s="55" t="str">
        <f>Hoja1!AQ49</f>
        <v xml:space="preserve"> </v>
      </c>
      <c r="H61" s="55" t="str">
        <f>Hoja1!AR49</f>
        <v xml:space="preserve"> </v>
      </c>
      <c r="I61" s="55" t="str">
        <f>Hoja1!AS49</f>
        <v xml:space="preserve"> </v>
      </c>
      <c r="J61" s="55" t="str">
        <f>Hoja1!AT49</f>
        <v xml:space="preserve"> </v>
      </c>
      <c r="K61" s="53"/>
      <c r="L61" s="53"/>
      <c r="M61" s="53"/>
      <c r="N61" s="53"/>
      <c r="O61" s="53"/>
      <c r="P61" s="53"/>
      <c r="Q61" s="53"/>
      <c r="R61" s="53"/>
      <c r="S61" s="53"/>
      <c r="T61" s="53"/>
      <c r="U61" s="53"/>
      <c r="V61" s="53"/>
      <c r="W61" s="53"/>
      <c r="X61" s="79" t="str" cm="1">
        <f t="array" ref="X61">IF(OR(K61:R61="NO",S61="NO",T61="NO",U61="NO",V61="NO",W61="NO"),"No aceptable","Aceptable")</f>
        <v>Aceptable</v>
      </c>
      <c r="Y61" s="53" t="s">
        <v>271</v>
      </c>
      <c r="Z61" s="53" t="s">
        <v>271</v>
      </c>
      <c r="AA61" s="53" t="s">
        <v>271</v>
      </c>
      <c r="AB61" s="53" t="s">
        <v>271</v>
      </c>
      <c r="AC61" s="53" t="s">
        <v>271</v>
      </c>
      <c r="AD61" s="53" t="s">
        <v>271</v>
      </c>
      <c r="AE61" s="53" t="s">
        <v>271</v>
      </c>
      <c r="AF61" s="53" t="s">
        <v>271</v>
      </c>
      <c r="AG61" s="53" t="s">
        <v>271</v>
      </c>
      <c r="AH61" s="53" t="s">
        <v>271</v>
      </c>
      <c r="AI61" s="53" t="s">
        <v>271</v>
      </c>
      <c r="AJ61" s="53" t="s">
        <v>271</v>
      </c>
      <c r="AK61" s="53" t="s">
        <v>271</v>
      </c>
      <c r="AL61" s="53" t="s">
        <v>271</v>
      </c>
      <c r="AM61" s="53" t="s">
        <v>271</v>
      </c>
      <c r="AN61" s="53" t="s">
        <v>271</v>
      </c>
      <c r="AO61" s="85" t="str" cm="1">
        <f t="array" ref="AO61">IF(OR(Y61:AI61="SI",AJ61="SI",AK61="SI",AL61="SI",AM61="SI",AN61="SI"),"Crítico-Proceda a elaborar plan de acción","No crítico/Intermedio-Solicitar evaluación por parte del OAL")</f>
        <v>No crítico/Intermedio-Solicitar evaluación por parte del OAL</v>
      </c>
      <c r="AP61" s="86"/>
      <c r="AQ61" s="74"/>
      <c r="AR61" s="74"/>
      <c r="AS61" s="74"/>
      <c r="AT61" s="74"/>
      <c r="AU61" s="74"/>
      <c r="AY61">
        <f t="shared" si="0"/>
        <v>1</v>
      </c>
    </row>
    <row r="62" spans="2:51" ht="58.5" customHeight="1">
      <c r="B62" s="54">
        <v>46</v>
      </c>
      <c r="C62" s="55" t="str">
        <f>Hoja1!AM50</f>
        <v xml:space="preserve"> </v>
      </c>
      <c r="D62" s="55" t="str">
        <f>Hoja1!AN50</f>
        <v xml:space="preserve"> </v>
      </c>
      <c r="E62" s="55" t="str">
        <f>Hoja1!AO50</f>
        <v xml:space="preserve"> </v>
      </c>
      <c r="F62" s="55" t="str">
        <f>Hoja1!AP50</f>
        <v xml:space="preserve"> </v>
      </c>
      <c r="G62" s="55" t="str">
        <f>Hoja1!AQ50</f>
        <v xml:space="preserve"> </v>
      </c>
      <c r="H62" s="55" t="str">
        <f>Hoja1!AR50</f>
        <v xml:space="preserve"> </v>
      </c>
      <c r="I62" s="55" t="str">
        <f>Hoja1!AS50</f>
        <v xml:space="preserve"> </v>
      </c>
      <c r="J62" s="55" t="str">
        <f>Hoja1!AT50</f>
        <v xml:space="preserve"> </v>
      </c>
      <c r="K62" s="53"/>
      <c r="L62" s="53"/>
      <c r="M62" s="53"/>
      <c r="N62" s="53"/>
      <c r="O62" s="53"/>
      <c r="P62" s="53"/>
      <c r="Q62" s="53"/>
      <c r="R62" s="53"/>
      <c r="S62" s="53"/>
      <c r="T62" s="53"/>
      <c r="U62" s="53"/>
      <c r="V62" s="53"/>
      <c r="W62" s="53"/>
      <c r="X62" s="79" t="str" cm="1">
        <f t="array" ref="X62">IF(OR(K62:R62="NO",S62="NO",T62="NO",U62="NO",V62="NO",W62="NO"),"No aceptable","Aceptable")</f>
        <v>Aceptable</v>
      </c>
      <c r="Y62" s="53" t="s">
        <v>271</v>
      </c>
      <c r="Z62" s="53" t="s">
        <v>271</v>
      </c>
      <c r="AA62" s="53" t="s">
        <v>271</v>
      </c>
      <c r="AB62" s="53" t="s">
        <v>271</v>
      </c>
      <c r="AC62" s="53" t="s">
        <v>271</v>
      </c>
      <c r="AD62" s="53" t="s">
        <v>271</v>
      </c>
      <c r="AE62" s="53" t="s">
        <v>271</v>
      </c>
      <c r="AF62" s="53" t="s">
        <v>271</v>
      </c>
      <c r="AG62" s="53" t="s">
        <v>271</v>
      </c>
      <c r="AH62" s="53" t="s">
        <v>271</v>
      </c>
      <c r="AI62" s="53" t="s">
        <v>271</v>
      </c>
      <c r="AJ62" s="53" t="s">
        <v>271</v>
      </c>
      <c r="AK62" s="53" t="s">
        <v>271</v>
      </c>
      <c r="AL62" s="53" t="s">
        <v>271</v>
      </c>
      <c r="AM62" s="53" t="s">
        <v>271</v>
      </c>
      <c r="AN62" s="53" t="s">
        <v>271</v>
      </c>
      <c r="AO62" s="85" t="str" cm="1">
        <f t="array" ref="AO62">IF(OR(Y62:AI62="SI",AJ62="SI",AK62="SI",AL62="SI",AM62="SI",AN62="SI"),"Crítico-Proceda a elaborar plan de acción","No crítico/Intermedio-Solicitar evaluación por parte del OAL")</f>
        <v>No crítico/Intermedio-Solicitar evaluación por parte del OAL</v>
      </c>
      <c r="AP62" s="86"/>
      <c r="AQ62" s="74"/>
      <c r="AR62" s="74"/>
      <c r="AS62" s="74"/>
      <c r="AT62" s="74"/>
      <c r="AU62" s="74"/>
      <c r="AY62">
        <f t="shared" si="0"/>
        <v>1</v>
      </c>
    </row>
    <row r="63" spans="2:51" ht="58.5" customHeight="1">
      <c r="B63" s="54">
        <v>47</v>
      </c>
      <c r="C63" s="55" t="str">
        <f>Hoja1!AM51</f>
        <v xml:space="preserve"> </v>
      </c>
      <c r="D63" s="55" t="str">
        <f>Hoja1!AN51</f>
        <v xml:space="preserve"> </v>
      </c>
      <c r="E63" s="55" t="str">
        <f>Hoja1!AO51</f>
        <v xml:space="preserve"> </v>
      </c>
      <c r="F63" s="55" t="str">
        <f>Hoja1!AP51</f>
        <v xml:space="preserve"> </v>
      </c>
      <c r="G63" s="55" t="str">
        <f>Hoja1!AQ51</f>
        <v xml:space="preserve"> </v>
      </c>
      <c r="H63" s="55" t="str">
        <f>Hoja1!AR51</f>
        <v xml:space="preserve"> </v>
      </c>
      <c r="I63" s="55" t="str">
        <f>Hoja1!AS51</f>
        <v xml:space="preserve"> </v>
      </c>
      <c r="J63" s="55" t="str">
        <f>Hoja1!AT51</f>
        <v xml:space="preserve"> </v>
      </c>
      <c r="K63" s="53"/>
      <c r="L63" s="53"/>
      <c r="M63" s="53"/>
      <c r="N63" s="53"/>
      <c r="O63" s="53"/>
      <c r="P63" s="53"/>
      <c r="Q63" s="53"/>
      <c r="R63" s="53"/>
      <c r="S63" s="53"/>
      <c r="T63" s="53"/>
      <c r="U63" s="53"/>
      <c r="V63" s="53"/>
      <c r="W63" s="53"/>
      <c r="X63" s="79" t="str" cm="1">
        <f t="array" ref="X63">IF(OR(K63:R63="NO",S63="NO",T63="NO",U63="NO",V63="NO",W63="NO"),"No aceptable","Aceptable")</f>
        <v>Aceptable</v>
      </c>
      <c r="Y63" s="53" t="s">
        <v>271</v>
      </c>
      <c r="Z63" s="53" t="s">
        <v>271</v>
      </c>
      <c r="AA63" s="53" t="s">
        <v>271</v>
      </c>
      <c r="AB63" s="53" t="s">
        <v>271</v>
      </c>
      <c r="AC63" s="53" t="s">
        <v>271</v>
      </c>
      <c r="AD63" s="53" t="s">
        <v>271</v>
      </c>
      <c r="AE63" s="53" t="s">
        <v>271</v>
      </c>
      <c r="AF63" s="53" t="s">
        <v>271</v>
      </c>
      <c r="AG63" s="53" t="s">
        <v>271</v>
      </c>
      <c r="AH63" s="53" t="s">
        <v>271</v>
      </c>
      <c r="AI63" s="53" t="s">
        <v>271</v>
      </c>
      <c r="AJ63" s="53" t="s">
        <v>271</v>
      </c>
      <c r="AK63" s="53" t="s">
        <v>271</v>
      </c>
      <c r="AL63" s="53" t="s">
        <v>271</v>
      </c>
      <c r="AM63" s="53" t="s">
        <v>271</v>
      </c>
      <c r="AN63" s="53" t="s">
        <v>271</v>
      </c>
      <c r="AO63" s="85" t="str" cm="1">
        <f t="array" ref="AO63">IF(OR(Y63:AI63="SI",AJ63="SI",AK63="SI",AL63="SI",AM63="SI",AN63="SI"),"Crítico-Proceda a elaborar plan de acción","No crítico/Intermedio-Solicitar evaluación por parte del OAL")</f>
        <v>No crítico/Intermedio-Solicitar evaluación por parte del OAL</v>
      </c>
      <c r="AP63" s="86"/>
      <c r="AQ63" s="74"/>
      <c r="AR63" s="74"/>
      <c r="AS63" s="74"/>
      <c r="AT63" s="74"/>
      <c r="AU63" s="74"/>
      <c r="AY63">
        <f t="shared" si="0"/>
        <v>1</v>
      </c>
    </row>
    <row r="64" spans="2:51" ht="58.5" customHeight="1">
      <c r="B64" s="54">
        <v>48</v>
      </c>
      <c r="C64" s="55" t="str">
        <f>Hoja1!AM52</f>
        <v xml:space="preserve"> </v>
      </c>
      <c r="D64" s="55" t="str">
        <f>Hoja1!AN52</f>
        <v xml:space="preserve"> </v>
      </c>
      <c r="E64" s="55" t="str">
        <f>Hoja1!AO52</f>
        <v xml:space="preserve"> </v>
      </c>
      <c r="F64" s="55" t="str">
        <f>Hoja1!AP52</f>
        <v xml:space="preserve"> </v>
      </c>
      <c r="G64" s="55" t="str">
        <f>Hoja1!AQ52</f>
        <v xml:space="preserve"> </v>
      </c>
      <c r="H64" s="55" t="str">
        <f>Hoja1!AR52</f>
        <v xml:space="preserve"> </v>
      </c>
      <c r="I64" s="55" t="str">
        <f>Hoja1!AS52</f>
        <v xml:space="preserve"> </v>
      </c>
      <c r="J64" s="55" t="str">
        <f>Hoja1!AT52</f>
        <v xml:space="preserve"> </v>
      </c>
      <c r="K64" s="53"/>
      <c r="L64" s="53"/>
      <c r="M64" s="53"/>
      <c r="N64" s="53"/>
      <c r="O64" s="53"/>
      <c r="P64" s="53"/>
      <c r="Q64" s="53"/>
      <c r="R64" s="53"/>
      <c r="S64" s="53"/>
      <c r="T64" s="53"/>
      <c r="U64" s="53"/>
      <c r="V64" s="53"/>
      <c r="W64" s="53"/>
      <c r="X64" s="79" t="str" cm="1">
        <f t="array" ref="X64">IF(OR(K64:R64="NO",S64="NO",T64="NO",U64="NO",V64="NO",W64="NO"),"No aceptable","Aceptable")</f>
        <v>Aceptable</v>
      </c>
      <c r="Y64" s="53" t="s">
        <v>271</v>
      </c>
      <c r="Z64" s="53" t="s">
        <v>271</v>
      </c>
      <c r="AA64" s="53" t="s">
        <v>271</v>
      </c>
      <c r="AB64" s="53" t="s">
        <v>271</v>
      </c>
      <c r="AC64" s="53" t="s">
        <v>271</v>
      </c>
      <c r="AD64" s="53" t="s">
        <v>271</v>
      </c>
      <c r="AE64" s="53" t="s">
        <v>271</v>
      </c>
      <c r="AF64" s="53" t="s">
        <v>271</v>
      </c>
      <c r="AG64" s="53" t="s">
        <v>271</v>
      </c>
      <c r="AH64" s="53" t="s">
        <v>271</v>
      </c>
      <c r="AI64" s="53" t="s">
        <v>271</v>
      </c>
      <c r="AJ64" s="53" t="s">
        <v>271</v>
      </c>
      <c r="AK64" s="53" t="s">
        <v>271</v>
      </c>
      <c r="AL64" s="53" t="s">
        <v>271</v>
      </c>
      <c r="AM64" s="53" t="s">
        <v>271</v>
      </c>
      <c r="AN64" s="53" t="s">
        <v>271</v>
      </c>
      <c r="AO64" s="85" t="str" cm="1">
        <f t="array" ref="AO64">IF(OR(Y64:AI64="SI",AJ64="SI",AK64="SI",AL64="SI",AM64="SI",AN64="SI"),"Crítico-Proceda a elaborar plan de acción","No crítico/Intermedio-Solicitar evaluación por parte del OAL")</f>
        <v>No crítico/Intermedio-Solicitar evaluación por parte del OAL</v>
      </c>
      <c r="AP64" s="86"/>
      <c r="AQ64" s="74"/>
      <c r="AR64" s="74"/>
      <c r="AS64" s="74"/>
      <c r="AT64" s="74"/>
      <c r="AU64" s="74"/>
      <c r="AY64">
        <f t="shared" si="0"/>
        <v>1</v>
      </c>
    </row>
    <row r="65" spans="2:51" ht="58.5" customHeight="1">
      <c r="B65" s="54">
        <v>49</v>
      </c>
      <c r="C65" s="55" t="str">
        <f>Hoja1!AM53</f>
        <v xml:space="preserve"> </v>
      </c>
      <c r="D65" s="55" t="str">
        <f>Hoja1!AN53</f>
        <v xml:space="preserve"> </v>
      </c>
      <c r="E65" s="55" t="str">
        <f>Hoja1!AO53</f>
        <v xml:space="preserve"> </v>
      </c>
      <c r="F65" s="55" t="str">
        <f>Hoja1!AP53</f>
        <v xml:space="preserve"> </v>
      </c>
      <c r="G65" s="55" t="str">
        <f>Hoja1!AQ53</f>
        <v xml:space="preserve"> </v>
      </c>
      <c r="H65" s="55" t="str">
        <f>Hoja1!AR53</f>
        <v xml:space="preserve"> </v>
      </c>
      <c r="I65" s="55" t="str">
        <f>Hoja1!AS53</f>
        <v xml:space="preserve"> </v>
      </c>
      <c r="J65" s="55" t="str">
        <f>Hoja1!AT53</f>
        <v xml:space="preserve"> </v>
      </c>
      <c r="K65" s="53"/>
      <c r="L65" s="53"/>
      <c r="M65" s="53"/>
      <c r="N65" s="53"/>
      <c r="O65" s="53"/>
      <c r="P65" s="53"/>
      <c r="Q65" s="53"/>
      <c r="R65" s="53"/>
      <c r="S65" s="53"/>
      <c r="T65" s="53"/>
      <c r="U65" s="53"/>
      <c r="V65" s="53"/>
      <c r="W65" s="53"/>
      <c r="X65" s="79" t="str" cm="1">
        <f t="array" ref="X65">IF(OR(K65:R65="NO",S65="NO",T65="NO",U65="NO",V65="NO",W65="NO"),"No aceptable","Aceptable")</f>
        <v>Aceptable</v>
      </c>
      <c r="Y65" s="53" t="s">
        <v>271</v>
      </c>
      <c r="Z65" s="53" t="s">
        <v>271</v>
      </c>
      <c r="AA65" s="53" t="s">
        <v>271</v>
      </c>
      <c r="AB65" s="53" t="s">
        <v>271</v>
      </c>
      <c r="AC65" s="53" t="s">
        <v>271</v>
      </c>
      <c r="AD65" s="53" t="s">
        <v>271</v>
      </c>
      <c r="AE65" s="53" t="s">
        <v>271</v>
      </c>
      <c r="AF65" s="53" t="s">
        <v>271</v>
      </c>
      <c r="AG65" s="53" t="s">
        <v>271</v>
      </c>
      <c r="AH65" s="53" t="s">
        <v>271</v>
      </c>
      <c r="AI65" s="53" t="s">
        <v>271</v>
      </c>
      <c r="AJ65" s="53" t="s">
        <v>271</v>
      </c>
      <c r="AK65" s="53" t="s">
        <v>271</v>
      </c>
      <c r="AL65" s="53" t="s">
        <v>271</v>
      </c>
      <c r="AM65" s="53" t="s">
        <v>271</v>
      </c>
      <c r="AN65" s="53" t="s">
        <v>271</v>
      </c>
      <c r="AO65" s="85" t="str" cm="1">
        <f t="array" ref="AO65">IF(OR(Y65:AI65="SI",AJ65="SI",AK65="SI",AL65="SI",AM65="SI",AN65="SI"),"Crítico-Proceda a elaborar plan de acción","No crítico/Intermedio-Solicitar evaluación por parte del OAL")</f>
        <v>No crítico/Intermedio-Solicitar evaluación por parte del OAL</v>
      </c>
      <c r="AP65" s="86"/>
      <c r="AQ65" s="74"/>
      <c r="AR65" s="74"/>
      <c r="AS65" s="74"/>
      <c r="AT65" s="74"/>
      <c r="AU65" s="74"/>
      <c r="AY65">
        <f t="shared" si="0"/>
        <v>1</v>
      </c>
    </row>
    <row r="66" spans="2:51" ht="58.5" customHeight="1">
      <c r="B66" s="54">
        <v>50</v>
      </c>
      <c r="C66" s="55" t="str">
        <f>Hoja1!AM54</f>
        <v xml:space="preserve"> </v>
      </c>
      <c r="D66" s="55" t="str">
        <f>Hoja1!AN54</f>
        <v xml:space="preserve"> </v>
      </c>
      <c r="E66" s="55" t="str">
        <f>Hoja1!AO54</f>
        <v xml:space="preserve"> </v>
      </c>
      <c r="F66" s="55" t="str">
        <f>Hoja1!AP54</f>
        <v xml:space="preserve"> </v>
      </c>
      <c r="G66" s="55" t="str">
        <f>Hoja1!AQ54</f>
        <v xml:space="preserve"> </v>
      </c>
      <c r="H66" s="55" t="str">
        <f>Hoja1!AR54</f>
        <v xml:space="preserve"> </v>
      </c>
      <c r="I66" s="55" t="str">
        <f>Hoja1!AS54</f>
        <v xml:space="preserve"> </v>
      </c>
      <c r="J66" s="55" t="str">
        <f>Hoja1!AT54</f>
        <v xml:space="preserve"> </v>
      </c>
      <c r="K66" s="53"/>
      <c r="L66" s="53"/>
      <c r="M66" s="53"/>
      <c r="N66" s="53"/>
      <c r="O66" s="53"/>
      <c r="P66" s="53"/>
      <c r="Q66" s="53"/>
      <c r="R66" s="53"/>
      <c r="S66" s="53"/>
      <c r="T66" s="53"/>
      <c r="U66" s="53"/>
      <c r="V66" s="53"/>
      <c r="W66" s="53"/>
      <c r="X66" s="79" t="str" cm="1">
        <f t="array" ref="X66">IF(OR(K66:R66="NO",S66="NO",T66="NO",U66="NO",V66="NO",W66="NO"),"No aceptable","Aceptable")</f>
        <v>Aceptable</v>
      </c>
      <c r="Y66" s="53" t="s">
        <v>271</v>
      </c>
      <c r="Z66" s="53" t="s">
        <v>271</v>
      </c>
      <c r="AA66" s="53" t="s">
        <v>271</v>
      </c>
      <c r="AB66" s="53" t="s">
        <v>271</v>
      </c>
      <c r="AC66" s="53" t="s">
        <v>271</v>
      </c>
      <c r="AD66" s="53" t="s">
        <v>271</v>
      </c>
      <c r="AE66" s="53" t="s">
        <v>271</v>
      </c>
      <c r="AF66" s="53" t="s">
        <v>271</v>
      </c>
      <c r="AG66" s="53" t="s">
        <v>271</v>
      </c>
      <c r="AH66" s="53" t="s">
        <v>271</v>
      </c>
      <c r="AI66" s="53" t="s">
        <v>271</v>
      </c>
      <c r="AJ66" s="53" t="s">
        <v>271</v>
      </c>
      <c r="AK66" s="53" t="s">
        <v>271</v>
      </c>
      <c r="AL66" s="53" t="s">
        <v>271</v>
      </c>
      <c r="AM66" s="53" t="s">
        <v>271</v>
      </c>
      <c r="AN66" s="53" t="s">
        <v>271</v>
      </c>
      <c r="AO66" s="85" t="str" cm="1">
        <f t="array" ref="AO66">IF(OR(Y66:AI66="SI",AJ66="SI",AK66="SI",AL66="SI",AM66="SI",AN66="SI"),"Crítico-Proceda a elaborar plan de acción","No crítico/Intermedio-Solicitar evaluación por parte del OAL")</f>
        <v>No crítico/Intermedio-Solicitar evaluación por parte del OAL</v>
      </c>
      <c r="AP66" s="86"/>
      <c r="AQ66" s="74"/>
      <c r="AR66" s="74"/>
      <c r="AS66" s="74"/>
      <c r="AT66" s="74"/>
      <c r="AU66" s="74"/>
      <c r="AY66">
        <f t="shared" si="0"/>
        <v>1</v>
      </c>
    </row>
    <row r="67" spans="2:51" ht="58.5" customHeight="1">
      <c r="B67" s="54">
        <v>51</v>
      </c>
      <c r="C67" s="55" t="str">
        <f>Hoja1!AM55</f>
        <v xml:space="preserve"> </v>
      </c>
      <c r="D67" s="55" t="str">
        <f>Hoja1!AN55</f>
        <v xml:space="preserve"> </v>
      </c>
      <c r="E67" s="55" t="str">
        <f>Hoja1!AO55</f>
        <v xml:space="preserve"> </v>
      </c>
      <c r="F67" s="55" t="str">
        <f>Hoja1!AP55</f>
        <v xml:space="preserve"> </v>
      </c>
      <c r="G67" s="55" t="str">
        <f>Hoja1!AQ55</f>
        <v xml:space="preserve"> </v>
      </c>
      <c r="H67" s="55" t="str">
        <f>Hoja1!AR55</f>
        <v xml:space="preserve"> </v>
      </c>
      <c r="I67" s="55" t="str">
        <f>Hoja1!AS55</f>
        <v xml:space="preserve"> </v>
      </c>
      <c r="J67" s="55" t="str">
        <f>Hoja1!AT55</f>
        <v xml:space="preserve"> </v>
      </c>
      <c r="K67" s="53"/>
      <c r="L67" s="53"/>
      <c r="M67" s="53"/>
      <c r="N67" s="53"/>
      <c r="O67" s="53"/>
      <c r="P67" s="53"/>
      <c r="Q67" s="53"/>
      <c r="R67" s="53"/>
      <c r="S67" s="53"/>
      <c r="T67" s="53"/>
      <c r="U67" s="53"/>
      <c r="V67" s="53"/>
      <c r="W67" s="53"/>
      <c r="X67" s="79" t="str" cm="1">
        <f t="array" ref="X67">IF(OR(K67:R67="NO",S67="NO",T67="NO",U67="NO",V67="NO",W67="NO"),"No aceptable","Aceptable")</f>
        <v>Aceptable</v>
      </c>
      <c r="Y67" s="53" t="s">
        <v>271</v>
      </c>
      <c r="Z67" s="53" t="s">
        <v>271</v>
      </c>
      <c r="AA67" s="53" t="s">
        <v>271</v>
      </c>
      <c r="AB67" s="53" t="s">
        <v>271</v>
      </c>
      <c r="AC67" s="53" t="s">
        <v>271</v>
      </c>
      <c r="AD67" s="53" t="s">
        <v>271</v>
      </c>
      <c r="AE67" s="53" t="s">
        <v>271</v>
      </c>
      <c r="AF67" s="53" t="s">
        <v>271</v>
      </c>
      <c r="AG67" s="53" t="s">
        <v>271</v>
      </c>
      <c r="AH67" s="53" t="s">
        <v>271</v>
      </c>
      <c r="AI67" s="53" t="s">
        <v>271</v>
      </c>
      <c r="AJ67" s="53" t="s">
        <v>271</v>
      </c>
      <c r="AK67" s="53" t="s">
        <v>271</v>
      </c>
      <c r="AL67" s="53" t="s">
        <v>271</v>
      </c>
      <c r="AM67" s="53" t="s">
        <v>271</v>
      </c>
      <c r="AN67" s="53" t="s">
        <v>271</v>
      </c>
      <c r="AO67" s="85" t="str" cm="1">
        <f t="array" ref="AO67">IF(OR(Y67:AI67="SI",AJ67="SI",AK67="SI",AL67="SI",AM67="SI",AN67="SI"),"Crítico-Proceda a elaborar plan de acción","No crítico/Intermedio-Solicitar evaluación por parte del OAL")</f>
        <v>No crítico/Intermedio-Solicitar evaluación por parte del OAL</v>
      </c>
      <c r="AP67" s="86"/>
      <c r="AQ67" s="74"/>
      <c r="AR67" s="74"/>
      <c r="AS67" s="74"/>
      <c r="AT67" s="74"/>
      <c r="AU67" s="74"/>
      <c r="AY67">
        <f t="shared" si="0"/>
        <v>1</v>
      </c>
    </row>
    <row r="68" spans="2:51" ht="58.5" customHeight="1">
      <c r="B68" s="54">
        <v>52</v>
      </c>
      <c r="C68" s="55" t="str">
        <f>Hoja1!AM56</f>
        <v xml:space="preserve"> </v>
      </c>
      <c r="D68" s="55" t="str">
        <f>Hoja1!AN56</f>
        <v xml:space="preserve"> </v>
      </c>
      <c r="E68" s="55" t="str">
        <f>Hoja1!AO56</f>
        <v xml:space="preserve"> </v>
      </c>
      <c r="F68" s="55" t="str">
        <f>Hoja1!AP56</f>
        <v xml:space="preserve"> </v>
      </c>
      <c r="G68" s="55" t="str">
        <f>Hoja1!AQ56</f>
        <v xml:space="preserve"> </v>
      </c>
      <c r="H68" s="55" t="str">
        <f>Hoja1!AR56</f>
        <v xml:space="preserve"> </v>
      </c>
      <c r="I68" s="55" t="str">
        <f>Hoja1!AS56</f>
        <v xml:space="preserve"> </v>
      </c>
      <c r="J68" s="55" t="str">
        <f>Hoja1!AT56</f>
        <v xml:space="preserve"> </v>
      </c>
      <c r="K68" s="53"/>
      <c r="L68" s="53"/>
      <c r="M68" s="53"/>
      <c r="N68" s="53"/>
      <c r="O68" s="53"/>
      <c r="P68" s="53"/>
      <c r="Q68" s="53"/>
      <c r="R68" s="53"/>
      <c r="S68" s="53"/>
      <c r="T68" s="53"/>
      <c r="U68" s="53"/>
      <c r="V68" s="53"/>
      <c r="W68" s="53"/>
      <c r="X68" s="79" t="str" cm="1">
        <f t="array" ref="X68">IF(OR(K68:R68="NO",S68="NO",T68="NO",U68="NO",V68="NO",W68="NO"),"No aceptable","Aceptable")</f>
        <v>Aceptable</v>
      </c>
      <c r="Y68" s="53" t="s">
        <v>271</v>
      </c>
      <c r="Z68" s="53" t="s">
        <v>271</v>
      </c>
      <c r="AA68" s="53" t="s">
        <v>271</v>
      </c>
      <c r="AB68" s="53" t="s">
        <v>271</v>
      </c>
      <c r="AC68" s="53" t="s">
        <v>271</v>
      </c>
      <c r="AD68" s="53" t="s">
        <v>271</v>
      </c>
      <c r="AE68" s="53" t="s">
        <v>271</v>
      </c>
      <c r="AF68" s="53" t="s">
        <v>271</v>
      </c>
      <c r="AG68" s="53" t="s">
        <v>271</v>
      </c>
      <c r="AH68" s="53" t="s">
        <v>271</v>
      </c>
      <c r="AI68" s="53" t="s">
        <v>271</v>
      </c>
      <c r="AJ68" s="53" t="s">
        <v>271</v>
      </c>
      <c r="AK68" s="53" t="s">
        <v>271</v>
      </c>
      <c r="AL68" s="53" t="s">
        <v>271</v>
      </c>
      <c r="AM68" s="53" t="s">
        <v>271</v>
      </c>
      <c r="AN68" s="53" t="s">
        <v>271</v>
      </c>
      <c r="AO68" s="85" t="str" cm="1">
        <f t="array" ref="AO68">IF(OR(Y68:AI68="SI",AJ68="SI",AK68="SI",AL68="SI",AM68="SI",AN68="SI"),"Crítico-Proceda a elaborar plan de acción","No crítico/Intermedio-Solicitar evaluación por parte del OAL")</f>
        <v>No crítico/Intermedio-Solicitar evaluación por parte del OAL</v>
      </c>
      <c r="AP68" s="86"/>
      <c r="AQ68" s="74"/>
      <c r="AR68" s="74"/>
      <c r="AS68" s="74"/>
      <c r="AT68" s="74"/>
      <c r="AU68" s="74"/>
      <c r="AY68">
        <f t="shared" si="0"/>
        <v>1</v>
      </c>
    </row>
    <row r="69" spans="2:51" ht="58.5" customHeight="1">
      <c r="B69" s="54">
        <v>53</v>
      </c>
      <c r="C69" s="55" t="str">
        <f>Hoja1!AM57</f>
        <v xml:space="preserve"> </v>
      </c>
      <c r="D69" s="55" t="str">
        <f>Hoja1!AN57</f>
        <v xml:space="preserve"> </v>
      </c>
      <c r="E69" s="55" t="str">
        <f>Hoja1!AO57</f>
        <v xml:space="preserve"> </v>
      </c>
      <c r="F69" s="55" t="str">
        <f>Hoja1!AP57</f>
        <v xml:space="preserve"> </v>
      </c>
      <c r="G69" s="55" t="str">
        <f>Hoja1!AQ57</f>
        <v xml:space="preserve"> </v>
      </c>
      <c r="H69" s="55" t="str">
        <f>Hoja1!AR57</f>
        <v xml:space="preserve"> </v>
      </c>
      <c r="I69" s="55" t="str">
        <f>Hoja1!AS57</f>
        <v xml:space="preserve"> </v>
      </c>
      <c r="J69" s="55" t="str">
        <f>Hoja1!AT57</f>
        <v xml:space="preserve"> </v>
      </c>
      <c r="K69" s="53"/>
      <c r="L69" s="53"/>
      <c r="M69" s="53"/>
      <c r="N69" s="53"/>
      <c r="O69" s="53"/>
      <c r="P69" s="53"/>
      <c r="Q69" s="53"/>
      <c r="R69" s="53"/>
      <c r="S69" s="53"/>
      <c r="T69" s="53"/>
      <c r="U69" s="53"/>
      <c r="V69" s="53"/>
      <c r="W69" s="53"/>
      <c r="X69" s="79" t="str" cm="1">
        <f t="array" ref="X69">IF(OR(K69:R69="NO",S69="NO",T69="NO",U69="NO",V69="NO",W69="NO"),"No aceptable","Aceptable")</f>
        <v>Aceptable</v>
      </c>
      <c r="Y69" s="53" t="s">
        <v>271</v>
      </c>
      <c r="Z69" s="53" t="s">
        <v>271</v>
      </c>
      <c r="AA69" s="53" t="s">
        <v>271</v>
      </c>
      <c r="AB69" s="53" t="s">
        <v>271</v>
      </c>
      <c r="AC69" s="53" t="s">
        <v>271</v>
      </c>
      <c r="AD69" s="53" t="s">
        <v>271</v>
      </c>
      <c r="AE69" s="53" t="s">
        <v>271</v>
      </c>
      <c r="AF69" s="53" t="s">
        <v>271</v>
      </c>
      <c r="AG69" s="53" t="s">
        <v>271</v>
      </c>
      <c r="AH69" s="53" t="s">
        <v>271</v>
      </c>
      <c r="AI69" s="53" t="s">
        <v>271</v>
      </c>
      <c r="AJ69" s="53" t="s">
        <v>271</v>
      </c>
      <c r="AK69" s="53" t="s">
        <v>271</v>
      </c>
      <c r="AL69" s="53" t="s">
        <v>271</v>
      </c>
      <c r="AM69" s="53" t="s">
        <v>271</v>
      </c>
      <c r="AN69" s="53" t="s">
        <v>271</v>
      </c>
      <c r="AO69" s="85" t="str" cm="1">
        <f t="array" ref="AO69">IF(OR(Y69:AI69="SI",AJ69="SI",AK69="SI",AL69="SI",AM69="SI",AN69="SI"),"Crítico-Proceda a elaborar plan de acción","No crítico/Intermedio-Solicitar evaluación por parte del OAL")</f>
        <v>No crítico/Intermedio-Solicitar evaluación por parte del OAL</v>
      </c>
      <c r="AP69" s="86"/>
      <c r="AQ69" s="74"/>
      <c r="AR69" s="74"/>
      <c r="AS69" s="74"/>
      <c r="AT69" s="74"/>
      <c r="AU69" s="74"/>
      <c r="AY69">
        <f t="shared" si="0"/>
        <v>1</v>
      </c>
    </row>
    <row r="70" spans="2:51" ht="58.5" customHeight="1">
      <c r="B70" s="54">
        <v>54</v>
      </c>
      <c r="C70" s="55" t="str">
        <f>Hoja1!AM58</f>
        <v xml:space="preserve"> </v>
      </c>
      <c r="D70" s="55" t="str">
        <f>Hoja1!AN58</f>
        <v xml:space="preserve"> </v>
      </c>
      <c r="E70" s="55" t="str">
        <f>Hoja1!AO58</f>
        <v xml:space="preserve"> </v>
      </c>
      <c r="F70" s="55" t="str">
        <f>Hoja1!AP58</f>
        <v xml:space="preserve"> </v>
      </c>
      <c r="G70" s="55" t="str">
        <f>Hoja1!AQ58</f>
        <v xml:space="preserve"> </v>
      </c>
      <c r="H70" s="55" t="str">
        <f>Hoja1!AR58</f>
        <v xml:space="preserve"> </v>
      </c>
      <c r="I70" s="55" t="str">
        <f>Hoja1!AS58</f>
        <v xml:space="preserve"> </v>
      </c>
      <c r="J70" s="55" t="str">
        <f>Hoja1!AT58</f>
        <v xml:space="preserve"> </v>
      </c>
      <c r="K70" s="53"/>
      <c r="L70" s="53"/>
      <c r="M70" s="53"/>
      <c r="N70" s="53"/>
      <c r="O70" s="53"/>
      <c r="P70" s="53"/>
      <c r="Q70" s="53"/>
      <c r="R70" s="53"/>
      <c r="S70" s="53"/>
      <c r="T70" s="53"/>
      <c r="U70" s="53"/>
      <c r="V70" s="53"/>
      <c r="W70" s="53"/>
      <c r="X70" s="79" t="str" cm="1">
        <f t="array" ref="X70">IF(OR(K70:R70="NO",S70="NO",T70="NO",U70="NO",V70="NO",W70="NO"),"No aceptable","Aceptable")</f>
        <v>Aceptable</v>
      </c>
      <c r="Y70" s="53" t="s">
        <v>271</v>
      </c>
      <c r="Z70" s="53" t="s">
        <v>271</v>
      </c>
      <c r="AA70" s="53" t="s">
        <v>271</v>
      </c>
      <c r="AB70" s="53" t="s">
        <v>271</v>
      </c>
      <c r="AC70" s="53" t="s">
        <v>271</v>
      </c>
      <c r="AD70" s="53" t="s">
        <v>271</v>
      </c>
      <c r="AE70" s="53" t="s">
        <v>271</v>
      </c>
      <c r="AF70" s="53" t="s">
        <v>271</v>
      </c>
      <c r="AG70" s="53" t="s">
        <v>271</v>
      </c>
      <c r="AH70" s="53" t="s">
        <v>271</v>
      </c>
      <c r="AI70" s="53" t="s">
        <v>271</v>
      </c>
      <c r="AJ70" s="53" t="s">
        <v>271</v>
      </c>
      <c r="AK70" s="53" t="s">
        <v>271</v>
      </c>
      <c r="AL70" s="53" t="s">
        <v>271</v>
      </c>
      <c r="AM70" s="53" t="s">
        <v>271</v>
      </c>
      <c r="AN70" s="53" t="s">
        <v>271</v>
      </c>
      <c r="AO70" s="85" t="str" cm="1">
        <f t="array" ref="AO70">IF(OR(Y70:AI70="SI",AJ70="SI",AK70="SI",AL70="SI",AM70="SI",AN70="SI"),"Crítico-Proceda a elaborar plan de acción","No crítico/Intermedio-Solicitar evaluación por parte del OAL")</f>
        <v>No crítico/Intermedio-Solicitar evaluación por parte del OAL</v>
      </c>
      <c r="AP70" s="86"/>
      <c r="AQ70" s="74"/>
      <c r="AR70" s="74"/>
      <c r="AS70" s="74"/>
      <c r="AT70" s="74"/>
      <c r="AU70" s="74"/>
      <c r="AY70">
        <f t="shared" si="0"/>
        <v>1</v>
      </c>
    </row>
    <row r="71" spans="2:51" ht="58.5" customHeight="1">
      <c r="B71" s="54">
        <v>55</v>
      </c>
      <c r="C71" s="55" t="str">
        <f>Hoja1!AM59</f>
        <v xml:space="preserve"> </v>
      </c>
      <c r="D71" s="55" t="str">
        <f>Hoja1!AN59</f>
        <v xml:space="preserve"> </v>
      </c>
      <c r="E71" s="55" t="str">
        <f>Hoja1!AO59</f>
        <v xml:space="preserve"> </v>
      </c>
      <c r="F71" s="55" t="str">
        <f>Hoja1!AP59</f>
        <v xml:space="preserve"> </v>
      </c>
      <c r="G71" s="55" t="str">
        <f>Hoja1!AQ59</f>
        <v xml:space="preserve"> </v>
      </c>
      <c r="H71" s="55" t="str">
        <f>Hoja1!AR59</f>
        <v xml:space="preserve"> </v>
      </c>
      <c r="I71" s="55" t="str">
        <f>Hoja1!AS59</f>
        <v xml:space="preserve"> </v>
      </c>
      <c r="J71" s="55" t="str">
        <f>Hoja1!AT59</f>
        <v xml:space="preserve"> </v>
      </c>
      <c r="K71" s="53"/>
      <c r="L71" s="53"/>
      <c r="M71" s="53"/>
      <c r="N71" s="53"/>
      <c r="O71" s="53"/>
      <c r="P71" s="53"/>
      <c r="Q71" s="53"/>
      <c r="R71" s="53"/>
      <c r="S71" s="53"/>
      <c r="T71" s="53"/>
      <c r="U71" s="53"/>
      <c r="V71" s="53"/>
      <c r="W71" s="53"/>
      <c r="X71" s="79" t="str" cm="1">
        <f t="array" ref="X71">IF(OR(K71:R71="NO",S71="NO",T71="NO",U71="NO",V71="NO",W71="NO"),"No aceptable","Aceptable")</f>
        <v>Aceptable</v>
      </c>
      <c r="Y71" s="53" t="s">
        <v>271</v>
      </c>
      <c r="Z71" s="53" t="s">
        <v>271</v>
      </c>
      <c r="AA71" s="53" t="s">
        <v>271</v>
      </c>
      <c r="AB71" s="53" t="s">
        <v>271</v>
      </c>
      <c r="AC71" s="53" t="s">
        <v>271</v>
      </c>
      <c r="AD71" s="53" t="s">
        <v>271</v>
      </c>
      <c r="AE71" s="53" t="s">
        <v>271</v>
      </c>
      <c r="AF71" s="53" t="s">
        <v>271</v>
      </c>
      <c r="AG71" s="53" t="s">
        <v>271</v>
      </c>
      <c r="AH71" s="53" t="s">
        <v>271</v>
      </c>
      <c r="AI71" s="53" t="s">
        <v>271</v>
      </c>
      <c r="AJ71" s="53" t="s">
        <v>271</v>
      </c>
      <c r="AK71" s="53" t="s">
        <v>271</v>
      </c>
      <c r="AL71" s="53" t="s">
        <v>271</v>
      </c>
      <c r="AM71" s="53" t="s">
        <v>271</v>
      </c>
      <c r="AN71" s="53" t="s">
        <v>271</v>
      </c>
      <c r="AO71" s="85" t="str" cm="1">
        <f t="array" ref="AO71">IF(OR(Y71:AI71="SI",AJ71="SI",AK71="SI",AL71="SI",AM71="SI",AN71="SI"),"Crítico-Proceda a elaborar plan de acción","No crítico/Intermedio-Solicitar evaluación por parte del OAL")</f>
        <v>No crítico/Intermedio-Solicitar evaluación por parte del OAL</v>
      </c>
      <c r="AP71" s="86"/>
      <c r="AQ71" s="74"/>
      <c r="AR71" s="74"/>
      <c r="AS71" s="74"/>
      <c r="AT71" s="74"/>
      <c r="AU71" s="74"/>
      <c r="AY71">
        <f t="shared" si="0"/>
        <v>1</v>
      </c>
    </row>
    <row r="72" spans="2:51" ht="58.5" customHeight="1">
      <c r="B72" s="54">
        <v>56</v>
      </c>
      <c r="C72" s="55" t="str">
        <f>Hoja1!AM60</f>
        <v xml:space="preserve"> </v>
      </c>
      <c r="D72" s="55" t="str">
        <f>Hoja1!AN60</f>
        <v xml:space="preserve"> </v>
      </c>
      <c r="E72" s="55" t="str">
        <f>Hoja1!AO60</f>
        <v xml:space="preserve"> </v>
      </c>
      <c r="F72" s="55" t="str">
        <f>Hoja1!AP60</f>
        <v xml:space="preserve"> </v>
      </c>
      <c r="G72" s="55" t="str">
        <f>Hoja1!AQ60</f>
        <v xml:space="preserve"> </v>
      </c>
      <c r="H72" s="55" t="str">
        <f>Hoja1!AR60</f>
        <v xml:space="preserve"> </v>
      </c>
      <c r="I72" s="55" t="str">
        <f>Hoja1!AS60</f>
        <v xml:space="preserve"> </v>
      </c>
      <c r="J72" s="55" t="str">
        <f>Hoja1!AT60</f>
        <v xml:space="preserve"> </v>
      </c>
      <c r="K72" s="53"/>
      <c r="L72" s="53"/>
      <c r="M72" s="53"/>
      <c r="N72" s="53"/>
      <c r="O72" s="53"/>
      <c r="P72" s="53"/>
      <c r="Q72" s="53"/>
      <c r="R72" s="53"/>
      <c r="S72" s="53"/>
      <c r="T72" s="53"/>
      <c r="U72" s="53"/>
      <c r="V72" s="53"/>
      <c r="W72" s="53"/>
      <c r="X72" s="79" t="str" cm="1">
        <f t="array" ref="X72">IF(OR(K72:R72="NO",S72="NO",T72="NO",U72="NO",V72="NO",W72="NO"),"No aceptable","Aceptable")</f>
        <v>Aceptable</v>
      </c>
      <c r="Y72" s="53" t="s">
        <v>271</v>
      </c>
      <c r="Z72" s="53" t="s">
        <v>271</v>
      </c>
      <c r="AA72" s="53" t="s">
        <v>271</v>
      </c>
      <c r="AB72" s="53" t="s">
        <v>271</v>
      </c>
      <c r="AC72" s="53" t="s">
        <v>271</v>
      </c>
      <c r="AD72" s="53" t="s">
        <v>271</v>
      </c>
      <c r="AE72" s="53" t="s">
        <v>271</v>
      </c>
      <c r="AF72" s="53" t="s">
        <v>271</v>
      </c>
      <c r="AG72" s="53" t="s">
        <v>271</v>
      </c>
      <c r="AH72" s="53" t="s">
        <v>271</v>
      </c>
      <c r="AI72" s="53" t="s">
        <v>271</v>
      </c>
      <c r="AJ72" s="53" t="s">
        <v>271</v>
      </c>
      <c r="AK72" s="53" t="s">
        <v>271</v>
      </c>
      <c r="AL72" s="53" t="s">
        <v>271</v>
      </c>
      <c r="AM72" s="53" t="s">
        <v>271</v>
      </c>
      <c r="AN72" s="53" t="s">
        <v>271</v>
      </c>
      <c r="AO72" s="85" t="str" cm="1">
        <f t="array" ref="AO72">IF(OR(Y72:AI72="SI",AJ72="SI",AK72="SI",AL72="SI",AM72="SI",AN72="SI"),"Crítico-Proceda a elaborar plan de acción","No crítico/Intermedio-Solicitar evaluación por parte del OAL")</f>
        <v>No crítico/Intermedio-Solicitar evaluación por parte del OAL</v>
      </c>
      <c r="AP72" s="86"/>
      <c r="AQ72" s="74"/>
      <c r="AR72" s="74"/>
      <c r="AS72" s="74"/>
      <c r="AT72" s="74"/>
      <c r="AU72" s="74"/>
      <c r="AY72">
        <f t="shared" si="0"/>
        <v>1</v>
      </c>
    </row>
    <row r="73" spans="2:51" ht="58.5" customHeight="1">
      <c r="B73" s="54">
        <v>57</v>
      </c>
      <c r="C73" s="55" t="str">
        <f>Hoja1!AM61</f>
        <v xml:space="preserve"> </v>
      </c>
      <c r="D73" s="55" t="str">
        <f>Hoja1!AN61</f>
        <v xml:space="preserve"> </v>
      </c>
      <c r="E73" s="55" t="str">
        <f>Hoja1!AO61</f>
        <v xml:space="preserve"> </v>
      </c>
      <c r="F73" s="55" t="str">
        <f>Hoja1!AP61</f>
        <v xml:space="preserve"> </v>
      </c>
      <c r="G73" s="55" t="str">
        <f>Hoja1!AQ61</f>
        <v xml:space="preserve"> </v>
      </c>
      <c r="H73" s="55" t="str">
        <f>Hoja1!AR61</f>
        <v xml:space="preserve"> </v>
      </c>
      <c r="I73" s="55" t="str">
        <f>Hoja1!AS61</f>
        <v xml:space="preserve"> </v>
      </c>
      <c r="J73" s="55" t="str">
        <f>Hoja1!AT61</f>
        <v xml:space="preserve"> </v>
      </c>
      <c r="K73" s="53"/>
      <c r="L73" s="53"/>
      <c r="M73" s="53"/>
      <c r="N73" s="53"/>
      <c r="O73" s="53"/>
      <c r="P73" s="53"/>
      <c r="Q73" s="53"/>
      <c r="R73" s="53"/>
      <c r="S73" s="53"/>
      <c r="T73" s="53"/>
      <c r="U73" s="53"/>
      <c r="V73" s="53"/>
      <c r="W73" s="53"/>
      <c r="X73" s="79" t="str" cm="1">
        <f t="array" ref="X73">IF(OR(K73:R73="NO",S73="NO",T73="NO",U73="NO",V73="NO",W73="NO"),"No aceptable","Aceptable")</f>
        <v>Aceptable</v>
      </c>
      <c r="Y73" s="53" t="s">
        <v>271</v>
      </c>
      <c r="Z73" s="53" t="s">
        <v>271</v>
      </c>
      <c r="AA73" s="53" t="s">
        <v>271</v>
      </c>
      <c r="AB73" s="53" t="s">
        <v>271</v>
      </c>
      <c r="AC73" s="53" t="s">
        <v>271</v>
      </c>
      <c r="AD73" s="53" t="s">
        <v>271</v>
      </c>
      <c r="AE73" s="53" t="s">
        <v>271</v>
      </c>
      <c r="AF73" s="53" t="s">
        <v>271</v>
      </c>
      <c r="AG73" s="53" t="s">
        <v>271</v>
      </c>
      <c r="AH73" s="53" t="s">
        <v>271</v>
      </c>
      <c r="AI73" s="53" t="s">
        <v>271</v>
      </c>
      <c r="AJ73" s="53" t="s">
        <v>271</v>
      </c>
      <c r="AK73" s="53" t="s">
        <v>271</v>
      </c>
      <c r="AL73" s="53" t="s">
        <v>271</v>
      </c>
      <c r="AM73" s="53" t="s">
        <v>271</v>
      </c>
      <c r="AN73" s="53" t="s">
        <v>271</v>
      </c>
      <c r="AO73" s="85" t="str" cm="1">
        <f t="array" ref="AO73">IF(OR(Y73:AI73="SI",AJ73="SI",AK73="SI",AL73="SI",AM73="SI",AN73="SI"),"Crítico-Proceda a elaborar plan de acción","No crítico/Intermedio-Solicitar evaluación por parte del OAL")</f>
        <v>No crítico/Intermedio-Solicitar evaluación por parte del OAL</v>
      </c>
      <c r="AP73" s="86"/>
      <c r="AQ73" s="74"/>
      <c r="AR73" s="74"/>
      <c r="AS73" s="74"/>
      <c r="AT73" s="74"/>
      <c r="AU73" s="74"/>
      <c r="AY73">
        <f t="shared" si="0"/>
        <v>1</v>
      </c>
    </row>
    <row r="74" spans="2:51" ht="58.5" customHeight="1">
      <c r="B74" s="54">
        <v>58</v>
      </c>
      <c r="C74" s="55" t="str">
        <f>Hoja1!AM62</f>
        <v xml:space="preserve"> </v>
      </c>
      <c r="D74" s="55" t="str">
        <f>Hoja1!AN62</f>
        <v xml:space="preserve"> </v>
      </c>
      <c r="E74" s="55" t="str">
        <f>Hoja1!AO62</f>
        <v xml:space="preserve"> </v>
      </c>
      <c r="F74" s="55" t="str">
        <f>Hoja1!AP62</f>
        <v xml:space="preserve"> </v>
      </c>
      <c r="G74" s="55" t="str">
        <f>Hoja1!AQ62</f>
        <v xml:space="preserve"> </v>
      </c>
      <c r="H74" s="55" t="str">
        <f>Hoja1!AR62</f>
        <v xml:space="preserve"> </v>
      </c>
      <c r="I74" s="55" t="str">
        <f>Hoja1!AS62</f>
        <v xml:space="preserve"> </v>
      </c>
      <c r="J74" s="55" t="str">
        <f>Hoja1!AT62</f>
        <v xml:space="preserve"> </v>
      </c>
      <c r="K74" s="53"/>
      <c r="L74" s="53"/>
      <c r="M74" s="53"/>
      <c r="N74" s="53"/>
      <c r="O74" s="53"/>
      <c r="P74" s="53"/>
      <c r="Q74" s="53"/>
      <c r="R74" s="53"/>
      <c r="S74" s="53"/>
      <c r="T74" s="53"/>
      <c r="U74" s="53"/>
      <c r="V74" s="53"/>
      <c r="W74" s="53"/>
      <c r="X74" s="79" t="str" cm="1">
        <f t="array" ref="X74">IF(OR(K74:R74="NO",S74="NO",T74="NO",U74="NO",V74="NO",W74="NO"),"No aceptable","Aceptable")</f>
        <v>Aceptable</v>
      </c>
      <c r="Y74" s="53" t="s">
        <v>271</v>
      </c>
      <c r="Z74" s="53" t="s">
        <v>271</v>
      </c>
      <c r="AA74" s="53" t="s">
        <v>271</v>
      </c>
      <c r="AB74" s="53" t="s">
        <v>271</v>
      </c>
      <c r="AC74" s="53" t="s">
        <v>271</v>
      </c>
      <c r="AD74" s="53" t="s">
        <v>271</v>
      </c>
      <c r="AE74" s="53" t="s">
        <v>271</v>
      </c>
      <c r="AF74" s="53" t="s">
        <v>271</v>
      </c>
      <c r="AG74" s="53" t="s">
        <v>271</v>
      </c>
      <c r="AH74" s="53" t="s">
        <v>271</v>
      </c>
      <c r="AI74" s="53" t="s">
        <v>271</v>
      </c>
      <c r="AJ74" s="53" t="s">
        <v>271</v>
      </c>
      <c r="AK74" s="53" t="s">
        <v>271</v>
      </c>
      <c r="AL74" s="53" t="s">
        <v>271</v>
      </c>
      <c r="AM74" s="53" t="s">
        <v>271</v>
      </c>
      <c r="AN74" s="53" t="s">
        <v>271</v>
      </c>
      <c r="AO74" s="85" t="str" cm="1">
        <f t="array" ref="AO74">IF(OR(Y74:AI74="SI",AJ74="SI",AK74="SI",AL74="SI",AM74="SI",AN74="SI"),"Crítico-Proceda a elaborar plan de acción","No crítico/Intermedio-Solicitar evaluación por parte del OAL")</f>
        <v>No crítico/Intermedio-Solicitar evaluación por parte del OAL</v>
      </c>
      <c r="AP74" s="86"/>
      <c r="AQ74" s="74"/>
      <c r="AR74" s="74"/>
      <c r="AS74" s="74"/>
      <c r="AT74" s="74"/>
      <c r="AU74" s="74"/>
      <c r="AY74">
        <f t="shared" si="0"/>
        <v>1</v>
      </c>
    </row>
    <row r="75" spans="2:51" ht="58.5" customHeight="1">
      <c r="B75" s="54">
        <v>59</v>
      </c>
      <c r="C75" s="55" t="str">
        <f>Hoja1!AM63</f>
        <v xml:space="preserve"> </v>
      </c>
      <c r="D75" s="55" t="str">
        <f>Hoja1!AN63</f>
        <v xml:space="preserve"> </v>
      </c>
      <c r="E75" s="55" t="str">
        <f>Hoja1!AO63</f>
        <v xml:space="preserve"> </v>
      </c>
      <c r="F75" s="55" t="str">
        <f>Hoja1!AP63</f>
        <v xml:space="preserve"> </v>
      </c>
      <c r="G75" s="55" t="str">
        <f>Hoja1!AQ63</f>
        <v xml:space="preserve"> </v>
      </c>
      <c r="H75" s="55" t="str">
        <f>Hoja1!AR63</f>
        <v xml:space="preserve"> </v>
      </c>
      <c r="I75" s="55" t="str">
        <f>Hoja1!AS63</f>
        <v xml:space="preserve"> </v>
      </c>
      <c r="J75" s="55" t="str">
        <f>Hoja1!AT63</f>
        <v xml:space="preserve"> </v>
      </c>
      <c r="K75" s="53"/>
      <c r="L75" s="53"/>
      <c r="M75" s="53"/>
      <c r="N75" s="53"/>
      <c r="O75" s="53"/>
      <c r="P75" s="53"/>
      <c r="Q75" s="53"/>
      <c r="R75" s="53"/>
      <c r="S75" s="53"/>
      <c r="T75" s="53"/>
      <c r="U75" s="53"/>
      <c r="V75" s="53"/>
      <c r="W75" s="53"/>
      <c r="X75" s="79" t="str" cm="1">
        <f t="array" ref="X75">IF(OR(K75:R75="NO",S75="NO",T75="NO",U75="NO",V75="NO",W75="NO"),"No aceptable","Aceptable")</f>
        <v>Aceptable</v>
      </c>
      <c r="Y75" s="53" t="s">
        <v>271</v>
      </c>
      <c r="Z75" s="53" t="s">
        <v>271</v>
      </c>
      <c r="AA75" s="53" t="s">
        <v>271</v>
      </c>
      <c r="AB75" s="53" t="s">
        <v>271</v>
      </c>
      <c r="AC75" s="53" t="s">
        <v>271</v>
      </c>
      <c r="AD75" s="53" t="s">
        <v>271</v>
      </c>
      <c r="AE75" s="53" t="s">
        <v>271</v>
      </c>
      <c r="AF75" s="53" t="s">
        <v>271</v>
      </c>
      <c r="AG75" s="53" t="s">
        <v>271</v>
      </c>
      <c r="AH75" s="53" t="s">
        <v>271</v>
      </c>
      <c r="AI75" s="53" t="s">
        <v>271</v>
      </c>
      <c r="AJ75" s="53" t="s">
        <v>271</v>
      </c>
      <c r="AK75" s="53" t="s">
        <v>271</v>
      </c>
      <c r="AL75" s="53" t="s">
        <v>271</v>
      </c>
      <c r="AM75" s="53" t="s">
        <v>271</v>
      </c>
      <c r="AN75" s="53" t="s">
        <v>271</v>
      </c>
      <c r="AO75" s="85" t="str" cm="1">
        <f t="array" ref="AO75">IF(OR(Y75:AI75="SI",AJ75="SI",AK75="SI",AL75="SI",AM75="SI",AN75="SI"),"Crítico-Proceda a elaborar plan de acción","No crítico/Intermedio-Solicitar evaluación por parte del OAL")</f>
        <v>No crítico/Intermedio-Solicitar evaluación por parte del OAL</v>
      </c>
      <c r="AP75" s="86"/>
      <c r="AQ75" s="74"/>
      <c r="AR75" s="74"/>
      <c r="AS75" s="74"/>
      <c r="AT75" s="74"/>
      <c r="AU75" s="74"/>
      <c r="AY75">
        <f t="shared" si="0"/>
        <v>1</v>
      </c>
    </row>
    <row r="76" spans="2:51" ht="58.5" customHeight="1">
      <c r="B76" s="54">
        <v>60</v>
      </c>
      <c r="C76" s="55" t="str">
        <f>Hoja1!AM64</f>
        <v xml:space="preserve"> </v>
      </c>
      <c r="D76" s="55" t="str">
        <f>Hoja1!AN64</f>
        <v xml:space="preserve"> </v>
      </c>
      <c r="E76" s="55" t="str">
        <f>Hoja1!AO64</f>
        <v xml:space="preserve"> </v>
      </c>
      <c r="F76" s="55" t="str">
        <f>Hoja1!AP64</f>
        <v xml:space="preserve"> </v>
      </c>
      <c r="G76" s="55" t="str">
        <f>Hoja1!AQ64</f>
        <v xml:space="preserve"> </v>
      </c>
      <c r="H76" s="55" t="str">
        <f>Hoja1!AR64</f>
        <v xml:space="preserve"> </v>
      </c>
      <c r="I76" s="55" t="str">
        <f>Hoja1!AS64</f>
        <v xml:space="preserve"> </v>
      </c>
      <c r="J76" s="55" t="str">
        <f>Hoja1!AT64</f>
        <v xml:space="preserve"> </v>
      </c>
      <c r="K76" s="53"/>
      <c r="L76" s="53"/>
      <c r="M76" s="53"/>
      <c r="N76" s="53"/>
      <c r="O76" s="53"/>
      <c r="P76" s="53"/>
      <c r="Q76" s="53"/>
      <c r="R76" s="53"/>
      <c r="S76" s="53"/>
      <c r="T76" s="53"/>
      <c r="U76" s="53"/>
      <c r="V76" s="53"/>
      <c r="W76" s="53"/>
      <c r="X76" s="79" t="str" cm="1">
        <f t="array" ref="X76">IF(OR(K76:R76="NO",S76="NO",T76="NO",U76="NO",V76="NO",W76="NO"),"No aceptable","Aceptable")</f>
        <v>Aceptable</v>
      </c>
      <c r="Y76" s="53" t="s">
        <v>271</v>
      </c>
      <c r="Z76" s="53" t="s">
        <v>271</v>
      </c>
      <c r="AA76" s="53" t="s">
        <v>271</v>
      </c>
      <c r="AB76" s="53" t="s">
        <v>271</v>
      </c>
      <c r="AC76" s="53" t="s">
        <v>271</v>
      </c>
      <c r="AD76" s="53" t="s">
        <v>271</v>
      </c>
      <c r="AE76" s="53" t="s">
        <v>271</v>
      </c>
      <c r="AF76" s="53" t="s">
        <v>271</v>
      </c>
      <c r="AG76" s="53" t="s">
        <v>271</v>
      </c>
      <c r="AH76" s="53" t="s">
        <v>271</v>
      </c>
      <c r="AI76" s="53" t="s">
        <v>271</v>
      </c>
      <c r="AJ76" s="53" t="s">
        <v>271</v>
      </c>
      <c r="AK76" s="53" t="s">
        <v>271</v>
      </c>
      <c r="AL76" s="53" t="s">
        <v>271</v>
      </c>
      <c r="AM76" s="53" t="s">
        <v>271</v>
      </c>
      <c r="AN76" s="53" t="s">
        <v>271</v>
      </c>
      <c r="AO76" s="85" t="str" cm="1">
        <f t="array" ref="AO76">IF(OR(Y76:AI76="SI",AJ76="SI",AK76="SI",AL76="SI",AM76="SI",AN76="SI"),"Crítico-Proceda a elaborar plan de acción","No crítico/Intermedio-Solicitar evaluación por parte del OAL")</f>
        <v>No crítico/Intermedio-Solicitar evaluación por parte del OAL</v>
      </c>
      <c r="AP76" s="86"/>
      <c r="AQ76" s="74"/>
      <c r="AR76" s="74"/>
      <c r="AS76" s="74"/>
      <c r="AT76" s="74"/>
      <c r="AU76" s="74"/>
      <c r="AY76">
        <f t="shared" si="0"/>
        <v>1</v>
      </c>
    </row>
    <row r="77" spans="2:51" ht="58.5" customHeight="1">
      <c r="B77" s="54">
        <v>61</v>
      </c>
      <c r="C77" s="55" t="str">
        <f>Hoja1!AM65</f>
        <v xml:space="preserve"> </v>
      </c>
      <c r="D77" s="55" t="str">
        <f>Hoja1!AN65</f>
        <v xml:space="preserve"> </v>
      </c>
      <c r="E77" s="55" t="str">
        <f>Hoja1!AO65</f>
        <v xml:space="preserve"> </v>
      </c>
      <c r="F77" s="55" t="str">
        <f>Hoja1!AP65</f>
        <v xml:space="preserve"> </v>
      </c>
      <c r="G77" s="55" t="str">
        <f>Hoja1!AQ65</f>
        <v xml:space="preserve"> </v>
      </c>
      <c r="H77" s="55" t="str">
        <f>Hoja1!AR65</f>
        <v xml:space="preserve"> </v>
      </c>
      <c r="I77" s="55" t="str">
        <f>Hoja1!AS65</f>
        <v xml:space="preserve"> </v>
      </c>
      <c r="J77" s="55" t="str">
        <f>Hoja1!AT65</f>
        <v xml:space="preserve"> </v>
      </c>
      <c r="K77" s="53"/>
      <c r="L77" s="53"/>
      <c r="M77" s="53"/>
      <c r="N77" s="53"/>
      <c r="O77" s="53"/>
      <c r="P77" s="53"/>
      <c r="Q77" s="53"/>
      <c r="R77" s="53"/>
      <c r="S77" s="53"/>
      <c r="T77" s="53"/>
      <c r="U77" s="53"/>
      <c r="V77" s="53"/>
      <c r="W77" s="53"/>
      <c r="X77" s="79" t="str" cm="1">
        <f t="array" ref="X77">IF(OR(K77:R77="NO",S77="NO",T77="NO",U77="NO",V77="NO",W77="NO"),"No aceptable","Aceptable")</f>
        <v>Aceptable</v>
      </c>
      <c r="Y77" s="53" t="s">
        <v>271</v>
      </c>
      <c r="Z77" s="53" t="s">
        <v>271</v>
      </c>
      <c r="AA77" s="53" t="s">
        <v>271</v>
      </c>
      <c r="AB77" s="53" t="s">
        <v>271</v>
      </c>
      <c r="AC77" s="53" t="s">
        <v>271</v>
      </c>
      <c r="AD77" s="53" t="s">
        <v>271</v>
      </c>
      <c r="AE77" s="53" t="s">
        <v>271</v>
      </c>
      <c r="AF77" s="53" t="s">
        <v>271</v>
      </c>
      <c r="AG77" s="53" t="s">
        <v>271</v>
      </c>
      <c r="AH77" s="53" t="s">
        <v>271</v>
      </c>
      <c r="AI77" s="53" t="s">
        <v>271</v>
      </c>
      <c r="AJ77" s="53" t="s">
        <v>271</v>
      </c>
      <c r="AK77" s="53" t="s">
        <v>271</v>
      </c>
      <c r="AL77" s="53" t="s">
        <v>271</v>
      </c>
      <c r="AM77" s="53" t="s">
        <v>271</v>
      </c>
      <c r="AN77" s="53" t="s">
        <v>271</v>
      </c>
      <c r="AO77" s="85" t="str" cm="1">
        <f t="array" ref="AO77">IF(OR(Y77:AI77="SI",AJ77="SI",AK77="SI",AL77="SI",AM77="SI",AN77="SI"),"Crítico-Proceda a elaborar plan de acción","No crítico/Intermedio-Solicitar evaluación por parte del OAL")</f>
        <v>No crítico/Intermedio-Solicitar evaluación por parte del OAL</v>
      </c>
      <c r="AP77" s="86"/>
      <c r="AQ77" s="74"/>
      <c r="AR77" s="74"/>
      <c r="AS77" s="74"/>
      <c r="AT77" s="74"/>
      <c r="AU77" s="74"/>
      <c r="AY77">
        <f t="shared" si="0"/>
        <v>1</v>
      </c>
    </row>
    <row r="78" spans="2:51" ht="58.5" customHeight="1">
      <c r="B78" s="54">
        <v>62</v>
      </c>
      <c r="C78" s="55" t="str">
        <f>Hoja1!AM66</f>
        <v xml:space="preserve"> </v>
      </c>
      <c r="D78" s="55" t="str">
        <f>Hoja1!AN66</f>
        <v xml:space="preserve"> </v>
      </c>
      <c r="E78" s="55" t="str">
        <f>Hoja1!AO66</f>
        <v xml:space="preserve"> </v>
      </c>
      <c r="F78" s="55" t="str">
        <f>Hoja1!AP66</f>
        <v xml:space="preserve"> </v>
      </c>
      <c r="G78" s="55" t="str">
        <f>Hoja1!AQ66</f>
        <v xml:space="preserve"> </v>
      </c>
      <c r="H78" s="55" t="str">
        <f>Hoja1!AR66</f>
        <v xml:space="preserve"> </v>
      </c>
      <c r="I78" s="55" t="str">
        <f>Hoja1!AS66</f>
        <v xml:space="preserve"> </v>
      </c>
      <c r="J78" s="55" t="str">
        <f>Hoja1!AT66</f>
        <v xml:space="preserve"> </v>
      </c>
      <c r="K78" s="53"/>
      <c r="L78" s="53"/>
      <c r="M78" s="53"/>
      <c r="N78" s="53"/>
      <c r="O78" s="53"/>
      <c r="P78" s="53"/>
      <c r="Q78" s="53"/>
      <c r="R78" s="53"/>
      <c r="S78" s="53"/>
      <c r="T78" s="53"/>
      <c r="U78" s="53"/>
      <c r="V78" s="53"/>
      <c r="W78" s="53"/>
      <c r="X78" s="79" t="str" cm="1">
        <f t="array" ref="X78">IF(OR(K78:R78="NO",S78="NO",T78="NO",U78="NO",V78="NO",W78="NO"),"No aceptable","Aceptable")</f>
        <v>Aceptable</v>
      </c>
      <c r="Y78" s="53" t="s">
        <v>271</v>
      </c>
      <c r="Z78" s="53" t="s">
        <v>271</v>
      </c>
      <c r="AA78" s="53" t="s">
        <v>271</v>
      </c>
      <c r="AB78" s="53" t="s">
        <v>271</v>
      </c>
      <c r="AC78" s="53" t="s">
        <v>271</v>
      </c>
      <c r="AD78" s="53" t="s">
        <v>271</v>
      </c>
      <c r="AE78" s="53" t="s">
        <v>271</v>
      </c>
      <c r="AF78" s="53" t="s">
        <v>271</v>
      </c>
      <c r="AG78" s="53" t="s">
        <v>271</v>
      </c>
      <c r="AH78" s="53" t="s">
        <v>271</v>
      </c>
      <c r="AI78" s="53" t="s">
        <v>271</v>
      </c>
      <c r="AJ78" s="53" t="s">
        <v>271</v>
      </c>
      <c r="AK78" s="53" t="s">
        <v>271</v>
      </c>
      <c r="AL78" s="53" t="s">
        <v>271</v>
      </c>
      <c r="AM78" s="53" t="s">
        <v>271</v>
      </c>
      <c r="AN78" s="53" t="s">
        <v>271</v>
      </c>
      <c r="AO78" s="85" t="str" cm="1">
        <f t="array" ref="AO78">IF(OR(Y78:AI78="SI",AJ78="SI",AK78="SI",AL78="SI",AM78="SI",AN78="SI"),"Crítico-Proceda a elaborar plan de acción","No crítico/Intermedio-Solicitar evaluación por parte del OAL")</f>
        <v>No crítico/Intermedio-Solicitar evaluación por parte del OAL</v>
      </c>
      <c r="AP78" s="86"/>
      <c r="AQ78" s="74"/>
      <c r="AR78" s="74"/>
      <c r="AS78" s="74"/>
      <c r="AT78" s="74"/>
      <c r="AU78" s="74"/>
      <c r="AY78">
        <f t="shared" si="0"/>
        <v>1</v>
      </c>
    </row>
    <row r="79" spans="2:51" ht="58.5" customHeight="1">
      <c r="B79" s="54">
        <v>63</v>
      </c>
      <c r="C79" s="55" t="str">
        <f>Hoja1!AM67</f>
        <v xml:space="preserve"> </v>
      </c>
      <c r="D79" s="55" t="str">
        <f>Hoja1!AN67</f>
        <v xml:space="preserve"> </v>
      </c>
      <c r="E79" s="55" t="str">
        <f>Hoja1!AO67</f>
        <v xml:space="preserve"> </v>
      </c>
      <c r="F79" s="55" t="str">
        <f>Hoja1!AP67</f>
        <v xml:space="preserve"> </v>
      </c>
      <c r="G79" s="55" t="str">
        <f>Hoja1!AQ67</f>
        <v xml:space="preserve"> </v>
      </c>
      <c r="H79" s="55" t="str">
        <f>Hoja1!AR67</f>
        <v xml:space="preserve"> </v>
      </c>
      <c r="I79" s="55" t="str">
        <f>Hoja1!AS67</f>
        <v xml:space="preserve"> </v>
      </c>
      <c r="J79" s="55" t="str">
        <f>Hoja1!AT67</f>
        <v xml:space="preserve"> </v>
      </c>
      <c r="K79" s="53"/>
      <c r="L79" s="53"/>
      <c r="M79" s="53"/>
      <c r="N79" s="53"/>
      <c r="O79" s="53"/>
      <c r="P79" s="53"/>
      <c r="Q79" s="53"/>
      <c r="R79" s="53"/>
      <c r="S79" s="53"/>
      <c r="T79" s="53"/>
      <c r="U79" s="53"/>
      <c r="V79" s="53"/>
      <c r="W79" s="53"/>
      <c r="X79" s="79" t="str" cm="1">
        <f t="array" ref="X79">IF(OR(K79:R79="NO",S79="NO",T79="NO",U79="NO",V79="NO",W79="NO"),"No aceptable","Aceptable")</f>
        <v>Aceptable</v>
      </c>
      <c r="Y79" s="53" t="s">
        <v>271</v>
      </c>
      <c r="Z79" s="53" t="s">
        <v>271</v>
      </c>
      <c r="AA79" s="53" t="s">
        <v>271</v>
      </c>
      <c r="AB79" s="53" t="s">
        <v>271</v>
      </c>
      <c r="AC79" s="53" t="s">
        <v>271</v>
      </c>
      <c r="AD79" s="53" t="s">
        <v>271</v>
      </c>
      <c r="AE79" s="53" t="s">
        <v>271</v>
      </c>
      <c r="AF79" s="53" t="s">
        <v>271</v>
      </c>
      <c r="AG79" s="53" t="s">
        <v>271</v>
      </c>
      <c r="AH79" s="53" t="s">
        <v>271</v>
      </c>
      <c r="AI79" s="53" t="s">
        <v>271</v>
      </c>
      <c r="AJ79" s="53" t="s">
        <v>271</v>
      </c>
      <c r="AK79" s="53" t="s">
        <v>271</v>
      </c>
      <c r="AL79" s="53" t="s">
        <v>271</v>
      </c>
      <c r="AM79" s="53" t="s">
        <v>271</v>
      </c>
      <c r="AN79" s="53" t="s">
        <v>271</v>
      </c>
      <c r="AO79" s="85" t="str" cm="1">
        <f t="array" ref="AO79">IF(OR(Y79:AI79="SI",AJ79="SI",AK79="SI",AL79="SI",AM79="SI",AN79="SI"),"Crítico-Proceda a elaborar plan de acción","No crítico/Intermedio-Solicitar evaluación por parte del OAL")</f>
        <v>No crítico/Intermedio-Solicitar evaluación por parte del OAL</v>
      </c>
      <c r="AP79" s="86"/>
      <c r="AQ79" s="74"/>
      <c r="AR79" s="74"/>
      <c r="AS79" s="74"/>
      <c r="AT79" s="74"/>
      <c r="AU79" s="74"/>
      <c r="AY79">
        <f t="shared" si="0"/>
        <v>1</v>
      </c>
    </row>
    <row r="80" spans="2:51" ht="58.5" customHeight="1">
      <c r="B80" s="54">
        <v>64</v>
      </c>
      <c r="C80" s="55" t="str">
        <f>Hoja1!AM68</f>
        <v xml:space="preserve"> </v>
      </c>
      <c r="D80" s="55" t="str">
        <f>Hoja1!AN68</f>
        <v xml:space="preserve"> </v>
      </c>
      <c r="E80" s="55" t="str">
        <f>Hoja1!AO68</f>
        <v xml:space="preserve"> </v>
      </c>
      <c r="F80" s="55" t="str">
        <f>Hoja1!AP68</f>
        <v xml:space="preserve"> </v>
      </c>
      <c r="G80" s="55" t="str">
        <f>Hoja1!AQ68</f>
        <v xml:space="preserve"> </v>
      </c>
      <c r="H80" s="55" t="str">
        <f>Hoja1!AR68</f>
        <v xml:space="preserve"> </v>
      </c>
      <c r="I80" s="55" t="str">
        <f>Hoja1!AS68</f>
        <v xml:space="preserve"> </v>
      </c>
      <c r="J80" s="55" t="str">
        <f>Hoja1!AT68</f>
        <v xml:space="preserve"> </v>
      </c>
      <c r="K80" s="53"/>
      <c r="L80" s="53"/>
      <c r="M80" s="53"/>
      <c r="N80" s="53"/>
      <c r="O80" s="53"/>
      <c r="P80" s="53"/>
      <c r="Q80" s="53"/>
      <c r="R80" s="53"/>
      <c r="S80" s="53"/>
      <c r="T80" s="53"/>
      <c r="U80" s="53"/>
      <c r="V80" s="53"/>
      <c r="W80" s="53"/>
      <c r="X80" s="79" t="str" cm="1">
        <f t="array" ref="X80">IF(OR(K80:R80="NO",S80="NO",T80="NO",U80="NO",V80="NO",W80="NO"),"No aceptable","Aceptable")</f>
        <v>Aceptable</v>
      </c>
      <c r="Y80" s="53" t="s">
        <v>271</v>
      </c>
      <c r="Z80" s="53" t="s">
        <v>271</v>
      </c>
      <c r="AA80" s="53" t="s">
        <v>271</v>
      </c>
      <c r="AB80" s="53" t="s">
        <v>271</v>
      </c>
      <c r="AC80" s="53" t="s">
        <v>271</v>
      </c>
      <c r="AD80" s="53" t="s">
        <v>271</v>
      </c>
      <c r="AE80" s="53" t="s">
        <v>271</v>
      </c>
      <c r="AF80" s="53" t="s">
        <v>271</v>
      </c>
      <c r="AG80" s="53" t="s">
        <v>271</v>
      </c>
      <c r="AH80" s="53" t="s">
        <v>271</v>
      </c>
      <c r="AI80" s="53" t="s">
        <v>271</v>
      </c>
      <c r="AJ80" s="53" t="s">
        <v>271</v>
      </c>
      <c r="AK80" s="53" t="s">
        <v>271</v>
      </c>
      <c r="AL80" s="53" t="s">
        <v>271</v>
      </c>
      <c r="AM80" s="53" t="s">
        <v>271</v>
      </c>
      <c r="AN80" s="53" t="s">
        <v>271</v>
      </c>
      <c r="AO80" s="85" t="str" cm="1">
        <f t="array" ref="AO80">IF(OR(Y80:AI80="SI",AJ80="SI",AK80="SI",AL80="SI",AM80="SI",AN80="SI"),"Crítico-Proceda a elaborar plan de acción","No crítico/Intermedio-Solicitar evaluación por parte del OAL")</f>
        <v>No crítico/Intermedio-Solicitar evaluación por parte del OAL</v>
      </c>
      <c r="AP80" s="86"/>
      <c r="AQ80" s="74"/>
      <c r="AR80" s="74"/>
      <c r="AS80" s="74"/>
      <c r="AT80" s="74"/>
      <c r="AU80" s="74"/>
      <c r="AY80">
        <f t="shared" si="0"/>
        <v>1</v>
      </c>
    </row>
    <row r="81" spans="2:51" ht="58.5" customHeight="1">
      <c r="B81" s="54">
        <v>65</v>
      </c>
      <c r="C81" s="55" t="str">
        <f>Hoja1!AM69</f>
        <v xml:space="preserve"> </v>
      </c>
      <c r="D81" s="55" t="str">
        <f>Hoja1!AN69</f>
        <v xml:space="preserve"> </v>
      </c>
      <c r="E81" s="55" t="str">
        <f>Hoja1!AO69</f>
        <v xml:space="preserve"> </v>
      </c>
      <c r="F81" s="55" t="str">
        <f>Hoja1!AP69</f>
        <v xml:space="preserve"> </v>
      </c>
      <c r="G81" s="55" t="str">
        <f>Hoja1!AQ69</f>
        <v xml:space="preserve"> </v>
      </c>
      <c r="H81" s="55" t="str">
        <f>Hoja1!AR69</f>
        <v xml:space="preserve"> </v>
      </c>
      <c r="I81" s="55" t="str">
        <f>Hoja1!AS69</f>
        <v xml:space="preserve"> </v>
      </c>
      <c r="J81" s="55" t="str">
        <f>Hoja1!AT69</f>
        <v xml:space="preserve"> </v>
      </c>
      <c r="K81" s="53"/>
      <c r="L81" s="53"/>
      <c r="M81" s="53"/>
      <c r="N81" s="53"/>
      <c r="O81" s="53"/>
      <c r="P81" s="53"/>
      <c r="Q81" s="53"/>
      <c r="R81" s="53"/>
      <c r="S81" s="53"/>
      <c r="T81" s="53"/>
      <c r="U81" s="53"/>
      <c r="V81" s="53"/>
      <c r="W81" s="53"/>
      <c r="X81" s="79" t="str" cm="1">
        <f t="array" ref="X81">IF(OR(K81:R81="NO",S81="NO",T81="NO",U81="NO",V81="NO",W81="NO"),"No aceptable","Aceptable")</f>
        <v>Aceptable</v>
      </c>
      <c r="Y81" s="53" t="s">
        <v>271</v>
      </c>
      <c r="Z81" s="53" t="s">
        <v>271</v>
      </c>
      <c r="AA81" s="53" t="s">
        <v>271</v>
      </c>
      <c r="AB81" s="53" t="s">
        <v>271</v>
      </c>
      <c r="AC81" s="53" t="s">
        <v>271</v>
      </c>
      <c r="AD81" s="53" t="s">
        <v>271</v>
      </c>
      <c r="AE81" s="53" t="s">
        <v>271</v>
      </c>
      <c r="AF81" s="53" t="s">
        <v>271</v>
      </c>
      <c r="AG81" s="53" t="s">
        <v>271</v>
      </c>
      <c r="AH81" s="53" t="s">
        <v>271</v>
      </c>
      <c r="AI81" s="53" t="s">
        <v>271</v>
      </c>
      <c r="AJ81" s="53" t="s">
        <v>271</v>
      </c>
      <c r="AK81" s="53" t="s">
        <v>271</v>
      </c>
      <c r="AL81" s="53" t="s">
        <v>271</v>
      </c>
      <c r="AM81" s="53" t="s">
        <v>271</v>
      </c>
      <c r="AN81" s="53" t="s">
        <v>271</v>
      </c>
      <c r="AO81" s="85" t="str" cm="1">
        <f t="array" ref="AO81">IF(OR(Y81:AI81="SI",AJ81="SI",AK81="SI",AL81="SI",AM81="SI",AN81="SI"),"Crítico-Proceda a elaborar plan de acción","No crítico/Intermedio-Solicitar evaluación por parte del OAL")</f>
        <v>No crítico/Intermedio-Solicitar evaluación por parte del OAL</v>
      </c>
      <c r="AP81" s="86"/>
      <c r="AQ81" s="74"/>
      <c r="AR81" s="74"/>
      <c r="AS81" s="74"/>
      <c r="AT81" s="74"/>
      <c r="AU81" s="74"/>
      <c r="AY81">
        <f t="shared" si="0"/>
        <v>1</v>
      </c>
    </row>
    <row r="82" spans="2:51" ht="58.5" customHeight="1">
      <c r="B82" s="54">
        <v>66</v>
      </c>
      <c r="C82" s="55" t="str">
        <f>Hoja1!AM70</f>
        <v xml:space="preserve"> </v>
      </c>
      <c r="D82" s="55" t="str">
        <f>Hoja1!AN70</f>
        <v xml:space="preserve"> </v>
      </c>
      <c r="E82" s="55" t="str">
        <f>Hoja1!AO70</f>
        <v xml:space="preserve"> </v>
      </c>
      <c r="F82" s="55" t="str">
        <f>Hoja1!AP70</f>
        <v xml:space="preserve"> </v>
      </c>
      <c r="G82" s="55" t="str">
        <f>Hoja1!AQ70</f>
        <v xml:space="preserve"> </v>
      </c>
      <c r="H82" s="55" t="str">
        <f>Hoja1!AR70</f>
        <v xml:space="preserve"> </v>
      </c>
      <c r="I82" s="55" t="str">
        <f>Hoja1!AS70</f>
        <v xml:space="preserve"> </v>
      </c>
      <c r="J82" s="55" t="str">
        <f>Hoja1!AT70</f>
        <v xml:space="preserve"> </v>
      </c>
      <c r="K82" s="53"/>
      <c r="L82" s="53"/>
      <c r="M82" s="53"/>
      <c r="N82" s="53"/>
      <c r="O82" s="53"/>
      <c r="P82" s="53"/>
      <c r="Q82" s="53"/>
      <c r="R82" s="53"/>
      <c r="S82" s="53"/>
      <c r="T82" s="53"/>
      <c r="U82" s="53"/>
      <c r="V82" s="53"/>
      <c r="W82" s="53"/>
      <c r="X82" s="79" t="str" cm="1">
        <f t="array" ref="X82">IF(OR(K82:R82="NO",S82="NO",T82="NO",U82="NO",V82="NO",W82="NO"),"No aceptable","Aceptable")</f>
        <v>Aceptable</v>
      </c>
      <c r="Y82" s="53" t="s">
        <v>271</v>
      </c>
      <c r="Z82" s="53" t="s">
        <v>271</v>
      </c>
      <c r="AA82" s="53" t="s">
        <v>271</v>
      </c>
      <c r="AB82" s="53" t="s">
        <v>271</v>
      </c>
      <c r="AC82" s="53" t="s">
        <v>271</v>
      </c>
      <c r="AD82" s="53" t="s">
        <v>271</v>
      </c>
      <c r="AE82" s="53" t="s">
        <v>271</v>
      </c>
      <c r="AF82" s="53" t="s">
        <v>271</v>
      </c>
      <c r="AG82" s="53" t="s">
        <v>271</v>
      </c>
      <c r="AH82" s="53" t="s">
        <v>271</v>
      </c>
      <c r="AI82" s="53" t="s">
        <v>271</v>
      </c>
      <c r="AJ82" s="53" t="s">
        <v>271</v>
      </c>
      <c r="AK82" s="53" t="s">
        <v>271</v>
      </c>
      <c r="AL82" s="53" t="s">
        <v>271</v>
      </c>
      <c r="AM82" s="53" t="s">
        <v>271</v>
      </c>
      <c r="AN82" s="53" t="s">
        <v>271</v>
      </c>
      <c r="AO82" s="85" t="str" cm="1">
        <f t="array" ref="AO82">IF(OR(Y82:AI82="SI",AJ82="SI",AK82="SI",AL82="SI",AM82="SI",AN82="SI"),"Crítico-Proceda a elaborar plan de acción","No crítico/Intermedio-Solicitar evaluación por parte del OAL")</f>
        <v>No crítico/Intermedio-Solicitar evaluación por parte del OAL</v>
      </c>
      <c r="AP82" s="86"/>
      <c r="AQ82" s="74"/>
      <c r="AR82" s="74"/>
      <c r="AS82" s="74"/>
      <c r="AT82" s="74"/>
      <c r="AU82" s="74"/>
      <c r="AY82">
        <f t="shared" ref="AY82:AY145" si="1">IF(X82="Aceptable",1,0)</f>
        <v>1</v>
      </c>
    </row>
    <row r="83" spans="2:51" ht="58.5" customHeight="1">
      <c r="B83" s="54">
        <v>67</v>
      </c>
      <c r="C83" s="55" t="str">
        <f>Hoja1!AM71</f>
        <v xml:space="preserve"> </v>
      </c>
      <c r="D83" s="55" t="str">
        <f>Hoja1!AN71</f>
        <v xml:space="preserve"> </v>
      </c>
      <c r="E83" s="55" t="str">
        <f>Hoja1!AO71</f>
        <v xml:space="preserve"> </v>
      </c>
      <c r="F83" s="55" t="str">
        <f>Hoja1!AP71</f>
        <v xml:space="preserve"> </v>
      </c>
      <c r="G83" s="55" t="str">
        <f>Hoja1!AQ71</f>
        <v xml:space="preserve"> </v>
      </c>
      <c r="H83" s="55" t="str">
        <f>Hoja1!AR71</f>
        <v xml:space="preserve"> </v>
      </c>
      <c r="I83" s="55" t="str">
        <f>Hoja1!AS71</f>
        <v xml:space="preserve"> </v>
      </c>
      <c r="J83" s="55" t="str">
        <f>Hoja1!AT71</f>
        <v xml:space="preserve"> </v>
      </c>
      <c r="K83" s="53"/>
      <c r="L83" s="53"/>
      <c r="M83" s="53"/>
      <c r="N83" s="53"/>
      <c r="O83" s="53"/>
      <c r="P83" s="53"/>
      <c r="Q83" s="53"/>
      <c r="R83" s="53"/>
      <c r="S83" s="53"/>
      <c r="T83" s="53"/>
      <c r="U83" s="53"/>
      <c r="V83" s="53"/>
      <c r="W83" s="53"/>
      <c r="X83" s="79" t="str" cm="1">
        <f t="array" ref="X83">IF(OR(K83:R83="NO",S83="NO",T83="NO",U83="NO",V83="NO",W83="NO"),"No aceptable","Aceptable")</f>
        <v>Aceptable</v>
      </c>
      <c r="Y83" s="53" t="s">
        <v>271</v>
      </c>
      <c r="Z83" s="53" t="s">
        <v>271</v>
      </c>
      <c r="AA83" s="53" t="s">
        <v>271</v>
      </c>
      <c r="AB83" s="53" t="s">
        <v>271</v>
      </c>
      <c r="AC83" s="53" t="s">
        <v>271</v>
      </c>
      <c r="AD83" s="53" t="s">
        <v>271</v>
      </c>
      <c r="AE83" s="53" t="s">
        <v>271</v>
      </c>
      <c r="AF83" s="53" t="s">
        <v>271</v>
      </c>
      <c r="AG83" s="53" t="s">
        <v>271</v>
      </c>
      <c r="AH83" s="53" t="s">
        <v>271</v>
      </c>
      <c r="AI83" s="53" t="s">
        <v>271</v>
      </c>
      <c r="AJ83" s="53" t="s">
        <v>271</v>
      </c>
      <c r="AK83" s="53" t="s">
        <v>271</v>
      </c>
      <c r="AL83" s="53" t="s">
        <v>271</v>
      </c>
      <c r="AM83" s="53" t="s">
        <v>271</v>
      </c>
      <c r="AN83" s="53" t="s">
        <v>271</v>
      </c>
      <c r="AO83" s="85" t="str" cm="1">
        <f t="array" ref="AO83">IF(OR(Y83:AI83="SI",AJ83="SI",AK83="SI",AL83="SI",AM83="SI",AN83="SI"),"Crítico-Proceda a elaborar plan de acción","No crítico/Intermedio-Solicitar evaluación por parte del OAL")</f>
        <v>No crítico/Intermedio-Solicitar evaluación por parte del OAL</v>
      </c>
      <c r="AP83" s="86"/>
      <c r="AQ83" s="74"/>
      <c r="AR83" s="74"/>
      <c r="AS83" s="74"/>
      <c r="AT83" s="74"/>
      <c r="AU83" s="74"/>
      <c r="AY83">
        <f t="shared" si="1"/>
        <v>1</v>
      </c>
    </row>
    <row r="84" spans="2:51" ht="58.5" customHeight="1">
      <c r="B84" s="54">
        <v>68</v>
      </c>
      <c r="C84" s="55" t="str">
        <f>Hoja1!AM72</f>
        <v xml:space="preserve"> </v>
      </c>
      <c r="D84" s="55" t="str">
        <f>Hoja1!AN72</f>
        <v xml:space="preserve"> </v>
      </c>
      <c r="E84" s="55" t="str">
        <f>Hoja1!AO72</f>
        <v xml:space="preserve"> </v>
      </c>
      <c r="F84" s="55" t="str">
        <f>Hoja1!AP72</f>
        <v xml:space="preserve"> </v>
      </c>
      <c r="G84" s="55" t="str">
        <f>Hoja1!AQ72</f>
        <v xml:space="preserve"> </v>
      </c>
      <c r="H84" s="55" t="str">
        <f>Hoja1!AR72</f>
        <v xml:space="preserve"> </v>
      </c>
      <c r="I84" s="55" t="str">
        <f>Hoja1!AS72</f>
        <v xml:space="preserve"> </v>
      </c>
      <c r="J84" s="55" t="str">
        <f>Hoja1!AT72</f>
        <v xml:space="preserve"> </v>
      </c>
      <c r="K84" s="53"/>
      <c r="L84" s="53"/>
      <c r="M84" s="53"/>
      <c r="N84" s="53"/>
      <c r="O84" s="53"/>
      <c r="P84" s="53"/>
      <c r="Q84" s="53"/>
      <c r="R84" s="53"/>
      <c r="S84" s="53"/>
      <c r="T84" s="53"/>
      <c r="U84" s="53"/>
      <c r="V84" s="53"/>
      <c r="W84" s="53"/>
      <c r="X84" s="79" t="str" cm="1">
        <f t="array" ref="X84">IF(OR(K84:R84="NO",S84="NO",T84="NO",U84="NO",V84="NO",W84="NO"),"No aceptable","Aceptable")</f>
        <v>Aceptable</v>
      </c>
      <c r="Y84" s="53" t="s">
        <v>271</v>
      </c>
      <c r="Z84" s="53" t="s">
        <v>271</v>
      </c>
      <c r="AA84" s="53" t="s">
        <v>271</v>
      </c>
      <c r="AB84" s="53" t="s">
        <v>271</v>
      </c>
      <c r="AC84" s="53" t="s">
        <v>271</v>
      </c>
      <c r="AD84" s="53" t="s">
        <v>271</v>
      </c>
      <c r="AE84" s="53" t="s">
        <v>271</v>
      </c>
      <c r="AF84" s="53" t="s">
        <v>271</v>
      </c>
      <c r="AG84" s="53" t="s">
        <v>271</v>
      </c>
      <c r="AH84" s="53" t="s">
        <v>271</v>
      </c>
      <c r="AI84" s="53" t="s">
        <v>271</v>
      </c>
      <c r="AJ84" s="53" t="s">
        <v>271</v>
      </c>
      <c r="AK84" s="53" t="s">
        <v>271</v>
      </c>
      <c r="AL84" s="53" t="s">
        <v>271</v>
      </c>
      <c r="AM84" s="53" t="s">
        <v>271</v>
      </c>
      <c r="AN84" s="53" t="s">
        <v>271</v>
      </c>
      <c r="AO84" s="85" t="str" cm="1">
        <f t="array" ref="AO84">IF(OR(Y84:AI84="SI",AJ84="SI",AK84="SI",AL84="SI",AM84="SI",AN84="SI"),"Crítico-Proceda a elaborar plan de acción","No crítico/Intermedio-Solicitar evaluación por parte del OAL")</f>
        <v>No crítico/Intermedio-Solicitar evaluación por parte del OAL</v>
      </c>
      <c r="AP84" s="86"/>
      <c r="AQ84" s="74"/>
      <c r="AR84" s="74"/>
      <c r="AS84" s="74"/>
      <c r="AT84" s="74"/>
      <c r="AU84" s="74"/>
      <c r="AY84">
        <f t="shared" si="1"/>
        <v>1</v>
      </c>
    </row>
    <row r="85" spans="2:51" ht="58.5" customHeight="1">
      <c r="B85" s="54">
        <v>69</v>
      </c>
      <c r="C85" s="55" t="str">
        <f>Hoja1!AM73</f>
        <v xml:space="preserve"> </v>
      </c>
      <c r="D85" s="55" t="str">
        <f>Hoja1!AN73</f>
        <v xml:space="preserve"> </v>
      </c>
      <c r="E85" s="55" t="str">
        <f>Hoja1!AO73</f>
        <v xml:space="preserve"> </v>
      </c>
      <c r="F85" s="55" t="str">
        <f>Hoja1!AP73</f>
        <v xml:space="preserve"> </v>
      </c>
      <c r="G85" s="55" t="str">
        <f>Hoja1!AQ73</f>
        <v xml:space="preserve"> </v>
      </c>
      <c r="H85" s="55" t="str">
        <f>Hoja1!AR73</f>
        <v xml:space="preserve"> </v>
      </c>
      <c r="I85" s="55" t="str">
        <f>Hoja1!AS73</f>
        <v xml:space="preserve"> </v>
      </c>
      <c r="J85" s="55" t="str">
        <f>Hoja1!AT73</f>
        <v xml:space="preserve"> </v>
      </c>
      <c r="K85" s="53"/>
      <c r="L85" s="53"/>
      <c r="M85" s="53"/>
      <c r="N85" s="53"/>
      <c r="O85" s="53"/>
      <c r="P85" s="53"/>
      <c r="Q85" s="53"/>
      <c r="R85" s="53"/>
      <c r="S85" s="53"/>
      <c r="T85" s="53"/>
      <c r="U85" s="53"/>
      <c r="V85" s="53"/>
      <c r="W85" s="53"/>
      <c r="X85" s="79" t="str" cm="1">
        <f t="array" ref="X85">IF(OR(K85:R85="NO",S85="NO",T85="NO",U85="NO",V85="NO",W85="NO"),"No aceptable","Aceptable")</f>
        <v>Aceptable</v>
      </c>
      <c r="Y85" s="53" t="s">
        <v>271</v>
      </c>
      <c r="Z85" s="53" t="s">
        <v>271</v>
      </c>
      <c r="AA85" s="53" t="s">
        <v>271</v>
      </c>
      <c r="AB85" s="53" t="s">
        <v>271</v>
      </c>
      <c r="AC85" s="53" t="s">
        <v>271</v>
      </c>
      <c r="AD85" s="53" t="s">
        <v>271</v>
      </c>
      <c r="AE85" s="53" t="s">
        <v>271</v>
      </c>
      <c r="AF85" s="53" t="s">
        <v>271</v>
      </c>
      <c r="AG85" s="53" t="s">
        <v>271</v>
      </c>
      <c r="AH85" s="53" t="s">
        <v>271</v>
      </c>
      <c r="AI85" s="53" t="s">
        <v>271</v>
      </c>
      <c r="AJ85" s="53" t="s">
        <v>271</v>
      </c>
      <c r="AK85" s="53" t="s">
        <v>271</v>
      </c>
      <c r="AL85" s="53" t="s">
        <v>271</v>
      </c>
      <c r="AM85" s="53" t="s">
        <v>271</v>
      </c>
      <c r="AN85" s="53" t="s">
        <v>271</v>
      </c>
      <c r="AO85" s="85" t="str" cm="1">
        <f t="array" ref="AO85">IF(OR(Y85:AI85="SI",AJ85="SI",AK85="SI",AL85="SI",AM85="SI",AN85="SI"),"Crítico-Proceda a elaborar plan de acción","No crítico/Intermedio-Solicitar evaluación por parte del OAL")</f>
        <v>No crítico/Intermedio-Solicitar evaluación por parte del OAL</v>
      </c>
      <c r="AP85" s="86"/>
      <c r="AQ85" s="74"/>
      <c r="AR85" s="74"/>
      <c r="AS85" s="74"/>
      <c r="AT85" s="74"/>
      <c r="AU85" s="74"/>
      <c r="AY85">
        <f t="shared" si="1"/>
        <v>1</v>
      </c>
    </row>
    <row r="86" spans="2:51" ht="58.5" customHeight="1">
      <c r="B86" s="54">
        <v>70</v>
      </c>
      <c r="C86" s="55" t="str">
        <f>Hoja1!AM74</f>
        <v xml:space="preserve"> </v>
      </c>
      <c r="D86" s="55" t="str">
        <f>Hoja1!AN74</f>
        <v xml:space="preserve"> </v>
      </c>
      <c r="E86" s="55" t="str">
        <f>Hoja1!AO74</f>
        <v xml:space="preserve"> </v>
      </c>
      <c r="F86" s="55" t="str">
        <f>Hoja1!AP74</f>
        <v xml:space="preserve"> </v>
      </c>
      <c r="G86" s="55" t="str">
        <f>Hoja1!AQ74</f>
        <v xml:space="preserve"> </v>
      </c>
      <c r="H86" s="55" t="str">
        <f>Hoja1!AR74</f>
        <v xml:space="preserve"> </v>
      </c>
      <c r="I86" s="55" t="str">
        <f>Hoja1!AS74</f>
        <v xml:space="preserve"> </v>
      </c>
      <c r="J86" s="55" t="str">
        <f>Hoja1!AT74</f>
        <v xml:space="preserve"> </v>
      </c>
      <c r="K86" s="53"/>
      <c r="L86" s="53"/>
      <c r="M86" s="53"/>
      <c r="N86" s="53"/>
      <c r="O86" s="53"/>
      <c r="P86" s="53"/>
      <c r="Q86" s="53"/>
      <c r="R86" s="53"/>
      <c r="S86" s="53"/>
      <c r="T86" s="53"/>
      <c r="U86" s="53"/>
      <c r="V86" s="53"/>
      <c r="W86" s="53"/>
      <c r="X86" s="79" t="str" cm="1">
        <f t="array" ref="X86">IF(OR(K86:R86="NO",S86="NO",T86="NO",U86="NO",V86="NO",W86="NO"),"No aceptable","Aceptable")</f>
        <v>Aceptable</v>
      </c>
      <c r="Y86" s="53" t="s">
        <v>271</v>
      </c>
      <c r="Z86" s="53" t="s">
        <v>271</v>
      </c>
      <c r="AA86" s="53" t="s">
        <v>271</v>
      </c>
      <c r="AB86" s="53" t="s">
        <v>271</v>
      </c>
      <c r="AC86" s="53" t="s">
        <v>271</v>
      </c>
      <c r="AD86" s="53" t="s">
        <v>271</v>
      </c>
      <c r="AE86" s="53" t="s">
        <v>271</v>
      </c>
      <c r="AF86" s="53" t="s">
        <v>271</v>
      </c>
      <c r="AG86" s="53" t="s">
        <v>271</v>
      </c>
      <c r="AH86" s="53" t="s">
        <v>271</v>
      </c>
      <c r="AI86" s="53" t="s">
        <v>271</v>
      </c>
      <c r="AJ86" s="53" t="s">
        <v>271</v>
      </c>
      <c r="AK86" s="53" t="s">
        <v>271</v>
      </c>
      <c r="AL86" s="53" t="s">
        <v>271</v>
      </c>
      <c r="AM86" s="53" t="s">
        <v>271</v>
      </c>
      <c r="AN86" s="53" t="s">
        <v>271</v>
      </c>
      <c r="AO86" s="85" t="str" cm="1">
        <f t="array" ref="AO86">IF(OR(Y86:AI86="SI",AJ86="SI",AK86="SI",AL86="SI",AM86="SI",AN86="SI"),"Crítico-Proceda a elaborar plan de acción","No crítico/Intermedio-Solicitar evaluación por parte del OAL")</f>
        <v>No crítico/Intermedio-Solicitar evaluación por parte del OAL</v>
      </c>
      <c r="AP86" s="86"/>
      <c r="AQ86" s="74"/>
      <c r="AR86" s="74"/>
      <c r="AS86" s="74"/>
      <c r="AT86" s="74"/>
      <c r="AU86" s="74"/>
      <c r="AY86">
        <f t="shared" si="1"/>
        <v>1</v>
      </c>
    </row>
    <row r="87" spans="2:51" ht="58.5" customHeight="1">
      <c r="B87" s="54">
        <v>71</v>
      </c>
      <c r="C87" s="55" t="str">
        <f>Hoja1!AM75</f>
        <v xml:space="preserve"> </v>
      </c>
      <c r="D87" s="55" t="str">
        <f>Hoja1!AN75</f>
        <v xml:space="preserve"> </v>
      </c>
      <c r="E87" s="55" t="str">
        <f>Hoja1!AO75</f>
        <v xml:space="preserve"> </v>
      </c>
      <c r="F87" s="55" t="str">
        <f>Hoja1!AP75</f>
        <v xml:space="preserve"> </v>
      </c>
      <c r="G87" s="55" t="str">
        <f>Hoja1!AQ75</f>
        <v xml:space="preserve"> </v>
      </c>
      <c r="H87" s="55" t="str">
        <f>Hoja1!AR75</f>
        <v xml:space="preserve"> </v>
      </c>
      <c r="I87" s="55" t="str">
        <f>Hoja1!AS75</f>
        <v xml:space="preserve"> </v>
      </c>
      <c r="J87" s="55" t="str">
        <f>Hoja1!AT75</f>
        <v xml:space="preserve"> </v>
      </c>
      <c r="K87" s="53"/>
      <c r="L87" s="53"/>
      <c r="M87" s="53"/>
      <c r="N87" s="53"/>
      <c r="O87" s="53"/>
      <c r="P87" s="53"/>
      <c r="Q87" s="53"/>
      <c r="R87" s="53"/>
      <c r="S87" s="53"/>
      <c r="T87" s="53"/>
      <c r="U87" s="53"/>
      <c r="V87" s="53"/>
      <c r="W87" s="53"/>
      <c r="X87" s="79" t="str" cm="1">
        <f t="array" ref="X87">IF(OR(K87:R87="NO",S87="NO",T87="NO",U87="NO",V87="NO",W87="NO"),"No aceptable","Aceptable")</f>
        <v>Aceptable</v>
      </c>
      <c r="Y87" s="53" t="s">
        <v>271</v>
      </c>
      <c r="Z87" s="53" t="s">
        <v>271</v>
      </c>
      <c r="AA87" s="53" t="s">
        <v>271</v>
      </c>
      <c r="AB87" s="53" t="s">
        <v>271</v>
      </c>
      <c r="AC87" s="53" t="s">
        <v>271</v>
      </c>
      <c r="AD87" s="53" t="s">
        <v>271</v>
      </c>
      <c r="AE87" s="53" t="s">
        <v>271</v>
      </c>
      <c r="AF87" s="53" t="s">
        <v>271</v>
      </c>
      <c r="AG87" s="53" t="s">
        <v>271</v>
      </c>
      <c r="AH87" s="53" t="s">
        <v>271</v>
      </c>
      <c r="AI87" s="53" t="s">
        <v>271</v>
      </c>
      <c r="AJ87" s="53" t="s">
        <v>271</v>
      </c>
      <c r="AK87" s="53" t="s">
        <v>271</v>
      </c>
      <c r="AL87" s="53" t="s">
        <v>271</v>
      </c>
      <c r="AM87" s="53" t="s">
        <v>271</v>
      </c>
      <c r="AN87" s="53" t="s">
        <v>271</v>
      </c>
      <c r="AO87" s="85" t="str" cm="1">
        <f t="array" ref="AO87">IF(OR(Y87:AI87="SI",AJ87="SI",AK87="SI",AL87="SI",AM87="SI",AN87="SI"),"Crítico-Proceda a elaborar plan de acción","No crítico/Intermedio-Solicitar evaluación por parte del OAL")</f>
        <v>No crítico/Intermedio-Solicitar evaluación por parte del OAL</v>
      </c>
      <c r="AP87" s="86"/>
      <c r="AQ87" s="74"/>
      <c r="AR87" s="74"/>
      <c r="AS87" s="74"/>
      <c r="AT87" s="74"/>
      <c r="AU87" s="74"/>
      <c r="AY87">
        <f t="shared" si="1"/>
        <v>1</v>
      </c>
    </row>
    <row r="88" spans="2:51" ht="58.5" customHeight="1">
      <c r="B88" s="54">
        <v>72</v>
      </c>
      <c r="C88" s="55" t="str">
        <f>Hoja1!AM76</f>
        <v xml:space="preserve"> </v>
      </c>
      <c r="D88" s="55" t="str">
        <f>Hoja1!AN76</f>
        <v xml:space="preserve"> </v>
      </c>
      <c r="E88" s="55" t="str">
        <f>Hoja1!AO76</f>
        <v xml:space="preserve"> </v>
      </c>
      <c r="F88" s="55" t="str">
        <f>Hoja1!AP76</f>
        <v xml:space="preserve"> </v>
      </c>
      <c r="G88" s="55" t="str">
        <f>Hoja1!AQ76</f>
        <v xml:space="preserve"> </v>
      </c>
      <c r="H88" s="55" t="str">
        <f>Hoja1!AR76</f>
        <v xml:space="preserve"> </v>
      </c>
      <c r="I88" s="55" t="str">
        <f>Hoja1!AS76</f>
        <v xml:space="preserve"> </v>
      </c>
      <c r="J88" s="55" t="str">
        <f>Hoja1!AT76</f>
        <v xml:space="preserve"> </v>
      </c>
      <c r="K88" s="53"/>
      <c r="L88" s="53"/>
      <c r="M88" s="53"/>
      <c r="N88" s="53"/>
      <c r="O88" s="53"/>
      <c r="P88" s="53"/>
      <c r="Q88" s="53"/>
      <c r="R88" s="53"/>
      <c r="S88" s="53"/>
      <c r="T88" s="53"/>
      <c r="U88" s="53"/>
      <c r="V88" s="53"/>
      <c r="W88" s="53"/>
      <c r="X88" s="79" t="str" cm="1">
        <f t="array" ref="X88">IF(OR(K88:R88="NO",S88="NO",T88="NO",U88="NO",V88="NO",W88="NO"),"No aceptable","Aceptable")</f>
        <v>Aceptable</v>
      </c>
      <c r="Y88" s="53" t="s">
        <v>271</v>
      </c>
      <c r="Z88" s="53" t="s">
        <v>271</v>
      </c>
      <c r="AA88" s="53" t="s">
        <v>271</v>
      </c>
      <c r="AB88" s="53" t="s">
        <v>271</v>
      </c>
      <c r="AC88" s="53" t="s">
        <v>271</v>
      </c>
      <c r="AD88" s="53" t="s">
        <v>271</v>
      </c>
      <c r="AE88" s="53" t="s">
        <v>271</v>
      </c>
      <c r="AF88" s="53" t="s">
        <v>271</v>
      </c>
      <c r="AG88" s="53" t="s">
        <v>271</v>
      </c>
      <c r="AH88" s="53" t="s">
        <v>271</v>
      </c>
      <c r="AI88" s="53" t="s">
        <v>271</v>
      </c>
      <c r="AJ88" s="53" t="s">
        <v>271</v>
      </c>
      <c r="AK88" s="53" t="s">
        <v>271</v>
      </c>
      <c r="AL88" s="53" t="s">
        <v>271</v>
      </c>
      <c r="AM88" s="53" t="s">
        <v>271</v>
      </c>
      <c r="AN88" s="53" t="s">
        <v>271</v>
      </c>
      <c r="AO88" s="85" t="str" cm="1">
        <f t="array" ref="AO88">IF(OR(Y88:AI88="SI",AJ88="SI",AK88="SI",AL88="SI",AM88="SI",AN88="SI"),"Crítico-Proceda a elaborar plan de acción","No crítico/Intermedio-Solicitar evaluación por parte del OAL")</f>
        <v>No crítico/Intermedio-Solicitar evaluación por parte del OAL</v>
      </c>
      <c r="AP88" s="86"/>
      <c r="AQ88" s="74"/>
      <c r="AR88" s="74"/>
      <c r="AS88" s="74"/>
      <c r="AT88" s="74"/>
      <c r="AU88" s="74"/>
      <c r="AY88">
        <f t="shared" si="1"/>
        <v>1</v>
      </c>
    </row>
    <row r="89" spans="2:51" ht="58.5" customHeight="1">
      <c r="B89" s="54">
        <v>73</v>
      </c>
      <c r="C89" s="55" t="str">
        <f>Hoja1!AM77</f>
        <v xml:space="preserve"> </v>
      </c>
      <c r="D89" s="55" t="str">
        <f>Hoja1!AN77</f>
        <v xml:space="preserve"> </v>
      </c>
      <c r="E89" s="55" t="str">
        <f>Hoja1!AO77</f>
        <v xml:space="preserve"> </v>
      </c>
      <c r="F89" s="55" t="str">
        <f>Hoja1!AP77</f>
        <v xml:space="preserve"> </v>
      </c>
      <c r="G89" s="55" t="str">
        <f>Hoja1!AQ77</f>
        <v xml:space="preserve"> </v>
      </c>
      <c r="H89" s="55" t="str">
        <f>Hoja1!AR77</f>
        <v xml:space="preserve"> </v>
      </c>
      <c r="I89" s="55" t="str">
        <f>Hoja1!AS77</f>
        <v xml:space="preserve"> </v>
      </c>
      <c r="J89" s="55" t="str">
        <f>Hoja1!AT77</f>
        <v xml:space="preserve"> </v>
      </c>
      <c r="K89" s="53"/>
      <c r="L89" s="53"/>
      <c r="M89" s="53"/>
      <c r="N89" s="53"/>
      <c r="O89" s="53"/>
      <c r="P89" s="53"/>
      <c r="Q89" s="53"/>
      <c r="R89" s="53"/>
      <c r="S89" s="53"/>
      <c r="T89" s="53"/>
      <c r="U89" s="53"/>
      <c r="V89" s="53"/>
      <c r="W89" s="53"/>
      <c r="X89" s="79" t="str" cm="1">
        <f t="array" ref="X89">IF(OR(K89:R89="NO",S89="NO",T89="NO",U89="NO",V89="NO",W89="NO"),"No aceptable","Aceptable")</f>
        <v>Aceptable</v>
      </c>
      <c r="Y89" s="53" t="s">
        <v>271</v>
      </c>
      <c r="Z89" s="53" t="s">
        <v>271</v>
      </c>
      <c r="AA89" s="53" t="s">
        <v>271</v>
      </c>
      <c r="AB89" s="53" t="s">
        <v>271</v>
      </c>
      <c r="AC89" s="53" t="s">
        <v>271</v>
      </c>
      <c r="AD89" s="53" t="s">
        <v>271</v>
      </c>
      <c r="AE89" s="53" t="s">
        <v>271</v>
      </c>
      <c r="AF89" s="53" t="s">
        <v>271</v>
      </c>
      <c r="AG89" s="53" t="s">
        <v>271</v>
      </c>
      <c r="AH89" s="53" t="s">
        <v>271</v>
      </c>
      <c r="AI89" s="53" t="s">
        <v>271</v>
      </c>
      <c r="AJ89" s="53" t="s">
        <v>271</v>
      </c>
      <c r="AK89" s="53" t="s">
        <v>271</v>
      </c>
      <c r="AL89" s="53" t="s">
        <v>271</v>
      </c>
      <c r="AM89" s="53" t="s">
        <v>271</v>
      </c>
      <c r="AN89" s="53" t="s">
        <v>271</v>
      </c>
      <c r="AO89" s="85" t="str" cm="1">
        <f t="array" ref="AO89">IF(OR(Y89:AI89="SI",AJ89="SI",AK89="SI",AL89="SI",AM89="SI",AN89="SI"),"Crítico-Proceda a elaborar plan de acción","No crítico/Intermedio-Solicitar evaluación por parte del OAL")</f>
        <v>No crítico/Intermedio-Solicitar evaluación por parte del OAL</v>
      </c>
      <c r="AP89" s="86"/>
      <c r="AQ89" s="74"/>
      <c r="AR89" s="74"/>
      <c r="AS89" s="74"/>
      <c r="AT89" s="74"/>
      <c r="AU89" s="74"/>
      <c r="AY89">
        <f t="shared" si="1"/>
        <v>1</v>
      </c>
    </row>
    <row r="90" spans="2:51" ht="58.5" customHeight="1">
      <c r="B90" s="54">
        <v>74</v>
      </c>
      <c r="C90" s="55" t="str">
        <f>Hoja1!AM78</f>
        <v xml:space="preserve"> </v>
      </c>
      <c r="D90" s="55" t="str">
        <f>Hoja1!AN78</f>
        <v xml:space="preserve"> </v>
      </c>
      <c r="E90" s="55" t="str">
        <f>Hoja1!AO78</f>
        <v xml:space="preserve"> </v>
      </c>
      <c r="F90" s="55" t="str">
        <f>Hoja1!AP78</f>
        <v xml:space="preserve"> </v>
      </c>
      <c r="G90" s="55" t="str">
        <f>Hoja1!AQ78</f>
        <v xml:space="preserve"> </v>
      </c>
      <c r="H90" s="55" t="str">
        <f>Hoja1!AR78</f>
        <v xml:space="preserve"> </v>
      </c>
      <c r="I90" s="55" t="str">
        <f>Hoja1!AS78</f>
        <v xml:space="preserve"> </v>
      </c>
      <c r="J90" s="55" t="str">
        <f>Hoja1!AT78</f>
        <v xml:space="preserve"> </v>
      </c>
      <c r="K90" s="53"/>
      <c r="L90" s="53"/>
      <c r="M90" s="53"/>
      <c r="N90" s="53"/>
      <c r="O90" s="53"/>
      <c r="P90" s="53"/>
      <c r="Q90" s="53"/>
      <c r="R90" s="53"/>
      <c r="S90" s="53"/>
      <c r="T90" s="53"/>
      <c r="U90" s="53"/>
      <c r="V90" s="53"/>
      <c r="W90" s="53"/>
      <c r="X90" s="79" t="str" cm="1">
        <f t="array" ref="X90">IF(OR(K90:R90="NO",S90="NO",T90="NO",U90="NO",V90="NO",W90="NO"),"No aceptable","Aceptable")</f>
        <v>Aceptable</v>
      </c>
      <c r="Y90" s="53" t="s">
        <v>271</v>
      </c>
      <c r="Z90" s="53" t="s">
        <v>271</v>
      </c>
      <c r="AA90" s="53" t="s">
        <v>271</v>
      </c>
      <c r="AB90" s="53" t="s">
        <v>271</v>
      </c>
      <c r="AC90" s="53" t="s">
        <v>271</v>
      </c>
      <c r="AD90" s="53" t="s">
        <v>271</v>
      </c>
      <c r="AE90" s="53" t="s">
        <v>271</v>
      </c>
      <c r="AF90" s="53" t="s">
        <v>271</v>
      </c>
      <c r="AG90" s="53" t="s">
        <v>271</v>
      </c>
      <c r="AH90" s="53" t="s">
        <v>271</v>
      </c>
      <c r="AI90" s="53" t="s">
        <v>271</v>
      </c>
      <c r="AJ90" s="53" t="s">
        <v>271</v>
      </c>
      <c r="AK90" s="53" t="s">
        <v>271</v>
      </c>
      <c r="AL90" s="53" t="s">
        <v>271</v>
      </c>
      <c r="AM90" s="53" t="s">
        <v>271</v>
      </c>
      <c r="AN90" s="53" t="s">
        <v>271</v>
      </c>
      <c r="AO90" s="85" t="str" cm="1">
        <f t="array" ref="AO90">IF(OR(Y90:AI90="SI",AJ90="SI",AK90="SI",AL90="SI",AM90="SI",AN90="SI"),"Crítico-Proceda a elaborar plan de acción","No crítico/Intermedio-Solicitar evaluación por parte del OAL")</f>
        <v>No crítico/Intermedio-Solicitar evaluación por parte del OAL</v>
      </c>
      <c r="AP90" s="86"/>
      <c r="AQ90" s="74"/>
      <c r="AR90" s="74"/>
      <c r="AS90" s="74"/>
      <c r="AT90" s="74"/>
      <c r="AU90" s="74"/>
      <c r="AY90">
        <f t="shared" si="1"/>
        <v>1</v>
      </c>
    </row>
    <row r="91" spans="2:51" ht="58.5" customHeight="1">
      <c r="B91" s="54">
        <v>75</v>
      </c>
      <c r="C91" s="55" t="str">
        <f>Hoja1!AM79</f>
        <v xml:space="preserve"> </v>
      </c>
      <c r="D91" s="55" t="str">
        <f>Hoja1!AN79</f>
        <v xml:space="preserve"> </v>
      </c>
      <c r="E91" s="55" t="str">
        <f>Hoja1!AO79</f>
        <v xml:space="preserve"> </v>
      </c>
      <c r="F91" s="55" t="str">
        <f>Hoja1!AP79</f>
        <v xml:space="preserve"> </v>
      </c>
      <c r="G91" s="55" t="str">
        <f>Hoja1!AQ79</f>
        <v xml:space="preserve"> </v>
      </c>
      <c r="H91" s="55" t="str">
        <f>Hoja1!AR79</f>
        <v xml:space="preserve"> </v>
      </c>
      <c r="I91" s="55" t="str">
        <f>Hoja1!AS79</f>
        <v xml:space="preserve"> </v>
      </c>
      <c r="J91" s="55" t="str">
        <f>Hoja1!AT79</f>
        <v xml:space="preserve"> </v>
      </c>
      <c r="K91" s="53"/>
      <c r="L91" s="53"/>
      <c r="M91" s="53"/>
      <c r="N91" s="53"/>
      <c r="O91" s="53"/>
      <c r="P91" s="53"/>
      <c r="Q91" s="53"/>
      <c r="R91" s="53"/>
      <c r="S91" s="53"/>
      <c r="T91" s="53"/>
      <c r="U91" s="53"/>
      <c r="V91" s="53"/>
      <c r="W91" s="53"/>
      <c r="X91" s="79" t="str" cm="1">
        <f t="array" ref="X91">IF(OR(K91:R91="NO",S91="NO",T91="NO",U91="NO",V91="NO",W91="NO"),"No aceptable","Aceptable")</f>
        <v>Aceptable</v>
      </c>
      <c r="Y91" s="53" t="s">
        <v>271</v>
      </c>
      <c r="Z91" s="53" t="s">
        <v>271</v>
      </c>
      <c r="AA91" s="53" t="s">
        <v>271</v>
      </c>
      <c r="AB91" s="53" t="s">
        <v>271</v>
      </c>
      <c r="AC91" s="53" t="s">
        <v>271</v>
      </c>
      <c r="AD91" s="53" t="s">
        <v>271</v>
      </c>
      <c r="AE91" s="53" t="s">
        <v>271</v>
      </c>
      <c r="AF91" s="53" t="s">
        <v>271</v>
      </c>
      <c r="AG91" s="53" t="s">
        <v>271</v>
      </c>
      <c r="AH91" s="53" t="s">
        <v>271</v>
      </c>
      <c r="AI91" s="53" t="s">
        <v>271</v>
      </c>
      <c r="AJ91" s="53" t="s">
        <v>271</v>
      </c>
      <c r="AK91" s="53" t="s">
        <v>271</v>
      </c>
      <c r="AL91" s="53" t="s">
        <v>271</v>
      </c>
      <c r="AM91" s="53" t="s">
        <v>271</v>
      </c>
      <c r="AN91" s="53" t="s">
        <v>271</v>
      </c>
      <c r="AO91" s="85" t="str" cm="1">
        <f t="array" ref="AO91">IF(OR(Y91:AI91="SI",AJ91="SI",AK91="SI",AL91="SI",AM91="SI",AN91="SI"),"Crítico-Proceda a elaborar plan de acción","No crítico/Intermedio-Solicitar evaluación por parte del OAL")</f>
        <v>No crítico/Intermedio-Solicitar evaluación por parte del OAL</v>
      </c>
      <c r="AP91" s="86"/>
      <c r="AQ91" s="74"/>
      <c r="AR91" s="74"/>
      <c r="AS91" s="74"/>
      <c r="AT91" s="74"/>
      <c r="AU91" s="74"/>
      <c r="AY91">
        <f t="shared" si="1"/>
        <v>1</v>
      </c>
    </row>
    <row r="92" spans="2:51" ht="58.5" customHeight="1">
      <c r="B92" s="54">
        <v>76</v>
      </c>
      <c r="C92" s="55" t="str">
        <f>Hoja1!AM80</f>
        <v xml:space="preserve"> </v>
      </c>
      <c r="D92" s="55" t="str">
        <f>Hoja1!AN80</f>
        <v xml:space="preserve"> </v>
      </c>
      <c r="E92" s="55" t="str">
        <f>Hoja1!AO80</f>
        <v xml:space="preserve"> </v>
      </c>
      <c r="F92" s="55" t="str">
        <f>Hoja1!AP80</f>
        <v xml:space="preserve"> </v>
      </c>
      <c r="G92" s="55" t="str">
        <f>Hoja1!AQ80</f>
        <v xml:space="preserve"> </v>
      </c>
      <c r="H92" s="55" t="str">
        <f>Hoja1!AR80</f>
        <v xml:space="preserve"> </v>
      </c>
      <c r="I92" s="55" t="str">
        <f>Hoja1!AS80</f>
        <v xml:space="preserve"> </v>
      </c>
      <c r="J92" s="55" t="str">
        <f>Hoja1!AT80</f>
        <v xml:space="preserve"> </v>
      </c>
      <c r="K92" s="53"/>
      <c r="L92" s="53"/>
      <c r="M92" s="53"/>
      <c r="N92" s="53"/>
      <c r="O92" s="53"/>
      <c r="P92" s="53"/>
      <c r="Q92" s="53"/>
      <c r="R92" s="53"/>
      <c r="S92" s="53"/>
      <c r="T92" s="53"/>
      <c r="U92" s="53"/>
      <c r="V92" s="53"/>
      <c r="W92" s="53"/>
      <c r="X92" s="79" t="str" cm="1">
        <f t="array" ref="X92">IF(OR(K92:R92="NO",S92="NO",T92="NO",U92="NO",V92="NO",W92="NO"),"No aceptable","Aceptable")</f>
        <v>Aceptable</v>
      </c>
      <c r="Y92" s="53" t="s">
        <v>271</v>
      </c>
      <c r="Z92" s="53" t="s">
        <v>271</v>
      </c>
      <c r="AA92" s="53" t="s">
        <v>271</v>
      </c>
      <c r="AB92" s="53" t="s">
        <v>271</v>
      </c>
      <c r="AC92" s="53" t="s">
        <v>271</v>
      </c>
      <c r="AD92" s="53" t="s">
        <v>271</v>
      </c>
      <c r="AE92" s="53" t="s">
        <v>271</v>
      </c>
      <c r="AF92" s="53" t="s">
        <v>271</v>
      </c>
      <c r="AG92" s="53" t="s">
        <v>271</v>
      </c>
      <c r="AH92" s="53" t="s">
        <v>271</v>
      </c>
      <c r="AI92" s="53" t="s">
        <v>271</v>
      </c>
      <c r="AJ92" s="53" t="s">
        <v>271</v>
      </c>
      <c r="AK92" s="53" t="s">
        <v>271</v>
      </c>
      <c r="AL92" s="53" t="s">
        <v>271</v>
      </c>
      <c r="AM92" s="53" t="s">
        <v>271</v>
      </c>
      <c r="AN92" s="53" t="s">
        <v>271</v>
      </c>
      <c r="AO92" s="85" t="str" cm="1">
        <f t="array" ref="AO92">IF(OR(Y92:AI92="SI",AJ92="SI",AK92="SI",AL92="SI",AM92="SI",AN92="SI"),"Crítico-Proceda a elaborar plan de acción","No crítico/Intermedio-Solicitar evaluación por parte del OAL")</f>
        <v>No crítico/Intermedio-Solicitar evaluación por parte del OAL</v>
      </c>
      <c r="AP92" s="86"/>
      <c r="AQ92" s="74"/>
      <c r="AR92" s="74"/>
      <c r="AS92" s="74"/>
      <c r="AT92" s="74"/>
      <c r="AU92" s="74"/>
      <c r="AY92">
        <f t="shared" si="1"/>
        <v>1</v>
      </c>
    </row>
    <row r="93" spans="2:51" ht="58.5" customHeight="1">
      <c r="B93" s="54">
        <v>77</v>
      </c>
      <c r="C93" s="55" t="str">
        <f>Hoja1!AM81</f>
        <v xml:space="preserve"> </v>
      </c>
      <c r="D93" s="55" t="str">
        <f>Hoja1!AN81</f>
        <v xml:space="preserve"> </v>
      </c>
      <c r="E93" s="55" t="str">
        <f>Hoja1!AO81</f>
        <v xml:space="preserve"> </v>
      </c>
      <c r="F93" s="55" t="str">
        <f>Hoja1!AP81</f>
        <v xml:space="preserve"> </v>
      </c>
      <c r="G93" s="55" t="str">
        <f>Hoja1!AQ81</f>
        <v xml:space="preserve"> </v>
      </c>
      <c r="H93" s="55" t="str">
        <f>Hoja1!AR81</f>
        <v xml:space="preserve"> </v>
      </c>
      <c r="I93" s="55" t="str">
        <f>Hoja1!AS81</f>
        <v xml:space="preserve"> </v>
      </c>
      <c r="J93" s="55" t="str">
        <f>Hoja1!AT81</f>
        <v xml:space="preserve"> </v>
      </c>
      <c r="K93" s="53"/>
      <c r="L93" s="53"/>
      <c r="M93" s="53"/>
      <c r="N93" s="53"/>
      <c r="O93" s="53"/>
      <c r="P93" s="53"/>
      <c r="Q93" s="53"/>
      <c r="R93" s="53"/>
      <c r="S93" s="53"/>
      <c r="T93" s="53"/>
      <c r="U93" s="53"/>
      <c r="V93" s="53"/>
      <c r="W93" s="53"/>
      <c r="X93" s="79" t="str" cm="1">
        <f t="array" ref="X93">IF(OR(K93:R93="NO",S93="NO",T93="NO",U93="NO",V93="NO",W93="NO"),"No aceptable","Aceptable")</f>
        <v>Aceptable</v>
      </c>
      <c r="Y93" s="53" t="s">
        <v>271</v>
      </c>
      <c r="Z93" s="53" t="s">
        <v>271</v>
      </c>
      <c r="AA93" s="53" t="s">
        <v>271</v>
      </c>
      <c r="AB93" s="53" t="s">
        <v>271</v>
      </c>
      <c r="AC93" s="53" t="s">
        <v>271</v>
      </c>
      <c r="AD93" s="53" t="s">
        <v>271</v>
      </c>
      <c r="AE93" s="53" t="s">
        <v>271</v>
      </c>
      <c r="AF93" s="53" t="s">
        <v>271</v>
      </c>
      <c r="AG93" s="53" t="s">
        <v>271</v>
      </c>
      <c r="AH93" s="53" t="s">
        <v>271</v>
      </c>
      <c r="AI93" s="53" t="s">
        <v>271</v>
      </c>
      <c r="AJ93" s="53" t="s">
        <v>271</v>
      </c>
      <c r="AK93" s="53" t="s">
        <v>271</v>
      </c>
      <c r="AL93" s="53" t="s">
        <v>271</v>
      </c>
      <c r="AM93" s="53" t="s">
        <v>271</v>
      </c>
      <c r="AN93" s="53" t="s">
        <v>271</v>
      </c>
      <c r="AO93" s="85" t="str" cm="1">
        <f t="array" ref="AO93">IF(OR(Y93:AI93="SI",AJ93="SI",AK93="SI",AL93="SI",AM93="SI",AN93="SI"),"Crítico-Proceda a elaborar plan de acción","No crítico/Intermedio-Solicitar evaluación por parte del OAL")</f>
        <v>No crítico/Intermedio-Solicitar evaluación por parte del OAL</v>
      </c>
      <c r="AP93" s="86"/>
      <c r="AQ93" s="74"/>
      <c r="AR93" s="74"/>
      <c r="AS93" s="74"/>
      <c r="AT93" s="74"/>
      <c r="AU93" s="74"/>
      <c r="AY93">
        <f t="shared" si="1"/>
        <v>1</v>
      </c>
    </row>
    <row r="94" spans="2:51" ht="58.5" customHeight="1">
      <c r="B94" s="54">
        <v>78</v>
      </c>
      <c r="C94" s="55" t="str">
        <f>Hoja1!AM82</f>
        <v xml:space="preserve"> </v>
      </c>
      <c r="D94" s="55" t="str">
        <f>Hoja1!AN82</f>
        <v xml:space="preserve"> </v>
      </c>
      <c r="E94" s="55" t="str">
        <f>Hoja1!AO82</f>
        <v xml:space="preserve"> </v>
      </c>
      <c r="F94" s="55" t="str">
        <f>Hoja1!AP82</f>
        <v xml:space="preserve"> </v>
      </c>
      <c r="G94" s="55" t="str">
        <f>Hoja1!AQ82</f>
        <v xml:space="preserve"> </v>
      </c>
      <c r="H94" s="55" t="str">
        <f>Hoja1!AR82</f>
        <v xml:space="preserve"> </v>
      </c>
      <c r="I94" s="55" t="str">
        <f>Hoja1!AS82</f>
        <v xml:space="preserve"> </v>
      </c>
      <c r="J94" s="55" t="str">
        <f>Hoja1!AT82</f>
        <v xml:space="preserve"> </v>
      </c>
      <c r="K94" s="53"/>
      <c r="L94" s="53"/>
      <c r="M94" s="53"/>
      <c r="N94" s="53"/>
      <c r="O94" s="53"/>
      <c r="P94" s="53"/>
      <c r="Q94" s="53"/>
      <c r="R94" s="53"/>
      <c r="S94" s="53"/>
      <c r="T94" s="53"/>
      <c r="U94" s="53"/>
      <c r="V94" s="53"/>
      <c r="W94" s="53"/>
      <c r="X94" s="79" t="str" cm="1">
        <f t="array" ref="X94">IF(OR(K94:R94="NO",S94="NO",T94="NO",U94="NO",V94="NO",W94="NO"),"No aceptable","Aceptable")</f>
        <v>Aceptable</v>
      </c>
      <c r="Y94" s="53" t="s">
        <v>271</v>
      </c>
      <c r="Z94" s="53" t="s">
        <v>271</v>
      </c>
      <c r="AA94" s="53" t="s">
        <v>271</v>
      </c>
      <c r="AB94" s="53" t="s">
        <v>271</v>
      </c>
      <c r="AC94" s="53" t="s">
        <v>271</v>
      </c>
      <c r="AD94" s="53" t="s">
        <v>271</v>
      </c>
      <c r="AE94" s="53" t="s">
        <v>271</v>
      </c>
      <c r="AF94" s="53" t="s">
        <v>271</v>
      </c>
      <c r="AG94" s="53" t="s">
        <v>271</v>
      </c>
      <c r="AH94" s="53" t="s">
        <v>271</v>
      </c>
      <c r="AI94" s="53" t="s">
        <v>271</v>
      </c>
      <c r="AJ94" s="53" t="s">
        <v>271</v>
      </c>
      <c r="AK94" s="53" t="s">
        <v>271</v>
      </c>
      <c r="AL94" s="53" t="s">
        <v>271</v>
      </c>
      <c r="AM94" s="53" t="s">
        <v>271</v>
      </c>
      <c r="AN94" s="53" t="s">
        <v>271</v>
      </c>
      <c r="AO94" s="85" t="str" cm="1">
        <f t="array" ref="AO94">IF(OR(Y94:AI94="SI",AJ94="SI",AK94="SI",AL94="SI",AM94="SI",AN94="SI"),"Crítico-Proceda a elaborar plan de acción","No crítico/Intermedio-Solicitar evaluación por parte del OAL")</f>
        <v>No crítico/Intermedio-Solicitar evaluación por parte del OAL</v>
      </c>
      <c r="AP94" s="86"/>
      <c r="AQ94" s="74"/>
      <c r="AR94" s="74"/>
      <c r="AS94" s="74"/>
      <c r="AT94" s="74"/>
      <c r="AU94" s="74"/>
      <c r="AY94">
        <f t="shared" si="1"/>
        <v>1</v>
      </c>
    </row>
    <row r="95" spans="2:51" ht="58.5" customHeight="1">
      <c r="B95" s="54">
        <v>79</v>
      </c>
      <c r="C95" s="55" t="str">
        <f>Hoja1!AM83</f>
        <v xml:space="preserve"> </v>
      </c>
      <c r="D95" s="55" t="str">
        <f>Hoja1!AN83</f>
        <v xml:space="preserve"> </v>
      </c>
      <c r="E95" s="55" t="str">
        <f>Hoja1!AO83</f>
        <v xml:space="preserve"> </v>
      </c>
      <c r="F95" s="55" t="str">
        <f>Hoja1!AP83</f>
        <v xml:space="preserve"> </v>
      </c>
      <c r="G95" s="55" t="str">
        <f>Hoja1!AQ83</f>
        <v xml:space="preserve"> </v>
      </c>
      <c r="H95" s="55" t="str">
        <f>Hoja1!AR83</f>
        <v xml:space="preserve"> </v>
      </c>
      <c r="I95" s="55" t="str">
        <f>Hoja1!AS83</f>
        <v xml:space="preserve"> </v>
      </c>
      <c r="J95" s="55" t="str">
        <f>Hoja1!AT83</f>
        <v xml:space="preserve"> </v>
      </c>
      <c r="K95" s="53"/>
      <c r="L95" s="53"/>
      <c r="M95" s="53"/>
      <c r="N95" s="53"/>
      <c r="O95" s="53"/>
      <c r="P95" s="53"/>
      <c r="Q95" s="53"/>
      <c r="R95" s="53"/>
      <c r="S95" s="53"/>
      <c r="T95" s="53"/>
      <c r="U95" s="53"/>
      <c r="V95" s="53"/>
      <c r="W95" s="53"/>
      <c r="X95" s="79" t="str" cm="1">
        <f t="array" ref="X95">IF(OR(K95:R95="NO",S95="NO",T95="NO",U95="NO",V95="NO",W95="NO"),"No aceptable","Aceptable")</f>
        <v>Aceptable</v>
      </c>
      <c r="Y95" s="53" t="s">
        <v>271</v>
      </c>
      <c r="Z95" s="53" t="s">
        <v>271</v>
      </c>
      <c r="AA95" s="53" t="s">
        <v>271</v>
      </c>
      <c r="AB95" s="53" t="s">
        <v>271</v>
      </c>
      <c r="AC95" s="53" t="s">
        <v>271</v>
      </c>
      <c r="AD95" s="53" t="s">
        <v>271</v>
      </c>
      <c r="AE95" s="53" t="s">
        <v>271</v>
      </c>
      <c r="AF95" s="53" t="s">
        <v>271</v>
      </c>
      <c r="AG95" s="53" t="s">
        <v>271</v>
      </c>
      <c r="AH95" s="53" t="s">
        <v>271</v>
      </c>
      <c r="AI95" s="53" t="s">
        <v>271</v>
      </c>
      <c r="AJ95" s="53" t="s">
        <v>271</v>
      </c>
      <c r="AK95" s="53" t="s">
        <v>271</v>
      </c>
      <c r="AL95" s="53" t="s">
        <v>271</v>
      </c>
      <c r="AM95" s="53" t="s">
        <v>271</v>
      </c>
      <c r="AN95" s="53" t="s">
        <v>271</v>
      </c>
      <c r="AO95" s="85" t="str" cm="1">
        <f t="array" ref="AO95">IF(OR(Y95:AI95="SI",AJ95="SI",AK95="SI",AL95="SI",AM95="SI",AN95="SI"),"Crítico-Proceda a elaborar plan de acción","No crítico/Intermedio-Solicitar evaluación por parte del OAL")</f>
        <v>No crítico/Intermedio-Solicitar evaluación por parte del OAL</v>
      </c>
      <c r="AP95" s="86"/>
      <c r="AQ95" s="74"/>
      <c r="AR95" s="74"/>
      <c r="AS95" s="74"/>
      <c r="AT95" s="74"/>
      <c r="AU95" s="74"/>
      <c r="AY95">
        <f t="shared" si="1"/>
        <v>1</v>
      </c>
    </row>
    <row r="96" spans="2:51" ht="58.5" customHeight="1">
      <c r="B96" s="54">
        <v>80</v>
      </c>
      <c r="C96" s="55" t="str">
        <f>Hoja1!AM84</f>
        <v xml:space="preserve"> </v>
      </c>
      <c r="D96" s="55" t="str">
        <f>Hoja1!AN84</f>
        <v xml:space="preserve"> </v>
      </c>
      <c r="E96" s="55" t="str">
        <f>Hoja1!AO84</f>
        <v xml:space="preserve"> </v>
      </c>
      <c r="F96" s="55" t="str">
        <f>Hoja1!AP84</f>
        <v xml:space="preserve"> </v>
      </c>
      <c r="G96" s="55" t="str">
        <f>Hoja1!AQ84</f>
        <v xml:space="preserve"> </v>
      </c>
      <c r="H96" s="55" t="str">
        <f>Hoja1!AR84</f>
        <v xml:space="preserve"> </v>
      </c>
      <c r="I96" s="55" t="str">
        <f>Hoja1!AS84</f>
        <v xml:space="preserve"> </v>
      </c>
      <c r="J96" s="55" t="str">
        <f>Hoja1!AT84</f>
        <v xml:space="preserve"> </v>
      </c>
      <c r="K96" s="53"/>
      <c r="L96" s="53"/>
      <c r="M96" s="53"/>
      <c r="N96" s="53"/>
      <c r="O96" s="53"/>
      <c r="P96" s="53"/>
      <c r="Q96" s="53"/>
      <c r="R96" s="53"/>
      <c r="S96" s="53"/>
      <c r="T96" s="53"/>
      <c r="U96" s="53"/>
      <c r="V96" s="53"/>
      <c r="W96" s="53"/>
      <c r="X96" s="79" t="str" cm="1">
        <f t="array" ref="X96">IF(OR(K96:R96="NO",S96="NO",T96="NO",U96="NO",V96="NO",W96="NO"),"No aceptable","Aceptable")</f>
        <v>Aceptable</v>
      </c>
      <c r="Y96" s="53" t="s">
        <v>271</v>
      </c>
      <c r="Z96" s="53" t="s">
        <v>271</v>
      </c>
      <c r="AA96" s="53" t="s">
        <v>271</v>
      </c>
      <c r="AB96" s="53" t="s">
        <v>271</v>
      </c>
      <c r="AC96" s="53" t="s">
        <v>271</v>
      </c>
      <c r="AD96" s="53" t="s">
        <v>271</v>
      </c>
      <c r="AE96" s="53" t="s">
        <v>271</v>
      </c>
      <c r="AF96" s="53" t="s">
        <v>271</v>
      </c>
      <c r="AG96" s="53" t="s">
        <v>271</v>
      </c>
      <c r="AH96" s="53" t="s">
        <v>271</v>
      </c>
      <c r="AI96" s="53" t="s">
        <v>271</v>
      </c>
      <c r="AJ96" s="53" t="s">
        <v>271</v>
      </c>
      <c r="AK96" s="53" t="s">
        <v>271</v>
      </c>
      <c r="AL96" s="53" t="s">
        <v>271</v>
      </c>
      <c r="AM96" s="53" t="s">
        <v>271</v>
      </c>
      <c r="AN96" s="53" t="s">
        <v>271</v>
      </c>
      <c r="AO96" s="85" t="str" cm="1">
        <f t="array" ref="AO96">IF(OR(Y96:AI96="SI",AJ96="SI",AK96="SI",AL96="SI",AM96="SI",AN96="SI"),"Crítico-Proceda a elaborar plan de acción","No crítico/Intermedio-Solicitar evaluación por parte del OAL")</f>
        <v>No crítico/Intermedio-Solicitar evaluación por parte del OAL</v>
      </c>
      <c r="AP96" s="86"/>
      <c r="AQ96" s="74"/>
      <c r="AR96" s="74"/>
      <c r="AS96" s="74"/>
      <c r="AT96" s="74"/>
      <c r="AU96" s="74"/>
      <c r="AY96">
        <f t="shared" si="1"/>
        <v>1</v>
      </c>
    </row>
    <row r="97" spans="2:51" ht="58.5" customHeight="1">
      <c r="B97" s="54">
        <v>81</v>
      </c>
      <c r="C97" s="55" t="str">
        <f>Hoja1!AM85</f>
        <v xml:space="preserve"> </v>
      </c>
      <c r="D97" s="55" t="str">
        <f>Hoja1!AN85</f>
        <v xml:space="preserve"> </v>
      </c>
      <c r="E97" s="55" t="str">
        <f>Hoja1!AO85</f>
        <v xml:space="preserve"> </v>
      </c>
      <c r="F97" s="55" t="str">
        <f>Hoja1!AP85</f>
        <v xml:space="preserve"> </v>
      </c>
      <c r="G97" s="55" t="str">
        <f>Hoja1!AQ85</f>
        <v xml:space="preserve"> </v>
      </c>
      <c r="H97" s="55" t="str">
        <f>Hoja1!AR85</f>
        <v xml:space="preserve"> </v>
      </c>
      <c r="I97" s="55" t="str">
        <f>Hoja1!AS85</f>
        <v xml:space="preserve"> </v>
      </c>
      <c r="J97" s="55" t="str">
        <f>Hoja1!AT85</f>
        <v xml:space="preserve"> </v>
      </c>
      <c r="K97" s="53"/>
      <c r="L97" s="53"/>
      <c r="M97" s="53"/>
      <c r="N97" s="53"/>
      <c r="O97" s="53"/>
      <c r="P97" s="53"/>
      <c r="Q97" s="53"/>
      <c r="R97" s="53"/>
      <c r="S97" s="53"/>
      <c r="T97" s="53"/>
      <c r="U97" s="53"/>
      <c r="V97" s="53"/>
      <c r="W97" s="53"/>
      <c r="X97" s="79" t="str" cm="1">
        <f t="array" ref="X97">IF(OR(K97:R97="NO",S97="NO",T97="NO",U97="NO",V97="NO",W97="NO"),"No aceptable","Aceptable")</f>
        <v>Aceptable</v>
      </c>
      <c r="Y97" s="53" t="s">
        <v>271</v>
      </c>
      <c r="Z97" s="53" t="s">
        <v>271</v>
      </c>
      <c r="AA97" s="53" t="s">
        <v>271</v>
      </c>
      <c r="AB97" s="53" t="s">
        <v>271</v>
      </c>
      <c r="AC97" s="53" t="s">
        <v>271</v>
      </c>
      <c r="AD97" s="53" t="s">
        <v>271</v>
      </c>
      <c r="AE97" s="53" t="s">
        <v>271</v>
      </c>
      <c r="AF97" s="53" t="s">
        <v>271</v>
      </c>
      <c r="AG97" s="53" t="s">
        <v>271</v>
      </c>
      <c r="AH97" s="53" t="s">
        <v>271</v>
      </c>
      <c r="AI97" s="53" t="s">
        <v>271</v>
      </c>
      <c r="AJ97" s="53" t="s">
        <v>271</v>
      </c>
      <c r="AK97" s="53" t="s">
        <v>271</v>
      </c>
      <c r="AL97" s="53" t="s">
        <v>271</v>
      </c>
      <c r="AM97" s="53" t="s">
        <v>271</v>
      </c>
      <c r="AN97" s="53" t="s">
        <v>271</v>
      </c>
      <c r="AO97" s="85" t="str" cm="1">
        <f t="array" ref="AO97">IF(OR(Y97:AI97="SI",AJ97="SI",AK97="SI",AL97="SI",AM97="SI",AN97="SI"),"Crítico-Proceda a elaborar plan de acción","No crítico/Intermedio-Solicitar evaluación por parte del OAL")</f>
        <v>No crítico/Intermedio-Solicitar evaluación por parte del OAL</v>
      </c>
      <c r="AP97" s="86"/>
      <c r="AQ97" s="74"/>
      <c r="AR97" s="74"/>
      <c r="AS97" s="74"/>
      <c r="AT97" s="74"/>
      <c r="AU97" s="74"/>
      <c r="AY97">
        <f t="shared" si="1"/>
        <v>1</v>
      </c>
    </row>
    <row r="98" spans="2:51" ht="58.5" customHeight="1">
      <c r="B98" s="54">
        <v>82</v>
      </c>
      <c r="C98" s="55" t="str">
        <f>Hoja1!AM86</f>
        <v xml:space="preserve"> </v>
      </c>
      <c r="D98" s="55" t="str">
        <f>Hoja1!AN86</f>
        <v xml:space="preserve"> </v>
      </c>
      <c r="E98" s="55" t="str">
        <f>Hoja1!AO86</f>
        <v xml:space="preserve"> </v>
      </c>
      <c r="F98" s="55" t="str">
        <f>Hoja1!AP86</f>
        <v xml:space="preserve"> </v>
      </c>
      <c r="G98" s="55" t="str">
        <f>Hoja1!AQ86</f>
        <v xml:space="preserve"> </v>
      </c>
      <c r="H98" s="55" t="str">
        <f>Hoja1!AR86</f>
        <v xml:space="preserve"> </v>
      </c>
      <c r="I98" s="55" t="str">
        <f>Hoja1!AS86</f>
        <v xml:space="preserve"> </v>
      </c>
      <c r="J98" s="55" t="str">
        <f>Hoja1!AT86</f>
        <v xml:space="preserve"> </v>
      </c>
      <c r="K98" s="53"/>
      <c r="L98" s="53"/>
      <c r="M98" s="53"/>
      <c r="N98" s="53"/>
      <c r="O98" s="53"/>
      <c r="P98" s="53"/>
      <c r="Q98" s="53"/>
      <c r="R98" s="53"/>
      <c r="S98" s="53"/>
      <c r="T98" s="53"/>
      <c r="U98" s="53"/>
      <c r="V98" s="53"/>
      <c r="W98" s="53"/>
      <c r="X98" s="79" t="str" cm="1">
        <f t="array" ref="X98">IF(OR(K98:R98="NO",S98="NO",T98="NO",U98="NO",V98="NO",W98="NO"),"No aceptable","Aceptable")</f>
        <v>Aceptable</v>
      </c>
      <c r="Y98" s="53" t="s">
        <v>271</v>
      </c>
      <c r="Z98" s="53" t="s">
        <v>271</v>
      </c>
      <c r="AA98" s="53" t="s">
        <v>271</v>
      </c>
      <c r="AB98" s="53" t="s">
        <v>271</v>
      </c>
      <c r="AC98" s="53" t="s">
        <v>271</v>
      </c>
      <c r="AD98" s="53" t="s">
        <v>271</v>
      </c>
      <c r="AE98" s="53" t="s">
        <v>271</v>
      </c>
      <c r="AF98" s="53" t="s">
        <v>271</v>
      </c>
      <c r="AG98" s="53" t="s">
        <v>271</v>
      </c>
      <c r="AH98" s="53" t="s">
        <v>271</v>
      </c>
      <c r="AI98" s="53" t="s">
        <v>271</v>
      </c>
      <c r="AJ98" s="53" t="s">
        <v>271</v>
      </c>
      <c r="AK98" s="53" t="s">
        <v>271</v>
      </c>
      <c r="AL98" s="53" t="s">
        <v>271</v>
      </c>
      <c r="AM98" s="53" t="s">
        <v>271</v>
      </c>
      <c r="AN98" s="53" t="s">
        <v>271</v>
      </c>
      <c r="AO98" s="85" t="str" cm="1">
        <f t="array" ref="AO98">IF(OR(Y98:AI98="SI",AJ98="SI",AK98="SI",AL98="SI",AM98="SI",AN98="SI"),"Crítico-Proceda a elaborar plan de acción","No crítico/Intermedio-Solicitar evaluación por parte del OAL")</f>
        <v>No crítico/Intermedio-Solicitar evaluación por parte del OAL</v>
      </c>
      <c r="AP98" s="86"/>
      <c r="AQ98" s="74"/>
      <c r="AR98" s="74"/>
      <c r="AS98" s="74"/>
      <c r="AT98" s="74"/>
      <c r="AU98" s="74"/>
      <c r="AY98">
        <f t="shared" si="1"/>
        <v>1</v>
      </c>
    </row>
    <row r="99" spans="2:51" ht="58.5" customHeight="1">
      <c r="B99" s="54">
        <v>83</v>
      </c>
      <c r="C99" s="55" t="str">
        <f>Hoja1!AM87</f>
        <v xml:space="preserve"> </v>
      </c>
      <c r="D99" s="55" t="str">
        <f>Hoja1!AN87</f>
        <v xml:space="preserve"> </v>
      </c>
      <c r="E99" s="55" t="str">
        <f>Hoja1!AO87</f>
        <v xml:space="preserve"> </v>
      </c>
      <c r="F99" s="55" t="str">
        <f>Hoja1!AP87</f>
        <v xml:space="preserve"> </v>
      </c>
      <c r="G99" s="55" t="str">
        <f>Hoja1!AQ87</f>
        <v xml:space="preserve"> </v>
      </c>
      <c r="H99" s="55" t="str">
        <f>Hoja1!AR87</f>
        <v xml:space="preserve"> </v>
      </c>
      <c r="I99" s="55" t="str">
        <f>Hoja1!AS87</f>
        <v xml:space="preserve"> </v>
      </c>
      <c r="J99" s="55" t="str">
        <f>Hoja1!AT87</f>
        <v xml:space="preserve"> </v>
      </c>
      <c r="K99" s="53"/>
      <c r="L99" s="53"/>
      <c r="M99" s="53"/>
      <c r="N99" s="53"/>
      <c r="O99" s="53"/>
      <c r="P99" s="53"/>
      <c r="Q99" s="53"/>
      <c r="R99" s="53"/>
      <c r="S99" s="53"/>
      <c r="T99" s="53"/>
      <c r="U99" s="53"/>
      <c r="V99" s="53"/>
      <c r="W99" s="53"/>
      <c r="X99" s="79" t="str" cm="1">
        <f t="array" ref="X99">IF(OR(K99:R99="NO",S99="NO",T99="NO",U99="NO",V99="NO",W99="NO"),"No aceptable","Aceptable")</f>
        <v>Aceptable</v>
      </c>
      <c r="Y99" s="53" t="s">
        <v>271</v>
      </c>
      <c r="Z99" s="53" t="s">
        <v>271</v>
      </c>
      <c r="AA99" s="53" t="s">
        <v>271</v>
      </c>
      <c r="AB99" s="53" t="s">
        <v>271</v>
      </c>
      <c r="AC99" s="53" t="s">
        <v>271</v>
      </c>
      <c r="AD99" s="53" t="s">
        <v>271</v>
      </c>
      <c r="AE99" s="53" t="s">
        <v>271</v>
      </c>
      <c r="AF99" s="53" t="s">
        <v>271</v>
      </c>
      <c r="AG99" s="53" t="s">
        <v>271</v>
      </c>
      <c r="AH99" s="53" t="s">
        <v>271</v>
      </c>
      <c r="AI99" s="53" t="s">
        <v>271</v>
      </c>
      <c r="AJ99" s="53" t="s">
        <v>271</v>
      </c>
      <c r="AK99" s="53" t="s">
        <v>271</v>
      </c>
      <c r="AL99" s="53" t="s">
        <v>271</v>
      </c>
      <c r="AM99" s="53" t="s">
        <v>271</v>
      </c>
      <c r="AN99" s="53" t="s">
        <v>271</v>
      </c>
      <c r="AO99" s="85" t="str" cm="1">
        <f t="array" ref="AO99">IF(OR(Y99:AI99="SI",AJ99="SI",AK99="SI",AL99="SI",AM99="SI",AN99="SI"),"Crítico-Proceda a elaborar plan de acción","No crítico/Intermedio-Solicitar evaluación por parte del OAL")</f>
        <v>No crítico/Intermedio-Solicitar evaluación por parte del OAL</v>
      </c>
      <c r="AP99" s="86"/>
      <c r="AQ99" s="74"/>
      <c r="AR99" s="74"/>
      <c r="AS99" s="74"/>
      <c r="AT99" s="74"/>
      <c r="AU99" s="74"/>
      <c r="AY99">
        <f t="shared" si="1"/>
        <v>1</v>
      </c>
    </row>
    <row r="100" spans="2:51" ht="58.5" customHeight="1">
      <c r="B100" s="54">
        <v>84</v>
      </c>
      <c r="C100" s="55" t="str">
        <f>Hoja1!AM88</f>
        <v xml:space="preserve"> </v>
      </c>
      <c r="D100" s="55" t="str">
        <f>Hoja1!AN88</f>
        <v xml:space="preserve"> </v>
      </c>
      <c r="E100" s="55" t="str">
        <f>Hoja1!AO88</f>
        <v xml:space="preserve"> </v>
      </c>
      <c r="F100" s="55" t="str">
        <f>Hoja1!AP88</f>
        <v xml:space="preserve"> </v>
      </c>
      <c r="G100" s="55" t="str">
        <f>Hoja1!AQ88</f>
        <v xml:space="preserve"> </v>
      </c>
      <c r="H100" s="55" t="str">
        <f>Hoja1!AR88</f>
        <v xml:space="preserve"> </v>
      </c>
      <c r="I100" s="55" t="str">
        <f>Hoja1!AS88</f>
        <v xml:space="preserve"> </v>
      </c>
      <c r="J100" s="55" t="str">
        <f>Hoja1!AT88</f>
        <v xml:space="preserve"> </v>
      </c>
      <c r="K100" s="53"/>
      <c r="L100" s="53"/>
      <c r="M100" s="53"/>
      <c r="N100" s="53"/>
      <c r="O100" s="53"/>
      <c r="P100" s="53"/>
      <c r="Q100" s="53"/>
      <c r="R100" s="53"/>
      <c r="S100" s="53"/>
      <c r="T100" s="53"/>
      <c r="U100" s="53"/>
      <c r="V100" s="53"/>
      <c r="W100" s="53"/>
      <c r="X100" s="79" t="str" cm="1">
        <f t="array" ref="X100">IF(OR(K100:R100="NO",S100="NO",T100="NO",U100="NO",V100="NO",W100="NO"),"No aceptable","Aceptable")</f>
        <v>Aceptable</v>
      </c>
      <c r="Y100" s="53" t="s">
        <v>271</v>
      </c>
      <c r="Z100" s="53" t="s">
        <v>271</v>
      </c>
      <c r="AA100" s="53" t="s">
        <v>271</v>
      </c>
      <c r="AB100" s="53" t="s">
        <v>271</v>
      </c>
      <c r="AC100" s="53" t="s">
        <v>271</v>
      </c>
      <c r="AD100" s="53" t="s">
        <v>271</v>
      </c>
      <c r="AE100" s="53" t="s">
        <v>271</v>
      </c>
      <c r="AF100" s="53" t="s">
        <v>271</v>
      </c>
      <c r="AG100" s="53" t="s">
        <v>271</v>
      </c>
      <c r="AH100" s="53" t="s">
        <v>271</v>
      </c>
      <c r="AI100" s="53" t="s">
        <v>271</v>
      </c>
      <c r="AJ100" s="53" t="s">
        <v>271</v>
      </c>
      <c r="AK100" s="53" t="s">
        <v>271</v>
      </c>
      <c r="AL100" s="53" t="s">
        <v>271</v>
      </c>
      <c r="AM100" s="53" t="s">
        <v>271</v>
      </c>
      <c r="AN100" s="53" t="s">
        <v>271</v>
      </c>
      <c r="AO100" s="85" t="str" cm="1">
        <f t="array" ref="AO100">IF(OR(Y100:AI100="SI",AJ100="SI",AK100="SI",AL100="SI",AM100="SI",AN100="SI"),"Crítico-Proceda a elaborar plan de acción","No crítico/Intermedio-Solicitar evaluación por parte del OAL")</f>
        <v>No crítico/Intermedio-Solicitar evaluación por parte del OAL</v>
      </c>
      <c r="AP100" s="86"/>
      <c r="AQ100" s="74"/>
      <c r="AR100" s="74"/>
      <c r="AS100" s="74"/>
      <c r="AT100" s="74"/>
      <c r="AU100" s="74"/>
      <c r="AY100">
        <f t="shared" si="1"/>
        <v>1</v>
      </c>
    </row>
    <row r="101" spans="2:51" ht="58.5" customHeight="1">
      <c r="B101" s="54">
        <v>85</v>
      </c>
      <c r="C101" s="55" t="str">
        <f>Hoja1!AM89</f>
        <v xml:space="preserve"> </v>
      </c>
      <c r="D101" s="55" t="str">
        <f>Hoja1!AN89</f>
        <v xml:space="preserve"> </v>
      </c>
      <c r="E101" s="55" t="str">
        <f>Hoja1!AO89</f>
        <v xml:space="preserve"> </v>
      </c>
      <c r="F101" s="55" t="str">
        <f>Hoja1!AP89</f>
        <v xml:space="preserve"> </v>
      </c>
      <c r="G101" s="55" t="str">
        <f>Hoja1!AQ89</f>
        <v xml:space="preserve"> </v>
      </c>
      <c r="H101" s="55" t="str">
        <f>Hoja1!AR89</f>
        <v xml:space="preserve"> </v>
      </c>
      <c r="I101" s="55" t="str">
        <f>Hoja1!AS89</f>
        <v xml:space="preserve"> </v>
      </c>
      <c r="J101" s="55" t="str">
        <f>Hoja1!AT89</f>
        <v xml:space="preserve"> </v>
      </c>
      <c r="K101" s="53"/>
      <c r="L101" s="53"/>
      <c r="M101" s="53"/>
      <c r="N101" s="53"/>
      <c r="O101" s="53"/>
      <c r="P101" s="53"/>
      <c r="Q101" s="53"/>
      <c r="R101" s="53"/>
      <c r="S101" s="53"/>
      <c r="T101" s="53"/>
      <c r="U101" s="53"/>
      <c r="V101" s="53"/>
      <c r="W101" s="53"/>
      <c r="X101" s="79" t="str" cm="1">
        <f t="array" ref="X101">IF(OR(K101:R101="NO",S101="NO",T101="NO",U101="NO",V101="NO",W101="NO"),"No aceptable","Aceptable")</f>
        <v>Aceptable</v>
      </c>
      <c r="Y101" s="53" t="s">
        <v>271</v>
      </c>
      <c r="Z101" s="53" t="s">
        <v>271</v>
      </c>
      <c r="AA101" s="53" t="s">
        <v>271</v>
      </c>
      <c r="AB101" s="53" t="s">
        <v>271</v>
      </c>
      <c r="AC101" s="53" t="s">
        <v>271</v>
      </c>
      <c r="AD101" s="53" t="s">
        <v>271</v>
      </c>
      <c r="AE101" s="53" t="s">
        <v>271</v>
      </c>
      <c r="AF101" s="53" t="s">
        <v>271</v>
      </c>
      <c r="AG101" s="53" t="s">
        <v>271</v>
      </c>
      <c r="AH101" s="53" t="s">
        <v>271</v>
      </c>
      <c r="AI101" s="53" t="s">
        <v>271</v>
      </c>
      <c r="AJ101" s="53" t="s">
        <v>271</v>
      </c>
      <c r="AK101" s="53" t="s">
        <v>271</v>
      </c>
      <c r="AL101" s="53" t="s">
        <v>271</v>
      </c>
      <c r="AM101" s="53" t="s">
        <v>271</v>
      </c>
      <c r="AN101" s="53" t="s">
        <v>271</v>
      </c>
      <c r="AO101" s="85" t="str" cm="1">
        <f t="array" ref="AO101">IF(OR(Y101:AI101="SI",AJ101="SI",AK101="SI",AL101="SI",AM101="SI",AN101="SI"),"Crítico-Proceda a elaborar plan de acción","No crítico/Intermedio-Solicitar evaluación por parte del OAL")</f>
        <v>No crítico/Intermedio-Solicitar evaluación por parte del OAL</v>
      </c>
      <c r="AP101" s="86"/>
      <c r="AQ101" s="74"/>
      <c r="AR101" s="74"/>
      <c r="AS101" s="74"/>
      <c r="AT101" s="74"/>
      <c r="AU101" s="74"/>
      <c r="AY101">
        <f t="shared" si="1"/>
        <v>1</v>
      </c>
    </row>
    <row r="102" spans="2:51" ht="58.5" customHeight="1">
      <c r="B102" s="54">
        <v>86</v>
      </c>
      <c r="C102" s="55" t="str">
        <f>Hoja1!AM90</f>
        <v xml:space="preserve"> </v>
      </c>
      <c r="D102" s="55" t="str">
        <f>Hoja1!AN90</f>
        <v xml:space="preserve"> </v>
      </c>
      <c r="E102" s="55" t="str">
        <f>Hoja1!AO90</f>
        <v xml:space="preserve"> </v>
      </c>
      <c r="F102" s="55" t="str">
        <f>Hoja1!AP90</f>
        <v xml:space="preserve"> </v>
      </c>
      <c r="G102" s="55" t="str">
        <f>Hoja1!AQ90</f>
        <v xml:space="preserve"> </v>
      </c>
      <c r="H102" s="55" t="str">
        <f>Hoja1!AR90</f>
        <v xml:space="preserve"> </v>
      </c>
      <c r="I102" s="55" t="str">
        <f>Hoja1!AS90</f>
        <v xml:space="preserve"> </v>
      </c>
      <c r="J102" s="55" t="str">
        <f>Hoja1!AT90</f>
        <v xml:space="preserve"> </v>
      </c>
      <c r="K102" s="53"/>
      <c r="L102" s="53"/>
      <c r="M102" s="53"/>
      <c r="N102" s="53"/>
      <c r="O102" s="53"/>
      <c r="P102" s="53"/>
      <c r="Q102" s="53"/>
      <c r="R102" s="53"/>
      <c r="S102" s="53"/>
      <c r="T102" s="53"/>
      <c r="U102" s="53"/>
      <c r="V102" s="53"/>
      <c r="W102" s="53"/>
      <c r="X102" s="79" t="str" cm="1">
        <f t="array" ref="X102">IF(OR(K102:R102="NO",S102="NO",T102="NO",U102="NO",V102="NO",W102="NO"),"No aceptable","Aceptable")</f>
        <v>Aceptable</v>
      </c>
      <c r="Y102" s="53" t="s">
        <v>271</v>
      </c>
      <c r="Z102" s="53" t="s">
        <v>271</v>
      </c>
      <c r="AA102" s="53" t="s">
        <v>271</v>
      </c>
      <c r="AB102" s="53" t="s">
        <v>271</v>
      </c>
      <c r="AC102" s="53" t="s">
        <v>271</v>
      </c>
      <c r="AD102" s="53" t="s">
        <v>271</v>
      </c>
      <c r="AE102" s="53" t="s">
        <v>271</v>
      </c>
      <c r="AF102" s="53" t="s">
        <v>271</v>
      </c>
      <c r="AG102" s="53" t="s">
        <v>271</v>
      </c>
      <c r="AH102" s="53" t="s">
        <v>271</v>
      </c>
      <c r="AI102" s="53" t="s">
        <v>271</v>
      </c>
      <c r="AJ102" s="53" t="s">
        <v>271</v>
      </c>
      <c r="AK102" s="53" t="s">
        <v>271</v>
      </c>
      <c r="AL102" s="53" t="s">
        <v>271</v>
      </c>
      <c r="AM102" s="53" t="s">
        <v>271</v>
      </c>
      <c r="AN102" s="53" t="s">
        <v>271</v>
      </c>
      <c r="AO102" s="85" t="str" cm="1">
        <f t="array" ref="AO102">IF(OR(Y102:AI102="SI",AJ102="SI",AK102="SI",AL102="SI",AM102="SI",AN102="SI"),"Crítico-Proceda a elaborar plan de acción","No crítico/Intermedio-Solicitar evaluación por parte del OAL")</f>
        <v>No crítico/Intermedio-Solicitar evaluación por parte del OAL</v>
      </c>
      <c r="AP102" s="86"/>
      <c r="AQ102" s="74"/>
      <c r="AR102" s="74"/>
      <c r="AS102" s="74"/>
      <c r="AT102" s="74"/>
      <c r="AU102" s="74"/>
      <c r="AY102">
        <f t="shared" si="1"/>
        <v>1</v>
      </c>
    </row>
    <row r="103" spans="2:51" ht="58.5" customHeight="1">
      <c r="B103" s="54">
        <v>87</v>
      </c>
      <c r="C103" s="55" t="str">
        <f>Hoja1!AM91</f>
        <v xml:space="preserve"> </v>
      </c>
      <c r="D103" s="55" t="str">
        <f>Hoja1!AN91</f>
        <v xml:space="preserve"> </v>
      </c>
      <c r="E103" s="55" t="str">
        <f>Hoja1!AO91</f>
        <v xml:space="preserve"> </v>
      </c>
      <c r="F103" s="55" t="str">
        <f>Hoja1!AP91</f>
        <v xml:space="preserve"> </v>
      </c>
      <c r="G103" s="55" t="str">
        <f>Hoja1!AQ91</f>
        <v xml:space="preserve"> </v>
      </c>
      <c r="H103" s="55" t="str">
        <f>Hoja1!AR91</f>
        <v xml:space="preserve"> </v>
      </c>
      <c r="I103" s="55" t="str">
        <f>Hoja1!AS91</f>
        <v xml:space="preserve"> </v>
      </c>
      <c r="J103" s="55" t="str">
        <f>Hoja1!AT91</f>
        <v xml:space="preserve"> </v>
      </c>
      <c r="K103" s="53"/>
      <c r="L103" s="53"/>
      <c r="M103" s="53"/>
      <c r="N103" s="53"/>
      <c r="O103" s="53"/>
      <c r="P103" s="53"/>
      <c r="Q103" s="53"/>
      <c r="R103" s="53"/>
      <c r="S103" s="53"/>
      <c r="T103" s="53"/>
      <c r="U103" s="53"/>
      <c r="V103" s="53"/>
      <c r="W103" s="53"/>
      <c r="X103" s="79" t="str" cm="1">
        <f t="array" ref="X103">IF(OR(K103:R103="NO",S103="NO",T103="NO",U103="NO",V103="NO",W103="NO"),"No aceptable","Aceptable")</f>
        <v>Aceptable</v>
      </c>
      <c r="Y103" s="53" t="s">
        <v>271</v>
      </c>
      <c r="Z103" s="53" t="s">
        <v>271</v>
      </c>
      <c r="AA103" s="53" t="s">
        <v>271</v>
      </c>
      <c r="AB103" s="53" t="s">
        <v>271</v>
      </c>
      <c r="AC103" s="53" t="s">
        <v>271</v>
      </c>
      <c r="AD103" s="53" t="s">
        <v>271</v>
      </c>
      <c r="AE103" s="53" t="s">
        <v>271</v>
      </c>
      <c r="AF103" s="53" t="s">
        <v>271</v>
      </c>
      <c r="AG103" s="53" t="s">
        <v>271</v>
      </c>
      <c r="AH103" s="53" t="s">
        <v>271</v>
      </c>
      <c r="AI103" s="53" t="s">
        <v>271</v>
      </c>
      <c r="AJ103" s="53" t="s">
        <v>271</v>
      </c>
      <c r="AK103" s="53" t="s">
        <v>271</v>
      </c>
      <c r="AL103" s="53" t="s">
        <v>271</v>
      </c>
      <c r="AM103" s="53" t="s">
        <v>271</v>
      </c>
      <c r="AN103" s="53" t="s">
        <v>271</v>
      </c>
      <c r="AO103" s="85" t="str" cm="1">
        <f t="array" ref="AO103">IF(OR(Y103:AI103="SI",AJ103="SI",AK103="SI",AL103="SI",AM103="SI",AN103="SI"),"Crítico-Proceda a elaborar plan de acción","No crítico/Intermedio-Solicitar evaluación por parte del OAL")</f>
        <v>No crítico/Intermedio-Solicitar evaluación por parte del OAL</v>
      </c>
      <c r="AP103" s="86"/>
      <c r="AQ103" s="74"/>
      <c r="AR103" s="74"/>
      <c r="AS103" s="74"/>
      <c r="AT103" s="74"/>
      <c r="AU103" s="74"/>
      <c r="AY103">
        <f t="shared" si="1"/>
        <v>1</v>
      </c>
    </row>
    <row r="104" spans="2:51" ht="58.5" customHeight="1">
      <c r="B104" s="54">
        <v>88</v>
      </c>
      <c r="C104" s="55" t="str">
        <f>Hoja1!AM92</f>
        <v xml:space="preserve"> </v>
      </c>
      <c r="D104" s="55" t="str">
        <f>Hoja1!AN92</f>
        <v xml:space="preserve"> </v>
      </c>
      <c r="E104" s="55" t="str">
        <f>Hoja1!AO92</f>
        <v xml:space="preserve"> </v>
      </c>
      <c r="F104" s="55" t="str">
        <f>Hoja1!AP92</f>
        <v xml:space="preserve"> </v>
      </c>
      <c r="G104" s="55" t="str">
        <f>Hoja1!AQ92</f>
        <v xml:space="preserve"> </v>
      </c>
      <c r="H104" s="55" t="str">
        <f>Hoja1!AR92</f>
        <v xml:space="preserve"> </v>
      </c>
      <c r="I104" s="55" t="str">
        <f>Hoja1!AS92</f>
        <v xml:space="preserve"> </v>
      </c>
      <c r="J104" s="55" t="str">
        <f>Hoja1!AT92</f>
        <v xml:space="preserve"> </v>
      </c>
      <c r="K104" s="53"/>
      <c r="L104" s="53"/>
      <c r="M104" s="53"/>
      <c r="N104" s="53"/>
      <c r="O104" s="53"/>
      <c r="P104" s="53"/>
      <c r="Q104" s="53"/>
      <c r="R104" s="53"/>
      <c r="S104" s="53"/>
      <c r="T104" s="53"/>
      <c r="U104" s="53"/>
      <c r="V104" s="53"/>
      <c r="W104" s="53"/>
      <c r="X104" s="79" t="str" cm="1">
        <f t="array" ref="X104">IF(OR(K104:R104="NO",S104="NO",T104="NO",U104="NO",V104="NO",W104="NO"),"No aceptable","Aceptable")</f>
        <v>Aceptable</v>
      </c>
      <c r="Y104" s="53" t="s">
        <v>271</v>
      </c>
      <c r="Z104" s="53" t="s">
        <v>271</v>
      </c>
      <c r="AA104" s="53" t="s">
        <v>271</v>
      </c>
      <c r="AB104" s="53" t="s">
        <v>271</v>
      </c>
      <c r="AC104" s="53" t="s">
        <v>271</v>
      </c>
      <c r="AD104" s="53" t="s">
        <v>271</v>
      </c>
      <c r="AE104" s="53" t="s">
        <v>271</v>
      </c>
      <c r="AF104" s="53" t="s">
        <v>271</v>
      </c>
      <c r="AG104" s="53" t="s">
        <v>271</v>
      </c>
      <c r="AH104" s="53" t="s">
        <v>271</v>
      </c>
      <c r="AI104" s="53" t="s">
        <v>271</v>
      </c>
      <c r="AJ104" s="53" t="s">
        <v>271</v>
      </c>
      <c r="AK104" s="53" t="s">
        <v>271</v>
      </c>
      <c r="AL104" s="53" t="s">
        <v>271</v>
      </c>
      <c r="AM104" s="53" t="s">
        <v>271</v>
      </c>
      <c r="AN104" s="53" t="s">
        <v>271</v>
      </c>
      <c r="AO104" s="85" t="str" cm="1">
        <f t="array" ref="AO104">IF(OR(Y104:AI104="SI",AJ104="SI",AK104="SI",AL104="SI",AM104="SI",AN104="SI"),"Crítico-Proceda a elaborar plan de acción","No crítico/Intermedio-Solicitar evaluación por parte del OAL")</f>
        <v>No crítico/Intermedio-Solicitar evaluación por parte del OAL</v>
      </c>
      <c r="AP104" s="86"/>
      <c r="AQ104" s="74"/>
      <c r="AR104" s="74"/>
      <c r="AS104" s="74"/>
      <c r="AT104" s="74"/>
      <c r="AU104" s="74"/>
      <c r="AY104">
        <f t="shared" si="1"/>
        <v>1</v>
      </c>
    </row>
    <row r="105" spans="2:51" ht="58.5" customHeight="1">
      <c r="B105" s="54">
        <v>89</v>
      </c>
      <c r="C105" s="55" t="str">
        <f>Hoja1!AM93</f>
        <v xml:space="preserve"> </v>
      </c>
      <c r="D105" s="55" t="str">
        <f>Hoja1!AN93</f>
        <v xml:space="preserve"> </v>
      </c>
      <c r="E105" s="55" t="str">
        <f>Hoja1!AO93</f>
        <v xml:space="preserve"> </v>
      </c>
      <c r="F105" s="55" t="str">
        <f>Hoja1!AP93</f>
        <v xml:space="preserve"> </v>
      </c>
      <c r="G105" s="55" t="str">
        <f>Hoja1!AQ93</f>
        <v xml:space="preserve"> </v>
      </c>
      <c r="H105" s="55" t="str">
        <f>Hoja1!AR93</f>
        <v xml:space="preserve"> </v>
      </c>
      <c r="I105" s="55" t="str">
        <f>Hoja1!AS93</f>
        <v xml:space="preserve"> </v>
      </c>
      <c r="J105" s="55" t="str">
        <f>Hoja1!AT93</f>
        <v xml:space="preserve"> </v>
      </c>
      <c r="K105" s="53"/>
      <c r="L105" s="53"/>
      <c r="M105" s="53"/>
      <c r="N105" s="53"/>
      <c r="O105" s="53"/>
      <c r="P105" s="53"/>
      <c r="Q105" s="53"/>
      <c r="R105" s="53"/>
      <c r="S105" s="53"/>
      <c r="T105" s="53"/>
      <c r="U105" s="53"/>
      <c r="V105" s="53"/>
      <c r="W105" s="53"/>
      <c r="X105" s="79" t="str" cm="1">
        <f t="array" ref="X105">IF(OR(K105:R105="NO",S105="NO",T105="NO",U105="NO",V105="NO",W105="NO"),"No aceptable","Aceptable")</f>
        <v>Aceptable</v>
      </c>
      <c r="Y105" s="53" t="s">
        <v>271</v>
      </c>
      <c r="Z105" s="53" t="s">
        <v>271</v>
      </c>
      <c r="AA105" s="53" t="s">
        <v>271</v>
      </c>
      <c r="AB105" s="53" t="s">
        <v>271</v>
      </c>
      <c r="AC105" s="53" t="s">
        <v>271</v>
      </c>
      <c r="AD105" s="53" t="s">
        <v>271</v>
      </c>
      <c r="AE105" s="53" t="s">
        <v>271</v>
      </c>
      <c r="AF105" s="53" t="s">
        <v>271</v>
      </c>
      <c r="AG105" s="53" t="s">
        <v>271</v>
      </c>
      <c r="AH105" s="53" t="s">
        <v>271</v>
      </c>
      <c r="AI105" s="53" t="s">
        <v>271</v>
      </c>
      <c r="AJ105" s="53" t="s">
        <v>271</v>
      </c>
      <c r="AK105" s="53" t="s">
        <v>271</v>
      </c>
      <c r="AL105" s="53" t="s">
        <v>271</v>
      </c>
      <c r="AM105" s="53" t="s">
        <v>271</v>
      </c>
      <c r="AN105" s="53" t="s">
        <v>271</v>
      </c>
      <c r="AO105" s="85" t="str" cm="1">
        <f t="array" ref="AO105">IF(OR(Y105:AI105="SI",AJ105="SI",AK105="SI",AL105="SI",AM105="SI",AN105="SI"),"Crítico-Proceda a elaborar plan de acción","No crítico/Intermedio-Solicitar evaluación por parte del OAL")</f>
        <v>No crítico/Intermedio-Solicitar evaluación por parte del OAL</v>
      </c>
      <c r="AP105" s="86"/>
      <c r="AQ105" s="74"/>
      <c r="AR105" s="74"/>
      <c r="AS105" s="74"/>
      <c r="AT105" s="74"/>
      <c r="AU105" s="74"/>
      <c r="AY105">
        <f t="shared" si="1"/>
        <v>1</v>
      </c>
    </row>
    <row r="106" spans="2:51" ht="58.5" customHeight="1">
      <c r="B106" s="54">
        <v>90</v>
      </c>
      <c r="C106" s="55" t="str">
        <f>Hoja1!AM94</f>
        <v xml:space="preserve"> </v>
      </c>
      <c r="D106" s="55" t="str">
        <f>Hoja1!AN94</f>
        <v xml:space="preserve"> </v>
      </c>
      <c r="E106" s="55" t="str">
        <f>Hoja1!AO94</f>
        <v xml:space="preserve"> </v>
      </c>
      <c r="F106" s="55" t="str">
        <f>Hoja1!AP94</f>
        <v xml:space="preserve"> </v>
      </c>
      <c r="G106" s="55" t="str">
        <f>Hoja1!AQ94</f>
        <v xml:space="preserve"> </v>
      </c>
      <c r="H106" s="55" t="str">
        <f>Hoja1!AR94</f>
        <v xml:space="preserve"> </v>
      </c>
      <c r="I106" s="55" t="str">
        <f>Hoja1!AS94</f>
        <v xml:space="preserve"> </v>
      </c>
      <c r="J106" s="55" t="str">
        <f>Hoja1!AT94</f>
        <v xml:space="preserve"> </v>
      </c>
      <c r="K106" s="53"/>
      <c r="L106" s="53"/>
      <c r="M106" s="53"/>
      <c r="N106" s="53"/>
      <c r="O106" s="53"/>
      <c r="P106" s="53"/>
      <c r="Q106" s="53"/>
      <c r="R106" s="53"/>
      <c r="S106" s="53"/>
      <c r="T106" s="53"/>
      <c r="U106" s="53"/>
      <c r="V106" s="53"/>
      <c r="W106" s="53"/>
      <c r="X106" s="79" t="str" cm="1">
        <f t="array" ref="X106">IF(OR(K106:R106="NO",S106="NO",T106="NO",U106="NO",V106="NO",W106="NO"),"No aceptable","Aceptable")</f>
        <v>Aceptable</v>
      </c>
      <c r="Y106" s="53" t="s">
        <v>271</v>
      </c>
      <c r="Z106" s="53" t="s">
        <v>271</v>
      </c>
      <c r="AA106" s="53" t="s">
        <v>271</v>
      </c>
      <c r="AB106" s="53" t="s">
        <v>271</v>
      </c>
      <c r="AC106" s="53" t="s">
        <v>271</v>
      </c>
      <c r="AD106" s="53" t="s">
        <v>271</v>
      </c>
      <c r="AE106" s="53" t="s">
        <v>271</v>
      </c>
      <c r="AF106" s="53" t="s">
        <v>271</v>
      </c>
      <c r="AG106" s="53" t="s">
        <v>271</v>
      </c>
      <c r="AH106" s="53" t="s">
        <v>271</v>
      </c>
      <c r="AI106" s="53" t="s">
        <v>271</v>
      </c>
      <c r="AJ106" s="53" t="s">
        <v>271</v>
      </c>
      <c r="AK106" s="53" t="s">
        <v>271</v>
      </c>
      <c r="AL106" s="53" t="s">
        <v>271</v>
      </c>
      <c r="AM106" s="53" t="s">
        <v>271</v>
      </c>
      <c r="AN106" s="53" t="s">
        <v>271</v>
      </c>
      <c r="AO106" s="85" t="str" cm="1">
        <f t="array" ref="AO106">IF(OR(Y106:AI106="SI",AJ106="SI",AK106="SI",AL106="SI",AM106="SI",AN106="SI"),"Crítico-Proceda a elaborar plan de acción","No crítico/Intermedio-Solicitar evaluación por parte del OAL")</f>
        <v>No crítico/Intermedio-Solicitar evaluación por parte del OAL</v>
      </c>
      <c r="AP106" s="86"/>
      <c r="AQ106" s="74"/>
      <c r="AR106" s="74"/>
      <c r="AS106" s="74"/>
      <c r="AT106" s="74"/>
      <c r="AU106" s="74"/>
      <c r="AY106">
        <f t="shared" si="1"/>
        <v>1</v>
      </c>
    </row>
    <row r="107" spans="2:51" ht="58.5" customHeight="1">
      <c r="B107" s="54">
        <v>91</v>
      </c>
      <c r="C107" s="55" t="str">
        <f>Hoja1!AM95</f>
        <v xml:space="preserve"> </v>
      </c>
      <c r="D107" s="55" t="str">
        <f>Hoja1!AN95</f>
        <v xml:space="preserve"> </v>
      </c>
      <c r="E107" s="55" t="str">
        <f>Hoja1!AO95</f>
        <v xml:space="preserve"> </v>
      </c>
      <c r="F107" s="55" t="str">
        <f>Hoja1!AP95</f>
        <v xml:space="preserve"> </v>
      </c>
      <c r="G107" s="55" t="str">
        <f>Hoja1!AQ95</f>
        <v xml:space="preserve"> </v>
      </c>
      <c r="H107" s="55" t="str">
        <f>Hoja1!AR95</f>
        <v xml:space="preserve"> </v>
      </c>
      <c r="I107" s="55" t="str">
        <f>Hoja1!AS95</f>
        <v xml:space="preserve"> </v>
      </c>
      <c r="J107" s="55" t="str">
        <f>Hoja1!AT95</f>
        <v xml:space="preserve"> </v>
      </c>
      <c r="K107" s="53"/>
      <c r="L107" s="53"/>
      <c r="M107" s="53"/>
      <c r="N107" s="53"/>
      <c r="O107" s="53"/>
      <c r="P107" s="53"/>
      <c r="Q107" s="53"/>
      <c r="R107" s="53"/>
      <c r="S107" s="53"/>
      <c r="T107" s="53"/>
      <c r="U107" s="53"/>
      <c r="V107" s="53"/>
      <c r="W107" s="53"/>
      <c r="X107" s="79" t="str" cm="1">
        <f t="array" ref="X107">IF(OR(K107:R107="NO",S107="NO",T107="NO",U107="NO",V107="NO",W107="NO"),"No aceptable","Aceptable")</f>
        <v>Aceptable</v>
      </c>
      <c r="Y107" s="53" t="s">
        <v>271</v>
      </c>
      <c r="Z107" s="53" t="s">
        <v>271</v>
      </c>
      <c r="AA107" s="53" t="s">
        <v>271</v>
      </c>
      <c r="AB107" s="53" t="s">
        <v>271</v>
      </c>
      <c r="AC107" s="53" t="s">
        <v>271</v>
      </c>
      <c r="AD107" s="53" t="s">
        <v>271</v>
      </c>
      <c r="AE107" s="53" t="s">
        <v>271</v>
      </c>
      <c r="AF107" s="53" t="s">
        <v>271</v>
      </c>
      <c r="AG107" s="53" t="s">
        <v>271</v>
      </c>
      <c r="AH107" s="53" t="s">
        <v>271</v>
      </c>
      <c r="AI107" s="53" t="s">
        <v>271</v>
      </c>
      <c r="AJ107" s="53" t="s">
        <v>271</v>
      </c>
      <c r="AK107" s="53" t="s">
        <v>271</v>
      </c>
      <c r="AL107" s="53" t="s">
        <v>271</v>
      </c>
      <c r="AM107" s="53" t="s">
        <v>271</v>
      </c>
      <c r="AN107" s="53" t="s">
        <v>271</v>
      </c>
      <c r="AO107" s="85" t="str" cm="1">
        <f t="array" ref="AO107">IF(OR(Y107:AI107="SI",AJ107="SI",AK107="SI",AL107="SI",AM107="SI",AN107="SI"),"Crítico-Proceda a elaborar plan de acción","No crítico/Intermedio-Solicitar evaluación por parte del OAL")</f>
        <v>No crítico/Intermedio-Solicitar evaluación por parte del OAL</v>
      </c>
      <c r="AP107" s="86"/>
      <c r="AQ107" s="74"/>
      <c r="AR107" s="74"/>
      <c r="AS107" s="74"/>
      <c r="AT107" s="74"/>
      <c r="AU107" s="74"/>
      <c r="AY107">
        <f t="shared" si="1"/>
        <v>1</v>
      </c>
    </row>
    <row r="108" spans="2:51" ht="58.5" customHeight="1">
      <c r="B108" s="54">
        <v>92</v>
      </c>
      <c r="C108" s="55" t="str">
        <f>Hoja1!AM96</f>
        <v xml:space="preserve"> </v>
      </c>
      <c r="D108" s="55" t="str">
        <f>Hoja1!AN96</f>
        <v xml:space="preserve"> </v>
      </c>
      <c r="E108" s="55" t="str">
        <f>Hoja1!AO96</f>
        <v xml:space="preserve"> </v>
      </c>
      <c r="F108" s="55" t="str">
        <f>Hoja1!AP96</f>
        <v xml:space="preserve"> </v>
      </c>
      <c r="G108" s="55" t="str">
        <f>Hoja1!AQ96</f>
        <v xml:space="preserve"> </v>
      </c>
      <c r="H108" s="55" t="str">
        <f>Hoja1!AR96</f>
        <v xml:space="preserve"> </v>
      </c>
      <c r="I108" s="55" t="str">
        <f>Hoja1!AS96</f>
        <v xml:space="preserve"> </v>
      </c>
      <c r="J108" s="55" t="str">
        <f>Hoja1!AT96</f>
        <v xml:space="preserve"> </v>
      </c>
      <c r="K108" s="53"/>
      <c r="L108" s="53"/>
      <c r="M108" s="53"/>
      <c r="N108" s="53"/>
      <c r="O108" s="53"/>
      <c r="P108" s="53"/>
      <c r="Q108" s="53"/>
      <c r="R108" s="53"/>
      <c r="S108" s="53"/>
      <c r="T108" s="53"/>
      <c r="U108" s="53"/>
      <c r="V108" s="53"/>
      <c r="W108" s="53"/>
      <c r="X108" s="79" t="str" cm="1">
        <f t="array" ref="X108">IF(OR(K108:R108="NO",S108="NO",T108="NO",U108="NO",V108="NO",W108="NO"),"No aceptable","Aceptable")</f>
        <v>Aceptable</v>
      </c>
      <c r="Y108" s="53" t="s">
        <v>271</v>
      </c>
      <c r="Z108" s="53" t="s">
        <v>271</v>
      </c>
      <c r="AA108" s="53" t="s">
        <v>271</v>
      </c>
      <c r="AB108" s="53" t="s">
        <v>271</v>
      </c>
      <c r="AC108" s="53" t="s">
        <v>271</v>
      </c>
      <c r="AD108" s="53" t="s">
        <v>271</v>
      </c>
      <c r="AE108" s="53" t="s">
        <v>271</v>
      </c>
      <c r="AF108" s="53" t="s">
        <v>271</v>
      </c>
      <c r="AG108" s="53" t="s">
        <v>271</v>
      </c>
      <c r="AH108" s="53" t="s">
        <v>271</v>
      </c>
      <c r="AI108" s="53" t="s">
        <v>271</v>
      </c>
      <c r="AJ108" s="53" t="s">
        <v>271</v>
      </c>
      <c r="AK108" s="53" t="s">
        <v>271</v>
      </c>
      <c r="AL108" s="53" t="s">
        <v>271</v>
      </c>
      <c r="AM108" s="53" t="s">
        <v>271</v>
      </c>
      <c r="AN108" s="53" t="s">
        <v>271</v>
      </c>
      <c r="AO108" s="85" t="str" cm="1">
        <f t="array" ref="AO108">IF(OR(Y108:AI108="SI",AJ108="SI",AK108="SI",AL108="SI",AM108="SI",AN108="SI"),"Crítico-Proceda a elaborar plan de acción","No crítico/Intermedio-Solicitar evaluación por parte del OAL")</f>
        <v>No crítico/Intermedio-Solicitar evaluación por parte del OAL</v>
      </c>
      <c r="AP108" s="86"/>
      <c r="AQ108" s="74"/>
      <c r="AR108" s="74"/>
      <c r="AS108" s="74"/>
      <c r="AT108" s="74"/>
      <c r="AU108" s="74"/>
      <c r="AY108">
        <f t="shared" si="1"/>
        <v>1</v>
      </c>
    </row>
    <row r="109" spans="2:51" ht="58.5" customHeight="1">
      <c r="B109" s="54">
        <v>93</v>
      </c>
      <c r="C109" s="55" t="str">
        <f>Hoja1!AM97</f>
        <v xml:space="preserve"> </v>
      </c>
      <c r="D109" s="55" t="str">
        <f>Hoja1!AN97</f>
        <v xml:space="preserve"> </v>
      </c>
      <c r="E109" s="55" t="str">
        <f>Hoja1!AO97</f>
        <v xml:space="preserve"> </v>
      </c>
      <c r="F109" s="55" t="str">
        <f>Hoja1!AP97</f>
        <v xml:space="preserve"> </v>
      </c>
      <c r="G109" s="55" t="str">
        <f>Hoja1!AQ97</f>
        <v xml:space="preserve"> </v>
      </c>
      <c r="H109" s="55" t="str">
        <f>Hoja1!AR97</f>
        <v xml:space="preserve"> </v>
      </c>
      <c r="I109" s="55" t="str">
        <f>Hoja1!AS97</f>
        <v xml:space="preserve"> </v>
      </c>
      <c r="J109" s="55" t="str">
        <f>Hoja1!AT97</f>
        <v xml:space="preserve"> </v>
      </c>
      <c r="K109" s="53"/>
      <c r="L109" s="53"/>
      <c r="M109" s="53"/>
      <c r="N109" s="53"/>
      <c r="O109" s="53"/>
      <c r="P109" s="53"/>
      <c r="Q109" s="53"/>
      <c r="R109" s="53"/>
      <c r="S109" s="53"/>
      <c r="T109" s="53"/>
      <c r="U109" s="53"/>
      <c r="V109" s="53"/>
      <c r="W109" s="53"/>
      <c r="X109" s="79" t="str" cm="1">
        <f t="array" ref="X109">IF(OR(K109:R109="NO",S109="NO",T109="NO",U109="NO",V109="NO",W109="NO"),"No aceptable","Aceptable")</f>
        <v>Aceptable</v>
      </c>
      <c r="Y109" s="53" t="s">
        <v>271</v>
      </c>
      <c r="Z109" s="53" t="s">
        <v>271</v>
      </c>
      <c r="AA109" s="53" t="s">
        <v>271</v>
      </c>
      <c r="AB109" s="53" t="s">
        <v>271</v>
      </c>
      <c r="AC109" s="53" t="s">
        <v>271</v>
      </c>
      <c r="AD109" s="53" t="s">
        <v>271</v>
      </c>
      <c r="AE109" s="53" t="s">
        <v>271</v>
      </c>
      <c r="AF109" s="53" t="s">
        <v>271</v>
      </c>
      <c r="AG109" s="53" t="s">
        <v>271</v>
      </c>
      <c r="AH109" s="53" t="s">
        <v>271</v>
      </c>
      <c r="AI109" s="53" t="s">
        <v>271</v>
      </c>
      <c r="AJ109" s="53" t="s">
        <v>271</v>
      </c>
      <c r="AK109" s="53" t="s">
        <v>271</v>
      </c>
      <c r="AL109" s="53" t="s">
        <v>271</v>
      </c>
      <c r="AM109" s="53" t="s">
        <v>271</v>
      </c>
      <c r="AN109" s="53" t="s">
        <v>271</v>
      </c>
      <c r="AO109" s="85" t="str" cm="1">
        <f t="array" ref="AO109">IF(OR(Y109:AI109="SI",AJ109="SI",AK109="SI",AL109="SI",AM109="SI",AN109="SI"),"Crítico-Proceda a elaborar plan de acción","No crítico/Intermedio-Solicitar evaluación por parte del OAL")</f>
        <v>No crítico/Intermedio-Solicitar evaluación por parte del OAL</v>
      </c>
      <c r="AP109" s="86"/>
      <c r="AQ109" s="74"/>
      <c r="AR109" s="74"/>
      <c r="AS109" s="74"/>
      <c r="AT109" s="74"/>
      <c r="AU109" s="74"/>
      <c r="AY109">
        <f t="shared" si="1"/>
        <v>1</v>
      </c>
    </row>
    <row r="110" spans="2:51" ht="58.5" customHeight="1">
      <c r="B110" s="54">
        <v>94</v>
      </c>
      <c r="C110" s="55" t="str">
        <f>Hoja1!AM98</f>
        <v xml:space="preserve"> </v>
      </c>
      <c r="D110" s="55" t="str">
        <f>Hoja1!AN98</f>
        <v xml:space="preserve"> </v>
      </c>
      <c r="E110" s="55" t="str">
        <f>Hoja1!AO98</f>
        <v xml:space="preserve"> </v>
      </c>
      <c r="F110" s="55" t="str">
        <f>Hoja1!AP98</f>
        <v xml:space="preserve"> </v>
      </c>
      <c r="G110" s="55" t="str">
        <f>Hoja1!AQ98</f>
        <v xml:space="preserve"> </v>
      </c>
      <c r="H110" s="55" t="str">
        <f>Hoja1!AR98</f>
        <v xml:space="preserve"> </v>
      </c>
      <c r="I110" s="55" t="str">
        <f>Hoja1!AS98</f>
        <v xml:space="preserve"> </v>
      </c>
      <c r="J110" s="55" t="str">
        <f>Hoja1!AT98</f>
        <v xml:space="preserve"> </v>
      </c>
      <c r="K110" s="53"/>
      <c r="L110" s="53"/>
      <c r="M110" s="53"/>
      <c r="N110" s="53"/>
      <c r="O110" s="53"/>
      <c r="P110" s="53"/>
      <c r="Q110" s="53"/>
      <c r="R110" s="53"/>
      <c r="S110" s="53"/>
      <c r="T110" s="53"/>
      <c r="U110" s="53"/>
      <c r="V110" s="53"/>
      <c r="W110" s="53"/>
      <c r="X110" s="79" t="str" cm="1">
        <f t="array" ref="X110">IF(OR(K110:R110="NO",S110="NO",T110="NO",U110="NO",V110="NO",W110="NO"),"No aceptable","Aceptable")</f>
        <v>Aceptable</v>
      </c>
      <c r="Y110" s="53" t="s">
        <v>271</v>
      </c>
      <c r="Z110" s="53" t="s">
        <v>271</v>
      </c>
      <c r="AA110" s="53" t="s">
        <v>271</v>
      </c>
      <c r="AB110" s="53" t="s">
        <v>271</v>
      </c>
      <c r="AC110" s="53" t="s">
        <v>271</v>
      </c>
      <c r="AD110" s="53" t="s">
        <v>271</v>
      </c>
      <c r="AE110" s="53" t="s">
        <v>271</v>
      </c>
      <c r="AF110" s="53" t="s">
        <v>271</v>
      </c>
      <c r="AG110" s="53" t="s">
        <v>271</v>
      </c>
      <c r="AH110" s="53" t="s">
        <v>271</v>
      </c>
      <c r="AI110" s="53" t="s">
        <v>271</v>
      </c>
      <c r="AJ110" s="53" t="s">
        <v>271</v>
      </c>
      <c r="AK110" s="53" t="s">
        <v>271</v>
      </c>
      <c r="AL110" s="53" t="s">
        <v>271</v>
      </c>
      <c r="AM110" s="53" t="s">
        <v>271</v>
      </c>
      <c r="AN110" s="53" t="s">
        <v>271</v>
      </c>
      <c r="AO110" s="85" t="str" cm="1">
        <f t="array" ref="AO110">IF(OR(Y110:AI110="SI",AJ110="SI",AK110="SI",AL110="SI",AM110="SI",AN110="SI"),"Crítico-Proceda a elaborar plan de acción","No crítico/Intermedio-Solicitar evaluación por parte del OAL")</f>
        <v>No crítico/Intermedio-Solicitar evaluación por parte del OAL</v>
      </c>
      <c r="AP110" s="86"/>
      <c r="AQ110" s="74"/>
      <c r="AR110" s="74"/>
      <c r="AS110" s="74"/>
      <c r="AT110" s="74"/>
      <c r="AU110" s="74"/>
      <c r="AY110">
        <f t="shared" si="1"/>
        <v>1</v>
      </c>
    </row>
    <row r="111" spans="2:51" ht="58.5" customHeight="1">
      <c r="B111" s="54">
        <v>95</v>
      </c>
      <c r="C111" s="55" t="str">
        <f>Hoja1!AM99</f>
        <v xml:space="preserve"> </v>
      </c>
      <c r="D111" s="55" t="str">
        <f>Hoja1!AN99</f>
        <v xml:space="preserve"> </v>
      </c>
      <c r="E111" s="55" t="str">
        <f>Hoja1!AO99</f>
        <v xml:space="preserve"> </v>
      </c>
      <c r="F111" s="55" t="str">
        <f>Hoja1!AP99</f>
        <v xml:space="preserve"> </v>
      </c>
      <c r="G111" s="55" t="str">
        <f>Hoja1!AQ99</f>
        <v xml:space="preserve"> </v>
      </c>
      <c r="H111" s="55" t="str">
        <f>Hoja1!AR99</f>
        <v xml:space="preserve"> </v>
      </c>
      <c r="I111" s="55" t="str">
        <f>Hoja1!AS99</f>
        <v xml:space="preserve"> </v>
      </c>
      <c r="J111" s="55" t="str">
        <f>Hoja1!AT99</f>
        <v xml:space="preserve"> </v>
      </c>
      <c r="K111" s="53"/>
      <c r="L111" s="53"/>
      <c r="M111" s="53"/>
      <c r="N111" s="53"/>
      <c r="O111" s="53"/>
      <c r="P111" s="53"/>
      <c r="Q111" s="53"/>
      <c r="R111" s="53"/>
      <c r="S111" s="53"/>
      <c r="T111" s="53"/>
      <c r="U111" s="53"/>
      <c r="V111" s="53"/>
      <c r="W111" s="53"/>
      <c r="X111" s="79" t="str" cm="1">
        <f t="array" ref="X111">IF(OR(K111:R111="NO",S111="NO",T111="NO",U111="NO",V111="NO",W111="NO"),"No aceptable","Aceptable")</f>
        <v>Aceptable</v>
      </c>
      <c r="Y111" s="53" t="s">
        <v>271</v>
      </c>
      <c r="Z111" s="53" t="s">
        <v>271</v>
      </c>
      <c r="AA111" s="53" t="s">
        <v>271</v>
      </c>
      <c r="AB111" s="53" t="s">
        <v>271</v>
      </c>
      <c r="AC111" s="53" t="s">
        <v>271</v>
      </c>
      <c r="AD111" s="53" t="s">
        <v>271</v>
      </c>
      <c r="AE111" s="53" t="s">
        <v>271</v>
      </c>
      <c r="AF111" s="53" t="s">
        <v>271</v>
      </c>
      <c r="AG111" s="53" t="s">
        <v>271</v>
      </c>
      <c r="AH111" s="53" t="s">
        <v>271</v>
      </c>
      <c r="AI111" s="53" t="s">
        <v>271</v>
      </c>
      <c r="AJ111" s="53" t="s">
        <v>271</v>
      </c>
      <c r="AK111" s="53" t="s">
        <v>271</v>
      </c>
      <c r="AL111" s="53" t="s">
        <v>271</v>
      </c>
      <c r="AM111" s="53" t="s">
        <v>271</v>
      </c>
      <c r="AN111" s="53" t="s">
        <v>271</v>
      </c>
      <c r="AO111" s="85" t="str" cm="1">
        <f t="array" ref="AO111">IF(OR(Y111:AI111="SI",AJ111="SI",AK111="SI",AL111="SI",AM111="SI",AN111="SI"),"Crítico-Proceda a elaborar plan de acción","No crítico/Intermedio-Solicitar evaluación por parte del OAL")</f>
        <v>No crítico/Intermedio-Solicitar evaluación por parte del OAL</v>
      </c>
      <c r="AP111" s="86"/>
      <c r="AQ111" s="74"/>
      <c r="AR111" s="74"/>
      <c r="AS111" s="74"/>
      <c r="AT111" s="74"/>
      <c r="AU111" s="74"/>
      <c r="AY111">
        <f t="shared" si="1"/>
        <v>1</v>
      </c>
    </row>
    <row r="112" spans="2:51" ht="58.5" customHeight="1">
      <c r="B112" s="54">
        <v>96</v>
      </c>
      <c r="C112" s="55" t="str">
        <f>Hoja1!AM100</f>
        <v xml:space="preserve"> </v>
      </c>
      <c r="D112" s="55" t="str">
        <f>Hoja1!AN100</f>
        <v xml:space="preserve"> </v>
      </c>
      <c r="E112" s="55" t="str">
        <f>Hoja1!AO100</f>
        <v xml:space="preserve"> </v>
      </c>
      <c r="F112" s="55" t="str">
        <f>Hoja1!AP100</f>
        <v xml:space="preserve"> </v>
      </c>
      <c r="G112" s="55" t="str">
        <f>Hoja1!AQ100</f>
        <v xml:space="preserve"> </v>
      </c>
      <c r="H112" s="55" t="str">
        <f>Hoja1!AR100</f>
        <v xml:space="preserve"> </v>
      </c>
      <c r="I112" s="55" t="str">
        <f>Hoja1!AS100</f>
        <v xml:space="preserve"> </v>
      </c>
      <c r="J112" s="55" t="str">
        <f>Hoja1!AT100</f>
        <v xml:space="preserve"> </v>
      </c>
      <c r="K112" s="53"/>
      <c r="L112" s="53"/>
      <c r="M112" s="53"/>
      <c r="N112" s="53"/>
      <c r="O112" s="53"/>
      <c r="P112" s="53"/>
      <c r="Q112" s="53"/>
      <c r="R112" s="53"/>
      <c r="S112" s="53"/>
      <c r="T112" s="53"/>
      <c r="U112" s="53"/>
      <c r="V112" s="53"/>
      <c r="W112" s="53"/>
      <c r="X112" s="79" t="str" cm="1">
        <f t="array" ref="X112">IF(OR(K112:R112="NO",S112="NO",T112="NO",U112="NO",V112="NO",W112="NO"),"No aceptable","Aceptable")</f>
        <v>Aceptable</v>
      </c>
      <c r="Y112" s="53" t="s">
        <v>271</v>
      </c>
      <c r="Z112" s="53" t="s">
        <v>271</v>
      </c>
      <c r="AA112" s="53" t="s">
        <v>271</v>
      </c>
      <c r="AB112" s="53" t="s">
        <v>271</v>
      </c>
      <c r="AC112" s="53" t="s">
        <v>271</v>
      </c>
      <c r="AD112" s="53" t="s">
        <v>271</v>
      </c>
      <c r="AE112" s="53" t="s">
        <v>271</v>
      </c>
      <c r="AF112" s="53" t="s">
        <v>271</v>
      </c>
      <c r="AG112" s="53" t="s">
        <v>271</v>
      </c>
      <c r="AH112" s="53" t="s">
        <v>271</v>
      </c>
      <c r="AI112" s="53" t="s">
        <v>271</v>
      </c>
      <c r="AJ112" s="53" t="s">
        <v>271</v>
      </c>
      <c r="AK112" s="53" t="s">
        <v>271</v>
      </c>
      <c r="AL112" s="53" t="s">
        <v>271</v>
      </c>
      <c r="AM112" s="53" t="s">
        <v>271</v>
      </c>
      <c r="AN112" s="53" t="s">
        <v>271</v>
      </c>
      <c r="AO112" s="85" t="str" cm="1">
        <f t="array" ref="AO112">IF(OR(Y112:AI112="SI",AJ112="SI",AK112="SI",AL112="SI",AM112="SI",AN112="SI"),"Crítico-Proceda a elaborar plan de acción","No crítico/Intermedio-Solicitar evaluación por parte del OAL")</f>
        <v>No crítico/Intermedio-Solicitar evaluación por parte del OAL</v>
      </c>
      <c r="AP112" s="86"/>
      <c r="AQ112" s="74"/>
      <c r="AR112" s="74"/>
      <c r="AS112" s="74"/>
      <c r="AT112" s="74"/>
      <c r="AU112" s="74"/>
      <c r="AY112">
        <f t="shared" si="1"/>
        <v>1</v>
      </c>
    </row>
    <row r="113" spans="2:51" ht="58.5" customHeight="1">
      <c r="B113" s="54">
        <v>97</v>
      </c>
      <c r="C113" s="55" t="str">
        <f>Hoja1!AM101</f>
        <v xml:space="preserve"> </v>
      </c>
      <c r="D113" s="55" t="str">
        <f>Hoja1!AN101</f>
        <v xml:space="preserve"> </v>
      </c>
      <c r="E113" s="55" t="str">
        <f>Hoja1!AO101</f>
        <v xml:space="preserve"> </v>
      </c>
      <c r="F113" s="55" t="str">
        <f>Hoja1!AP101</f>
        <v xml:space="preserve"> </v>
      </c>
      <c r="G113" s="55" t="str">
        <f>Hoja1!AQ101</f>
        <v xml:space="preserve"> </v>
      </c>
      <c r="H113" s="55" t="str">
        <f>Hoja1!AR101</f>
        <v xml:space="preserve"> </v>
      </c>
      <c r="I113" s="55" t="str">
        <f>Hoja1!AS101</f>
        <v xml:space="preserve"> </v>
      </c>
      <c r="J113" s="55" t="str">
        <f>Hoja1!AT101</f>
        <v xml:space="preserve"> </v>
      </c>
      <c r="K113" s="53"/>
      <c r="L113" s="53"/>
      <c r="M113" s="53"/>
      <c r="N113" s="53"/>
      <c r="O113" s="53"/>
      <c r="P113" s="53"/>
      <c r="Q113" s="53"/>
      <c r="R113" s="53"/>
      <c r="S113" s="53"/>
      <c r="T113" s="53"/>
      <c r="U113" s="53"/>
      <c r="V113" s="53"/>
      <c r="W113" s="53"/>
      <c r="X113" s="79" t="str" cm="1">
        <f t="array" ref="X113">IF(OR(K113:R113="NO",S113="NO",T113="NO",U113="NO",V113="NO",W113="NO"),"No aceptable","Aceptable")</f>
        <v>Aceptable</v>
      </c>
      <c r="Y113" s="53" t="s">
        <v>271</v>
      </c>
      <c r="Z113" s="53" t="s">
        <v>271</v>
      </c>
      <c r="AA113" s="53" t="s">
        <v>271</v>
      </c>
      <c r="AB113" s="53" t="s">
        <v>271</v>
      </c>
      <c r="AC113" s="53" t="s">
        <v>271</v>
      </c>
      <c r="AD113" s="53" t="s">
        <v>271</v>
      </c>
      <c r="AE113" s="53" t="s">
        <v>271</v>
      </c>
      <c r="AF113" s="53" t="s">
        <v>271</v>
      </c>
      <c r="AG113" s="53" t="s">
        <v>271</v>
      </c>
      <c r="AH113" s="53" t="s">
        <v>271</v>
      </c>
      <c r="AI113" s="53" t="s">
        <v>271</v>
      </c>
      <c r="AJ113" s="53" t="s">
        <v>271</v>
      </c>
      <c r="AK113" s="53" t="s">
        <v>271</v>
      </c>
      <c r="AL113" s="53" t="s">
        <v>271</v>
      </c>
      <c r="AM113" s="53" t="s">
        <v>271</v>
      </c>
      <c r="AN113" s="53" t="s">
        <v>271</v>
      </c>
      <c r="AO113" s="85" t="str" cm="1">
        <f t="array" ref="AO113">IF(OR(Y113:AI113="SI",AJ113="SI",AK113="SI",AL113="SI",AM113="SI",AN113="SI"),"Crítico-Proceda a elaborar plan de acción","No crítico/Intermedio-Solicitar evaluación por parte del OAL")</f>
        <v>No crítico/Intermedio-Solicitar evaluación por parte del OAL</v>
      </c>
      <c r="AP113" s="86"/>
      <c r="AQ113" s="74"/>
      <c r="AR113" s="74"/>
      <c r="AS113" s="74"/>
      <c r="AT113" s="74"/>
      <c r="AU113" s="74"/>
      <c r="AY113">
        <f t="shared" si="1"/>
        <v>1</v>
      </c>
    </row>
    <row r="114" spans="2:51" ht="58.5" customHeight="1">
      <c r="B114" s="54">
        <v>98</v>
      </c>
      <c r="C114" s="55" t="str">
        <f>Hoja1!AM102</f>
        <v xml:space="preserve"> </v>
      </c>
      <c r="D114" s="55" t="str">
        <f>Hoja1!AN102</f>
        <v xml:space="preserve"> </v>
      </c>
      <c r="E114" s="55" t="str">
        <f>Hoja1!AO102</f>
        <v xml:space="preserve"> </v>
      </c>
      <c r="F114" s="55" t="str">
        <f>Hoja1!AP102</f>
        <v xml:space="preserve"> </v>
      </c>
      <c r="G114" s="55" t="str">
        <f>Hoja1!AQ102</f>
        <v xml:space="preserve"> </v>
      </c>
      <c r="H114" s="55" t="str">
        <f>Hoja1!AR102</f>
        <v xml:space="preserve"> </v>
      </c>
      <c r="I114" s="55" t="str">
        <f>Hoja1!AS102</f>
        <v xml:space="preserve"> </v>
      </c>
      <c r="J114" s="55" t="str">
        <f>Hoja1!AT102</f>
        <v xml:space="preserve"> </v>
      </c>
      <c r="K114" s="53"/>
      <c r="L114" s="53"/>
      <c r="M114" s="53"/>
      <c r="N114" s="53"/>
      <c r="O114" s="53"/>
      <c r="P114" s="53"/>
      <c r="Q114" s="53"/>
      <c r="R114" s="53"/>
      <c r="S114" s="53"/>
      <c r="T114" s="53"/>
      <c r="U114" s="53"/>
      <c r="V114" s="53"/>
      <c r="W114" s="53"/>
      <c r="X114" s="79" t="str" cm="1">
        <f t="array" ref="X114">IF(OR(K114:R114="NO",S114="NO",T114="NO",U114="NO",V114="NO",W114="NO"),"No aceptable","Aceptable")</f>
        <v>Aceptable</v>
      </c>
      <c r="Y114" s="53" t="s">
        <v>271</v>
      </c>
      <c r="Z114" s="53" t="s">
        <v>271</v>
      </c>
      <c r="AA114" s="53" t="s">
        <v>271</v>
      </c>
      <c r="AB114" s="53" t="s">
        <v>271</v>
      </c>
      <c r="AC114" s="53" t="s">
        <v>271</v>
      </c>
      <c r="AD114" s="53" t="s">
        <v>271</v>
      </c>
      <c r="AE114" s="53" t="s">
        <v>271</v>
      </c>
      <c r="AF114" s="53" t="s">
        <v>271</v>
      </c>
      <c r="AG114" s="53" t="s">
        <v>271</v>
      </c>
      <c r="AH114" s="53" t="s">
        <v>271</v>
      </c>
      <c r="AI114" s="53" t="s">
        <v>271</v>
      </c>
      <c r="AJ114" s="53" t="s">
        <v>271</v>
      </c>
      <c r="AK114" s="53" t="s">
        <v>271</v>
      </c>
      <c r="AL114" s="53" t="s">
        <v>271</v>
      </c>
      <c r="AM114" s="53" t="s">
        <v>271</v>
      </c>
      <c r="AN114" s="53" t="s">
        <v>271</v>
      </c>
      <c r="AO114" s="85" t="str" cm="1">
        <f t="array" ref="AO114">IF(OR(Y114:AI114="SI",AJ114="SI",AK114="SI",AL114="SI",AM114="SI",AN114="SI"),"Crítico-Proceda a elaborar plan de acción","No crítico/Intermedio-Solicitar evaluación por parte del OAL")</f>
        <v>No crítico/Intermedio-Solicitar evaluación por parte del OAL</v>
      </c>
      <c r="AP114" s="86"/>
      <c r="AQ114" s="74"/>
      <c r="AR114" s="74"/>
      <c r="AS114" s="74"/>
      <c r="AT114" s="74"/>
      <c r="AU114" s="74"/>
      <c r="AY114">
        <f t="shared" si="1"/>
        <v>1</v>
      </c>
    </row>
    <row r="115" spans="2:51" ht="58.5" customHeight="1">
      <c r="B115" s="54">
        <v>99</v>
      </c>
      <c r="C115" s="55" t="str">
        <f>Hoja1!AM103</f>
        <v xml:space="preserve"> </v>
      </c>
      <c r="D115" s="55" t="str">
        <f>Hoja1!AN103</f>
        <v xml:space="preserve"> </v>
      </c>
      <c r="E115" s="55" t="str">
        <f>Hoja1!AO103</f>
        <v xml:space="preserve"> </v>
      </c>
      <c r="F115" s="55" t="str">
        <f>Hoja1!AP103</f>
        <v xml:space="preserve"> </v>
      </c>
      <c r="G115" s="55" t="str">
        <f>Hoja1!AQ103</f>
        <v xml:space="preserve"> </v>
      </c>
      <c r="H115" s="55" t="str">
        <f>Hoja1!AR103</f>
        <v xml:space="preserve"> </v>
      </c>
      <c r="I115" s="55" t="str">
        <f>Hoja1!AS103</f>
        <v xml:space="preserve"> </v>
      </c>
      <c r="J115" s="55" t="str">
        <f>Hoja1!AT103</f>
        <v xml:space="preserve"> </v>
      </c>
      <c r="K115" s="53"/>
      <c r="L115" s="53"/>
      <c r="M115" s="53"/>
      <c r="N115" s="53"/>
      <c r="O115" s="53"/>
      <c r="P115" s="53"/>
      <c r="Q115" s="53"/>
      <c r="R115" s="53"/>
      <c r="S115" s="53"/>
      <c r="T115" s="53"/>
      <c r="U115" s="53"/>
      <c r="V115" s="53"/>
      <c r="W115" s="53"/>
      <c r="X115" s="79" t="str" cm="1">
        <f t="array" ref="X115">IF(OR(K115:R115="NO",S115="NO",T115="NO",U115="NO",V115="NO",W115="NO"),"No aceptable","Aceptable")</f>
        <v>Aceptable</v>
      </c>
      <c r="Y115" s="53" t="s">
        <v>271</v>
      </c>
      <c r="Z115" s="53" t="s">
        <v>271</v>
      </c>
      <c r="AA115" s="53" t="s">
        <v>271</v>
      </c>
      <c r="AB115" s="53" t="s">
        <v>271</v>
      </c>
      <c r="AC115" s="53" t="s">
        <v>271</v>
      </c>
      <c r="AD115" s="53" t="s">
        <v>271</v>
      </c>
      <c r="AE115" s="53" t="s">
        <v>271</v>
      </c>
      <c r="AF115" s="53" t="s">
        <v>271</v>
      </c>
      <c r="AG115" s="53" t="s">
        <v>271</v>
      </c>
      <c r="AH115" s="53" t="s">
        <v>271</v>
      </c>
      <c r="AI115" s="53" t="s">
        <v>271</v>
      </c>
      <c r="AJ115" s="53" t="s">
        <v>271</v>
      </c>
      <c r="AK115" s="53" t="s">
        <v>271</v>
      </c>
      <c r="AL115" s="53" t="s">
        <v>271</v>
      </c>
      <c r="AM115" s="53" t="s">
        <v>271</v>
      </c>
      <c r="AN115" s="53" t="s">
        <v>271</v>
      </c>
      <c r="AO115" s="85" t="str" cm="1">
        <f t="array" ref="AO115">IF(OR(Y115:AI115="SI",AJ115="SI",AK115="SI",AL115="SI",AM115="SI",AN115="SI"),"Crítico-Proceda a elaborar plan de acción","No crítico/Intermedio-Solicitar evaluación por parte del OAL")</f>
        <v>No crítico/Intermedio-Solicitar evaluación por parte del OAL</v>
      </c>
      <c r="AP115" s="86"/>
      <c r="AQ115" s="74"/>
      <c r="AR115" s="74"/>
      <c r="AS115" s="74"/>
      <c r="AT115" s="74"/>
      <c r="AU115" s="74"/>
      <c r="AY115">
        <f t="shared" si="1"/>
        <v>1</v>
      </c>
    </row>
    <row r="116" spans="2:51" ht="58.5" customHeight="1">
      <c r="B116" s="54">
        <v>100</v>
      </c>
      <c r="C116" s="55" t="str">
        <f>Hoja1!AM104</f>
        <v xml:space="preserve"> </v>
      </c>
      <c r="D116" s="55" t="str">
        <f>Hoja1!AN104</f>
        <v xml:space="preserve"> </v>
      </c>
      <c r="E116" s="55" t="str">
        <f>Hoja1!AO104</f>
        <v xml:space="preserve"> </v>
      </c>
      <c r="F116" s="55" t="str">
        <f>Hoja1!AP104</f>
        <v xml:space="preserve"> </v>
      </c>
      <c r="G116" s="55" t="str">
        <f>Hoja1!AQ104</f>
        <v xml:space="preserve"> </v>
      </c>
      <c r="H116" s="55" t="str">
        <f>Hoja1!AR104</f>
        <v xml:space="preserve"> </v>
      </c>
      <c r="I116" s="55" t="str">
        <f>Hoja1!AS104</f>
        <v xml:space="preserve"> </v>
      </c>
      <c r="J116" s="55" t="str">
        <f>Hoja1!AT104</f>
        <v xml:space="preserve"> </v>
      </c>
      <c r="K116" s="53"/>
      <c r="L116" s="53"/>
      <c r="M116" s="53"/>
      <c r="N116" s="53"/>
      <c r="O116" s="53"/>
      <c r="P116" s="53"/>
      <c r="Q116" s="53"/>
      <c r="R116" s="53"/>
      <c r="S116" s="53"/>
      <c r="T116" s="53"/>
      <c r="U116" s="53"/>
      <c r="V116" s="53"/>
      <c r="W116" s="53"/>
      <c r="X116" s="79" t="str" cm="1">
        <f t="array" ref="X116">IF(OR(K116:R116="NO",S116="NO",T116="NO",U116="NO",V116="NO",W116="NO"),"No aceptable","Aceptable")</f>
        <v>Aceptable</v>
      </c>
      <c r="Y116" s="53" t="s">
        <v>271</v>
      </c>
      <c r="Z116" s="53" t="s">
        <v>271</v>
      </c>
      <c r="AA116" s="53" t="s">
        <v>271</v>
      </c>
      <c r="AB116" s="53" t="s">
        <v>271</v>
      </c>
      <c r="AC116" s="53" t="s">
        <v>271</v>
      </c>
      <c r="AD116" s="53" t="s">
        <v>271</v>
      </c>
      <c r="AE116" s="53" t="s">
        <v>271</v>
      </c>
      <c r="AF116" s="53" t="s">
        <v>271</v>
      </c>
      <c r="AG116" s="53" t="s">
        <v>271</v>
      </c>
      <c r="AH116" s="53" t="s">
        <v>271</v>
      </c>
      <c r="AI116" s="53" t="s">
        <v>271</v>
      </c>
      <c r="AJ116" s="53" t="s">
        <v>271</v>
      </c>
      <c r="AK116" s="53" t="s">
        <v>271</v>
      </c>
      <c r="AL116" s="53" t="s">
        <v>271</v>
      </c>
      <c r="AM116" s="53" t="s">
        <v>271</v>
      </c>
      <c r="AN116" s="53" t="s">
        <v>271</v>
      </c>
      <c r="AO116" s="85" t="str" cm="1">
        <f t="array" ref="AO116">IF(OR(Y116:AI116="SI",AJ116="SI",AK116="SI",AL116="SI",AM116="SI",AN116="SI"),"Crítico-Proceda a elaborar plan de acción","No crítico/Intermedio-Solicitar evaluación por parte del OAL")</f>
        <v>No crítico/Intermedio-Solicitar evaluación por parte del OAL</v>
      </c>
      <c r="AP116" s="86"/>
      <c r="AQ116" s="74"/>
      <c r="AR116" s="74"/>
      <c r="AS116" s="74"/>
      <c r="AT116" s="74"/>
      <c r="AU116" s="74"/>
      <c r="AY116">
        <f t="shared" si="1"/>
        <v>1</v>
      </c>
    </row>
    <row r="117" spans="2:51" ht="58.5" customHeight="1">
      <c r="B117" s="54">
        <v>101</v>
      </c>
      <c r="C117" s="55" t="str">
        <f>Hoja1!AM105</f>
        <v xml:space="preserve"> </v>
      </c>
      <c r="D117" s="55" t="str">
        <f>Hoja1!AN105</f>
        <v xml:space="preserve"> </v>
      </c>
      <c r="E117" s="55" t="str">
        <f>Hoja1!AO105</f>
        <v xml:space="preserve"> </v>
      </c>
      <c r="F117" s="55" t="str">
        <f>Hoja1!AP105</f>
        <v xml:space="preserve"> </v>
      </c>
      <c r="G117" s="55" t="str">
        <f>Hoja1!AQ105</f>
        <v xml:space="preserve"> </v>
      </c>
      <c r="H117" s="55" t="str">
        <f>Hoja1!AR105</f>
        <v xml:space="preserve"> </v>
      </c>
      <c r="I117" s="55" t="str">
        <f>Hoja1!AS105</f>
        <v xml:space="preserve"> </v>
      </c>
      <c r="J117" s="55" t="str">
        <f>Hoja1!AT105</f>
        <v xml:space="preserve"> </v>
      </c>
      <c r="K117" s="53"/>
      <c r="L117" s="53"/>
      <c r="M117" s="53"/>
      <c r="N117" s="53"/>
      <c r="O117" s="53"/>
      <c r="P117" s="53"/>
      <c r="Q117" s="53"/>
      <c r="R117" s="53"/>
      <c r="S117" s="53"/>
      <c r="T117" s="53"/>
      <c r="U117" s="53"/>
      <c r="V117" s="53"/>
      <c r="W117" s="53"/>
      <c r="X117" s="79" t="str" cm="1">
        <f t="array" ref="X117">IF(OR(K117:R117="NO",S117="NO",T117="NO",U117="NO",V117="NO",W117="NO"),"No aceptable","Aceptable")</f>
        <v>Aceptable</v>
      </c>
      <c r="Y117" s="53" t="s">
        <v>271</v>
      </c>
      <c r="Z117" s="53" t="s">
        <v>271</v>
      </c>
      <c r="AA117" s="53" t="s">
        <v>271</v>
      </c>
      <c r="AB117" s="53" t="s">
        <v>271</v>
      </c>
      <c r="AC117" s="53" t="s">
        <v>271</v>
      </c>
      <c r="AD117" s="53" t="s">
        <v>271</v>
      </c>
      <c r="AE117" s="53" t="s">
        <v>271</v>
      </c>
      <c r="AF117" s="53" t="s">
        <v>271</v>
      </c>
      <c r="AG117" s="53" t="s">
        <v>271</v>
      </c>
      <c r="AH117" s="53" t="s">
        <v>271</v>
      </c>
      <c r="AI117" s="53" t="s">
        <v>271</v>
      </c>
      <c r="AJ117" s="53" t="s">
        <v>271</v>
      </c>
      <c r="AK117" s="53" t="s">
        <v>271</v>
      </c>
      <c r="AL117" s="53" t="s">
        <v>271</v>
      </c>
      <c r="AM117" s="53" t="s">
        <v>271</v>
      </c>
      <c r="AN117" s="53" t="s">
        <v>271</v>
      </c>
      <c r="AO117" s="85" t="str" cm="1">
        <f t="array" ref="AO117">IF(OR(Y117:AI117="SI",AJ117="SI",AK117="SI",AL117="SI",AM117="SI",AN117="SI"),"Crítico-Proceda a elaborar plan de acción","No crítico/Intermedio-Solicitar evaluación por parte del OAL")</f>
        <v>No crítico/Intermedio-Solicitar evaluación por parte del OAL</v>
      </c>
      <c r="AP117" s="86"/>
      <c r="AQ117" s="74"/>
      <c r="AR117" s="74"/>
      <c r="AS117" s="74"/>
      <c r="AT117" s="74"/>
      <c r="AU117" s="74"/>
      <c r="AY117">
        <f t="shared" si="1"/>
        <v>1</v>
      </c>
    </row>
    <row r="118" spans="2:51" ht="58.5" customHeight="1">
      <c r="B118" s="54">
        <v>102</v>
      </c>
      <c r="C118" s="55" t="str">
        <f>Hoja1!AM106</f>
        <v xml:space="preserve"> </v>
      </c>
      <c r="D118" s="55" t="str">
        <f>Hoja1!AN106</f>
        <v xml:space="preserve"> </v>
      </c>
      <c r="E118" s="55" t="str">
        <f>Hoja1!AO106</f>
        <v xml:space="preserve"> </v>
      </c>
      <c r="F118" s="55" t="str">
        <f>Hoja1!AP106</f>
        <v xml:space="preserve"> </v>
      </c>
      <c r="G118" s="55" t="str">
        <f>Hoja1!AQ106</f>
        <v xml:space="preserve"> </v>
      </c>
      <c r="H118" s="55" t="str">
        <f>Hoja1!AR106</f>
        <v xml:space="preserve"> </v>
      </c>
      <c r="I118" s="55" t="str">
        <f>Hoja1!AS106</f>
        <v xml:space="preserve"> </v>
      </c>
      <c r="J118" s="55" t="str">
        <f>Hoja1!AT106</f>
        <v xml:space="preserve"> </v>
      </c>
      <c r="K118" s="53"/>
      <c r="L118" s="53"/>
      <c r="M118" s="53"/>
      <c r="N118" s="53"/>
      <c r="O118" s="53"/>
      <c r="P118" s="53"/>
      <c r="Q118" s="53"/>
      <c r="R118" s="53"/>
      <c r="S118" s="53"/>
      <c r="T118" s="53"/>
      <c r="U118" s="53"/>
      <c r="V118" s="53"/>
      <c r="W118" s="53"/>
      <c r="X118" s="79" t="str" cm="1">
        <f t="array" ref="X118">IF(OR(K118:R118="NO",S118="NO",T118="NO",U118="NO",V118="NO",W118="NO"),"No aceptable","Aceptable")</f>
        <v>Aceptable</v>
      </c>
      <c r="Y118" s="53" t="s">
        <v>271</v>
      </c>
      <c r="Z118" s="53" t="s">
        <v>271</v>
      </c>
      <c r="AA118" s="53" t="s">
        <v>271</v>
      </c>
      <c r="AB118" s="53" t="s">
        <v>271</v>
      </c>
      <c r="AC118" s="53" t="s">
        <v>271</v>
      </c>
      <c r="AD118" s="53" t="s">
        <v>271</v>
      </c>
      <c r="AE118" s="53" t="s">
        <v>271</v>
      </c>
      <c r="AF118" s="53" t="s">
        <v>271</v>
      </c>
      <c r="AG118" s="53" t="s">
        <v>271</v>
      </c>
      <c r="AH118" s="53" t="s">
        <v>271</v>
      </c>
      <c r="AI118" s="53" t="s">
        <v>271</v>
      </c>
      <c r="AJ118" s="53" t="s">
        <v>271</v>
      </c>
      <c r="AK118" s="53" t="s">
        <v>271</v>
      </c>
      <c r="AL118" s="53" t="s">
        <v>271</v>
      </c>
      <c r="AM118" s="53" t="s">
        <v>271</v>
      </c>
      <c r="AN118" s="53" t="s">
        <v>271</v>
      </c>
      <c r="AO118" s="85" t="str" cm="1">
        <f t="array" ref="AO118">IF(OR(Y118:AI118="SI",AJ118="SI",AK118="SI",AL118="SI",AM118="SI",AN118="SI"),"Crítico-Proceda a elaborar plan de acción","No crítico/Intermedio-Solicitar evaluación por parte del OAL")</f>
        <v>No crítico/Intermedio-Solicitar evaluación por parte del OAL</v>
      </c>
      <c r="AP118" s="86"/>
      <c r="AQ118" s="74"/>
      <c r="AR118" s="74"/>
      <c r="AS118" s="74"/>
      <c r="AT118" s="74"/>
      <c r="AU118" s="74"/>
      <c r="AY118">
        <f t="shared" si="1"/>
        <v>1</v>
      </c>
    </row>
    <row r="119" spans="2:51" ht="58.5" customHeight="1">
      <c r="B119" s="54">
        <v>103</v>
      </c>
      <c r="C119" s="55" t="str">
        <f>Hoja1!AM107</f>
        <v xml:space="preserve"> </v>
      </c>
      <c r="D119" s="55" t="str">
        <f>Hoja1!AN107</f>
        <v xml:space="preserve"> </v>
      </c>
      <c r="E119" s="55" t="str">
        <f>Hoja1!AO107</f>
        <v xml:space="preserve"> </v>
      </c>
      <c r="F119" s="55" t="str">
        <f>Hoja1!AP107</f>
        <v xml:space="preserve"> </v>
      </c>
      <c r="G119" s="55" t="str">
        <f>Hoja1!AQ107</f>
        <v xml:space="preserve"> </v>
      </c>
      <c r="H119" s="55" t="str">
        <f>Hoja1!AR107</f>
        <v xml:space="preserve"> </v>
      </c>
      <c r="I119" s="55" t="str">
        <f>Hoja1!AS107</f>
        <v xml:space="preserve"> </v>
      </c>
      <c r="J119" s="55" t="str">
        <f>Hoja1!AT107</f>
        <v xml:space="preserve"> </v>
      </c>
      <c r="K119" s="53"/>
      <c r="L119" s="53"/>
      <c r="M119" s="53"/>
      <c r="N119" s="53"/>
      <c r="O119" s="53"/>
      <c r="P119" s="53"/>
      <c r="Q119" s="53"/>
      <c r="R119" s="53"/>
      <c r="S119" s="53"/>
      <c r="T119" s="53"/>
      <c r="U119" s="53"/>
      <c r="V119" s="53"/>
      <c r="W119" s="53"/>
      <c r="X119" s="79" t="str" cm="1">
        <f t="array" ref="X119">IF(OR(K119:R119="NO",S119="NO",T119="NO",U119="NO",V119="NO",W119="NO"),"No aceptable","Aceptable")</f>
        <v>Aceptable</v>
      </c>
      <c r="Y119" s="53" t="s">
        <v>271</v>
      </c>
      <c r="Z119" s="53" t="s">
        <v>271</v>
      </c>
      <c r="AA119" s="53" t="s">
        <v>271</v>
      </c>
      <c r="AB119" s="53" t="s">
        <v>271</v>
      </c>
      <c r="AC119" s="53" t="s">
        <v>271</v>
      </c>
      <c r="AD119" s="53" t="s">
        <v>271</v>
      </c>
      <c r="AE119" s="53" t="s">
        <v>271</v>
      </c>
      <c r="AF119" s="53" t="s">
        <v>271</v>
      </c>
      <c r="AG119" s="53" t="s">
        <v>271</v>
      </c>
      <c r="AH119" s="53" t="s">
        <v>271</v>
      </c>
      <c r="AI119" s="53" t="s">
        <v>271</v>
      </c>
      <c r="AJ119" s="53" t="s">
        <v>271</v>
      </c>
      <c r="AK119" s="53" t="s">
        <v>271</v>
      </c>
      <c r="AL119" s="53" t="s">
        <v>271</v>
      </c>
      <c r="AM119" s="53" t="s">
        <v>271</v>
      </c>
      <c r="AN119" s="53" t="s">
        <v>271</v>
      </c>
      <c r="AO119" s="85" t="str" cm="1">
        <f t="array" ref="AO119">IF(OR(Y119:AI119="SI",AJ119="SI",AK119="SI",AL119="SI",AM119="SI",AN119="SI"),"Crítico-Proceda a elaborar plan de acción","No crítico/Intermedio-Solicitar evaluación por parte del OAL")</f>
        <v>No crítico/Intermedio-Solicitar evaluación por parte del OAL</v>
      </c>
      <c r="AP119" s="86"/>
      <c r="AQ119" s="74"/>
      <c r="AR119" s="74"/>
      <c r="AS119" s="74"/>
      <c r="AT119" s="74"/>
      <c r="AU119" s="74"/>
      <c r="AY119">
        <f t="shared" si="1"/>
        <v>1</v>
      </c>
    </row>
    <row r="120" spans="2:51" ht="58.5" customHeight="1">
      <c r="B120" s="54">
        <v>104</v>
      </c>
      <c r="C120" s="55" t="str">
        <f>Hoja1!AM108</f>
        <v xml:space="preserve"> </v>
      </c>
      <c r="D120" s="55" t="str">
        <f>Hoja1!AN108</f>
        <v xml:space="preserve"> </v>
      </c>
      <c r="E120" s="55" t="str">
        <f>Hoja1!AO108</f>
        <v xml:space="preserve"> </v>
      </c>
      <c r="F120" s="55" t="str">
        <f>Hoja1!AP108</f>
        <v xml:space="preserve"> </v>
      </c>
      <c r="G120" s="55" t="str">
        <f>Hoja1!AQ108</f>
        <v xml:space="preserve"> </v>
      </c>
      <c r="H120" s="55" t="str">
        <f>Hoja1!AR108</f>
        <v xml:space="preserve"> </v>
      </c>
      <c r="I120" s="55" t="str">
        <f>Hoja1!AS108</f>
        <v xml:space="preserve"> </v>
      </c>
      <c r="J120" s="55" t="str">
        <f>Hoja1!AT108</f>
        <v xml:space="preserve"> </v>
      </c>
      <c r="K120" s="53"/>
      <c r="L120" s="53"/>
      <c r="M120" s="53"/>
      <c r="N120" s="53"/>
      <c r="O120" s="53"/>
      <c r="P120" s="53"/>
      <c r="Q120" s="53"/>
      <c r="R120" s="53"/>
      <c r="S120" s="53"/>
      <c r="T120" s="53"/>
      <c r="U120" s="53"/>
      <c r="V120" s="53"/>
      <c r="W120" s="53"/>
      <c r="X120" s="79" t="str" cm="1">
        <f t="array" ref="X120">IF(OR(K120:R120="NO",S120="NO",T120="NO",U120="NO",V120="NO",W120="NO"),"No aceptable","Aceptable")</f>
        <v>Aceptable</v>
      </c>
      <c r="Y120" s="53" t="s">
        <v>271</v>
      </c>
      <c r="Z120" s="53" t="s">
        <v>271</v>
      </c>
      <c r="AA120" s="53" t="s">
        <v>271</v>
      </c>
      <c r="AB120" s="53" t="s">
        <v>271</v>
      </c>
      <c r="AC120" s="53" t="s">
        <v>271</v>
      </c>
      <c r="AD120" s="53" t="s">
        <v>271</v>
      </c>
      <c r="AE120" s="53" t="s">
        <v>271</v>
      </c>
      <c r="AF120" s="53" t="s">
        <v>271</v>
      </c>
      <c r="AG120" s="53" t="s">
        <v>271</v>
      </c>
      <c r="AH120" s="53" t="s">
        <v>271</v>
      </c>
      <c r="AI120" s="53" t="s">
        <v>271</v>
      </c>
      <c r="AJ120" s="53" t="s">
        <v>271</v>
      </c>
      <c r="AK120" s="53" t="s">
        <v>271</v>
      </c>
      <c r="AL120" s="53" t="s">
        <v>271</v>
      </c>
      <c r="AM120" s="53" t="s">
        <v>271</v>
      </c>
      <c r="AN120" s="53" t="s">
        <v>271</v>
      </c>
      <c r="AO120" s="85" t="str" cm="1">
        <f t="array" ref="AO120">IF(OR(Y120:AI120="SI",AJ120="SI",AK120="SI",AL120="SI",AM120="SI",AN120="SI"),"Crítico-Proceda a elaborar plan de acción","No crítico/Intermedio-Solicitar evaluación por parte del OAL")</f>
        <v>No crítico/Intermedio-Solicitar evaluación por parte del OAL</v>
      </c>
      <c r="AP120" s="86"/>
      <c r="AQ120" s="74"/>
      <c r="AR120" s="74"/>
      <c r="AS120" s="74"/>
      <c r="AT120" s="74"/>
      <c r="AU120" s="74"/>
      <c r="AY120">
        <f t="shared" si="1"/>
        <v>1</v>
      </c>
    </row>
    <row r="121" spans="2:51" ht="58.5" customHeight="1">
      <c r="B121" s="54">
        <v>105</v>
      </c>
      <c r="C121" s="55" t="str">
        <f>Hoja1!AM109</f>
        <v xml:space="preserve"> </v>
      </c>
      <c r="D121" s="55" t="str">
        <f>Hoja1!AN109</f>
        <v xml:space="preserve"> </v>
      </c>
      <c r="E121" s="55" t="str">
        <f>Hoja1!AO109</f>
        <v xml:space="preserve"> </v>
      </c>
      <c r="F121" s="55" t="str">
        <f>Hoja1!AP109</f>
        <v xml:space="preserve"> </v>
      </c>
      <c r="G121" s="55" t="str">
        <f>Hoja1!AQ109</f>
        <v xml:space="preserve"> </v>
      </c>
      <c r="H121" s="55" t="str">
        <f>Hoja1!AR109</f>
        <v xml:space="preserve"> </v>
      </c>
      <c r="I121" s="55" t="str">
        <f>Hoja1!AS109</f>
        <v xml:space="preserve"> </v>
      </c>
      <c r="J121" s="55" t="str">
        <f>Hoja1!AT109</f>
        <v xml:space="preserve"> </v>
      </c>
      <c r="K121" s="53"/>
      <c r="L121" s="53"/>
      <c r="M121" s="53"/>
      <c r="N121" s="53"/>
      <c r="O121" s="53"/>
      <c r="P121" s="53"/>
      <c r="Q121" s="53"/>
      <c r="R121" s="53"/>
      <c r="S121" s="53"/>
      <c r="T121" s="53"/>
      <c r="U121" s="53"/>
      <c r="V121" s="53"/>
      <c r="W121" s="53"/>
      <c r="X121" s="79" t="str" cm="1">
        <f t="array" ref="X121">IF(OR(K121:R121="NO",S121="NO",T121="NO",U121="NO",V121="NO",W121="NO"),"No aceptable","Aceptable")</f>
        <v>Aceptable</v>
      </c>
      <c r="Y121" s="53" t="s">
        <v>271</v>
      </c>
      <c r="Z121" s="53" t="s">
        <v>271</v>
      </c>
      <c r="AA121" s="53" t="s">
        <v>271</v>
      </c>
      <c r="AB121" s="53" t="s">
        <v>271</v>
      </c>
      <c r="AC121" s="53" t="s">
        <v>271</v>
      </c>
      <c r="AD121" s="53" t="s">
        <v>271</v>
      </c>
      <c r="AE121" s="53" t="s">
        <v>271</v>
      </c>
      <c r="AF121" s="53" t="s">
        <v>271</v>
      </c>
      <c r="AG121" s="53" t="s">
        <v>271</v>
      </c>
      <c r="AH121" s="53" t="s">
        <v>271</v>
      </c>
      <c r="AI121" s="53" t="s">
        <v>271</v>
      </c>
      <c r="AJ121" s="53" t="s">
        <v>271</v>
      </c>
      <c r="AK121" s="53" t="s">
        <v>271</v>
      </c>
      <c r="AL121" s="53" t="s">
        <v>271</v>
      </c>
      <c r="AM121" s="53" t="s">
        <v>271</v>
      </c>
      <c r="AN121" s="53" t="s">
        <v>271</v>
      </c>
      <c r="AO121" s="85" t="str" cm="1">
        <f t="array" ref="AO121">IF(OR(Y121:AI121="SI",AJ121="SI",AK121="SI",AL121="SI",AM121="SI",AN121="SI"),"Crítico-Proceda a elaborar plan de acción","No crítico/Intermedio-Solicitar evaluación por parte del OAL")</f>
        <v>No crítico/Intermedio-Solicitar evaluación por parte del OAL</v>
      </c>
      <c r="AP121" s="86"/>
      <c r="AQ121" s="74"/>
      <c r="AR121" s="74"/>
      <c r="AS121" s="74"/>
      <c r="AT121" s="74"/>
      <c r="AU121" s="74"/>
      <c r="AY121">
        <f t="shared" si="1"/>
        <v>1</v>
      </c>
    </row>
    <row r="122" spans="2:51" ht="58.5" customHeight="1">
      <c r="B122" s="54">
        <v>106</v>
      </c>
      <c r="C122" s="55" t="str">
        <f>Hoja1!AM110</f>
        <v xml:space="preserve"> </v>
      </c>
      <c r="D122" s="55" t="str">
        <f>Hoja1!AN110</f>
        <v xml:space="preserve"> </v>
      </c>
      <c r="E122" s="55" t="str">
        <f>Hoja1!AO110</f>
        <v xml:space="preserve"> </v>
      </c>
      <c r="F122" s="55" t="str">
        <f>Hoja1!AP110</f>
        <v xml:space="preserve"> </v>
      </c>
      <c r="G122" s="55" t="str">
        <f>Hoja1!AQ110</f>
        <v xml:space="preserve"> </v>
      </c>
      <c r="H122" s="55" t="str">
        <f>Hoja1!AR110</f>
        <v xml:space="preserve"> </v>
      </c>
      <c r="I122" s="55" t="str">
        <f>Hoja1!AS110</f>
        <v xml:space="preserve"> </v>
      </c>
      <c r="J122" s="55" t="str">
        <f>Hoja1!AT110</f>
        <v xml:space="preserve"> </v>
      </c>
      <c r="K122" s="53"/>
      <c r="L122" s="53"/>
      <c r="M122" s="53"/>
      <c r="N122" s="53"/>
      <c r="O122" s="53"/>
      <c r="P122" s="53"/>
      <c r="Q122" s="53"/>
      <c r="R122" s="53"/>
      <c r="S122" s="53"/>
      <c r="T122" s="53"/>
      <c r="U122" s="53"/>
      <c r="V122" s="53"/>
      <c r="W122" s="53"/>
      <c r="X122" s="79" t="str" cm="1">
        <f t="array" ref="X122">IF(OR(K122:R122="NO",S122="NO",T122="NO",U122="NO",V122="NO",W122="NO"),"No aceptable","Aceptable")</f>
        <v>Aceptable</v>
      </c>
      <c r="Y122" s="53" t="s">
        <v>271</v>
      </c>
      <c r="Z122" s="53" t="s">
        <v>271</v>
      </c>
      <c r="AA122" s="53" t="s">
        <v>271</v>
      </c>
      <c r="AB122" s="53" t="s">
        <v>271</v>
      </c>
      <c r="AC122" s="53" t="s">
        <v>271</v>
      </c>
      <c r="AD122" s="53" t="s">
        <v>271</v>
      </c>
      <c r="AE122" s="53" t="s">
        <v>271</v>
      </c>
      <c r="AF122" s="53" t="s">
        <v>271</v>
      </c>
      <c r="AG122" s="53" t="s">
        <v>271</v>
      </c>
      <c r="AH122" s="53" t="s">
        <v>271</v>
      </c>
      <c r="AI122" s="53" t="s">
        <v>271</v>
      </c>
      <c r="AJ122" s="53" t="s">
        <v>271</v>
      </c>
      <c r="AK122" s="53" t="s">
        <v>271</v>
      </c>
      <c r="AL122" s="53" t="s">
        <v>271</v>
      </c>
      <c r="AM122" s="53" t="s">
        <v>271</v>
      </c>
      <c r="AN122" s="53" t="s">
        <v>271</v>
      </c>
      <c r="AO122" s="85" t="str" cm="1">
        <f t="array" ref="AO122">IF(OR(Y122:AI122="SI",AJ122="SI",AK122="SI",AL122="SI",AM122="SI",AN122="SI"),"Crítico-Proceda a elaborar plan de acción","No crítico/Intermedio-Solicitar evaluación por parte del OAL")</f>
        <v>No crítico/Intermedio-Solicitar evaluación por parte del OAL</v>
      </c>
      <c r="AP122" s="86"/>
      <c r="AQ122" s="74"/>
      <c r="AR122" s="74"/>
      <c r="AS122" s="74"/>
      <c r="AT122" s="74"/>
      <c r="AU122" s="74"/>
      <c r="AY122">
        <f t="shared" si="1"/>
        <v>1</v>
      </c>
    </row>
    <row r="123" spans="2:51" ht="58.5" customHeight="1">
      <c r="B123" s="54">
        <v>107</v>
      </c>
      <c r="C123" s="55" t="str">
        <f>Hoja1!AM111</f>
        <v xml:space="preserve"> </v>
      </c>
      <c r="D123" s="55" t="str">
        <f>Hoja1!AN111</f>
        <v xml:space="preserve"> </v>
      </c>
      <c r="E123" s="55" t="str">
        <f>Hoja1!AO111</f>
        <v xml:space="preserve"> </v>
      </c>
      <c r="F123" s="55" t="str">
        <f>Hoja1!AP111</f>
        <v xml:space="preserve"> </v>
      </c>
      <c r="G123" s="55" t="str">
        <f>Hoja1!AQ111</f>
        <v xml:space="preserve"> </v>
      </c>
      <c r="H123" s="55" t="str">
        <f>Hoja1!AR111</f>
        <v xml:space="preserve"> </v>
      </c>
      <c r="I123" s="55" t="str">
        <f>Hoja1!AS111</f>
        <v xml:space="preserve"> </v>
      </c>
      <c r="J123" s="55" t="str">
        <f>Hoja1!AT111</f>
        <v xml:space="preserve"> </v>
      </c>
      <c r="K123" s="53"/>
      <c r="L123" s="53"/>
      <c r="M123" s="53"/>
      <c r="N123" s="53"/>
      <c r="O123" s="53"/>
      <c r="P123" s="53"/>
      <c r="Q123" s="53"/>
      <c r="R123" s="53"/>
      <c r="S123" s="53"/>
      <c r="T123" s="53"/>
      <c r="U123" s="53"/>
      <c r="V123" s="53"/>
      <c r="W123" s="53"/>
      <c r="X123" s="79" t="str" cm="1">
        <f t="array" ref="X123">IF(OR(K123:R123="NO",S123="NO",T123="NO",U123="NO",V123="NO",W123="NO"),"No aceptable","Aceptable")</f>
        <v>Aceptable</v>
      </c>
      <c r="Y123" s="53" t="s">
        <v>271</v>
      </c>
      <c r="Z123" s="53" t="s">
        <v>271</v>
      </c>
      <c r="AA123" s="53" t="s">
        <v>271</v>
      </c>
      <c r="AB123" s="53" t="s">
        <v>271</v>
      </c>
      <c r="AC123" s="53" t="s">
        <v>271</v>
      </c>
      <c r="AD123" s="53" t="s">
        <v>271</v>
      </c>
      <c r="AE123" s="53" t="s">
        <v>271</v>
      </c>
      <c r="AF123" s="53" t="s">
        <v>271</v>
      </c>
      <c r="AG123" s="53" t="s">
        <v>271</v>
      </c>
      <c r="AH123" s="53" t="s">
        <v>271</v>
      </c>
      <c r="AI123" s="53" t="s">
        <v>271</v>
      </c>
      <c r="AJ123" s="53" t="s">
        <v>271</v>
      </c>
      <c r="AK123" s="53" t="s">
        <v>271</v>
      </c>
      <c r="AL123" s="53" t="s">
        <v>271</v>
      </c>
      <c r="AM123" s="53" t="s">
        <v>271</v>
      </c>
      <c r="AN123" s="53" t="s">
        <v>271</v>
      </c>
      <c r="AO123" s="85" t="str" cm="1">
        <f t="array" ref="AO123">IF(OR(Y123:AI123="SI",AJ123="SI",AK123="SI",AL123="SI",AM123="SI",AN123="SI"),"Crítico-Proceda a elaborar plan de acción","No crítico/Intermedio-Solicitar evaluación por parte del OAL")</f>
        <v>No crítico/Intermedio-Solicitar evaluación por parte del OAL</v>
      </c>
      <c r="AP123" s="86"/>
      <c r="AQ123" s="74"/>
      <c r="AR123" s="74"/>
      <c r="AS123" s="74"/>
      <c r="AT123" s="74"/>
      <c r="AU123" s="74"/>
      <c r="AY123">
        <f t="shared" si="1"/>
        <v>1</v>
      </c>
    </row>
    <row r="124" spans="2:51" ht="58.5" customHeight="1">
      <c r="B124" s="54">
        <v>108</v>
      </c>
      <c r="C124" s="55" t="str">
        <f>Hoja1!AM112</f>
        <v xml:space="preserve"> </v>
      </c>
      <c r="D124" s="55" t="str">
        <f>Hoja1!AN112</f>
        <v xml:space="preserve"> </v>
      </c>
      <c r="E124" s="55" t="str">
        <f>Hoja1!AO112</f>
        <v xml:space="preserve"> </v>
      </c>
      <c r="F124" s="55" t="str">
        <f>Hoja1!AP112</f>
        <v xml:space="preserve"> </v>
      </c>
      <c r="G124" s="55" t="str">
        <f>Hoja1!AQ112</f>
        <v xml:space="preserve"> </v>
      </c>
      <c r="H124" s="55" t="str">
        <f>Hoja1!AR112</f>
        <v xml:space="preserve"> </v>
      </c>
      <c r="I124" s="55" t="str">
        <f>Hoja1!AS112</f>
        <v xml:space="preserve"> </v>
      </c>
      <c r="J124" s="55" t="str">
        <f>Hoja1!AT112</f>
        <v xml:space="preserve"> </v>
      </c>
      <c r="K124" s="53"/>
      <c r="L124" s="53"/>
      <c r="M124" s="53"/>
      <c r="N124" s="53"/>
      <c r="O124" s="53"/>
      <c r="P124" s="53"/>
      <c r="Q124" s="53"/>
      <c r="R124" s="53"/>
      <c r="S124" s="53"/>
      <c r="T124" s="53"/>
      <c r="U124" s="53"/>
      <c r="V124" s="53"/>
      <c r="W124" s="53"/>
      <c r="X124" s="79" t="str" cm="1">
        <f t="array" ref="X124">IF(OR(K124:R124="NO",S124="NO",T124="NO",U124="NO",V124="NO",W124="NO"),"No aceptable","Aceptable")</f>
        <v>Aceptable</v>
      </c>
      <c r="Y124" s="53" t="s">
        <v>271</v>
      </c>
      <c r="Z124" s="53" t="s">
        <v>271</v>
      </c>
      <c r="AA124" s="53" t="s">
        <v>271</v>
      </c>
      <c r="AB124" s="53" t="s">
        <v>271</v>
      </c>
      <c r="AC124" s="53" t="s">
        <v>271</v>
      </c>
      <c r="AD124" s="53" t="s">
        <v>271</v>
      </c>
      <c r="AE124" s="53" t="s">
        <v>271</v>
      </c>
      <c r="AF124" s="53" t="s">
        <v>271</v>
      </c>
      <c r="AG124" s="53" t="s">
        <v>271</v>
      </c>
      <c r="AH124" s="53" t="s">
        <v>271</v>
      </c>
      <c r="AI124" s="53" t="s">
        <v>271</v>
      </c>
      <c r="AJ124" s="53" t="s">
        <v>271</v>
      </c>
      <c r="AK124" s="53" t="s">
        <v>271</v>
      </c>
      <c r="AL124" s="53" t="s">
        <v>271</v>
      </c>
      <c r="AM124" s="53" t="s">
        <v>271</v>
      </c>
      <c r="AN124" s="53" t="s">
        <v>271</v>
      </c>
      <c r="AO124" s="85" t="str" cm="1">
        <f t="array" ref="AO124">IF(OR(Y124:AI124="SI",AJ124="SI",AK124="SI",AL124="SI",AM124="SI",AN124="SI"),"Crítico-Proceda a elaborar plan de acción","No crítico/Intermedio-Solicitar evaluación por parte del OAL")</f>
        <v>No crítico/Intermedio-Solicitar evaluación por parte del OAL</v>
      </c>
      <c r="AP124" s="86"/>
      <c r="AQ124" s="74"/>
      <c r="AR124" s="74"/>
      <c r="AS124" s="74"/>
      <c r="AT124" s="74"/>
      <c r="AU124" s="74"/>
      <c r="AY124">
        <f t="shared" si="1"/>
        <v>1</v>
      </c>
    </row>
    <row r="125" spans="2:51" ht="58.5" customHeight="1">
      <c r="B125" s="54">
        <v>109</v>
      </c>
      <c r="C125" s="55" t="str">
        <f>Hoja1!AM113</f>
        <v xml:space="preserve"> </v>
      </c>
      <c r="D125" s="55" t="str">
        <f>Hoja1!AN113</f>
        <v xml:space="preserve"> </v>
      </c>
      <c r="E125" s="55" t="str">
        <f>Hoja1!AO113</f>
        <v xml:space="preserve"> </v>
      </c>
      <c r="F125" s="55" t="str">
        <f>Hoja1!AP113</f>
        <v xml:space="preserve"> </v>
      </c>
      <c r="G125" s="55" t="str">
        <f>Hoja1!AQ113</f>
        <v xml:space="preserve"> </v>
      </c>
      <c r="H125" s="55" t="str">
        <f>Hoja1!AR113</f>
        <v xml:space="preserve"> </v>
      </c>
      <c r="I125" s="55" t="str">
        <f>Hoja1!AS113</f>
        <v xml:space="preserve"> </v>
      </c>
      <c r="J125" s="55" t="str">
        <f>Hoja1!AT113</f>
        <v xml:space="preserve"> </v>
      </c>
      <c r="K125" s="53"/>
      <c r="L125" s="53"/>
      <c r="M125" s="53"/>
      <c r="N125" s="53"/>
      <c r="O125" s="53"/>
      <c r="P125" s="53"/>
      <c r="Q125" s="53"/>
      <c r="R125" s="53"/>
      <c r="S125" s="53"/>
      <c r="T125" s="53"/>
      <c r="U125" s="53"/>
      <c r="V125" s="53"/>
      <c r="W125" s="53"/>
      <c r="X125" s="79" t="str" cm="1">
        <f t="array" ref="X125">IF(OR(K125:R125="NO",S125="NO",T125="NO",U125="NO",V125="NO",W125="NO"),"No aceptable","Aceptable")</f>
        <v>Aceptable</v>
      </c>
      <c r="Y125" s="53" t="s">
        <v>271</v>
      </c>
      <c r="Z125" s="53" t="s">
        <v>271</v>
      </c>
      <c r="AA125" s="53" t="s">
        <v>271</v>
      </c>
      <c r="AB125" s="53" t="s">
        <v>271</v>
      </c>
      <c r="AC125" s="53" t="s">
        <v>271</v>
      </c>
      <c r="AD125" s="53" t="s">
        <v>271</v>
      </c>
      <c r="AE125" s="53" t="s">
        <v>271</v>
      </c>
      <c r="AF125" s="53" t="s">
        <v>271</v>
      </c>
      <c r="AG125" s="53" t="s">
        <v>271</v>
      </c>
      <c r="AH125" s="53" t="s">
        <v>271</v>
      </c>
      <c r="AI125" s="53" t="s">
        <v>271</v>
      </c>
      <c r="AJ125" s="53" t="s">
        <v>271</v>
      </c>
      <c r="AK125" s="53" t="s">
        <v>271</v>
      </c>
      <c r="AL125" s="53" t="s">
        <v>271</v>
      </c>
      <c r="AM125" s="53" t="s">
        <v>271</v>
      </c>
      <c r="AN125" s="53" t="s">
        <v>271</v>
      </c>
      <c r="AO125" s="85" t="str" cm="1">
        <f t="array" ref="AO125">IF(OR(Y125:AI125="SI",AJ125="SI",AK125="SI",AL125="SI",AM125="SI",AN125="SI"),"Crítico-Proceda a elaborar plan de acción","No crítico/Intermedio-Solicitar evaluación por parte del OAL")</f>
        <v>No crítico/Intermedio-Solicitar evaluación por parte del OAL</v>
      </c>
      <c r="AP125" s="86"/>
      <c r="AQ125" s="74"/>
      <c r="AR125" s="74"/>
      <c r="AS125" s="74"/>
      <c r="AT125" s="74"/>
      <c r="AU125" s="74"/>
      <c r="AY125">
        <f t="shared" si="1"/>
        <v>1</v>
      </c>
    </row>
    <row r="126" spans="2:51" ht="58.5" customHeight="1">
      <c r="B126" s="54">
        <v>110</v>
      </c>
      <c r="C126" s="55" t="str">
        <f>Hoja1!AM114</f>
        <v xml:space="preserve"> </v>
      </c>
      <c r="D126" s="55" t="str">
        <f>Hoja1!AN114</f>
        <v xml:space="preserve"> </v>
      </c>
      <c r="E126" s="55" t="str">
        <f>Hoja1!AO114</f>
        <v xml:space="preserve"> </v>
      </c>
      <c r="F126" s="55" t="str">
        <f>Hoja1!AP114</f>
        <v xml:space="preserve"> </v>
      </c>
      <c r="G126" s="55" t="str">
        <f>Hoja1!AQ114</f>
        <v xml:space="preserve"> </v>
      </c>
      <c r="H126" s="55" t="str">
        <f>Hoja1!AR114</f>
        <v xml:space="preserve"> </v>
      </c>
      <c r="I126" s="55" t="str">
        <f>Hoja1!AS114</f>
        <v xml:space="preserve"> </v>
      </c>
      <c r="J126" s="55" t="str">
        <f>Hoja1!AT114</f>
        <v xml:space="preserve"> </v>
      </c>
      <c r="K126" s="53"/>
      <c r="L126" s="53"/>
      <c r="M126" s="53"/>
      <c r="N126" s="53"/>
      <c r="O126" s="53"/>
      <c r="P126" s="53"/>
      <c r="Q126" s="53"/>
      <c r="R126" s="53"/>
      <c r="S126" s="53"/>
      <c r="T126" s="53"/>
      <c r="U126" s="53"/>
      <c r="V126" s="53"/>
      <c r="W126" s="53"/>
      <c r="X126" s="79" t="str" cm="1">
        <f t="array" ref="X126">IF(OR(K126:R126="NO",S126="NO",T126="NO",U126="NO",V126="NO",W126="NO"),"No aceptable","Aceptable")</f>
        <v>Aceptable</v>
      </c>
      <c r="Y126" s="53" t="s">
        <v>271</v>
      </c>
      <c r="Z126" s="53" t="s">
        <v>271</v>
      </c>
      <c r="AA126" s="53" t="s">
        <v>271</v>
      </c>
      <c r="AB126" s="53" t="s">
        <v>271</v>
      </c>
      <c r="AC126" s="53" t="s">
        <v>271</v>
      </c>
      <c r="AD126" s="53" t="s">
        <v>271</v>
      </c>
      <c r="AE126" s="53" t="s">
        <v>271</v>
      </c>
      <c r="AF126" s="53" t="s">
        <v>271</v>
      </c>
      <c r="AG126" s="53" t="s">
        <v>271</v>
      </c>
      <c r="AH126" s="53" t="s">
        <v>271</v>
      </c>
      <c r="AI126" s="53" t="s">
        <v>271</v>
      </c>
      <c r="AJ126" s="53" t="s">
        <v>271</v>
      </c>
      <c r="AK126" s="53" t="s">
        <v>271</v>
      </c>
      <c r="AL126" s="53" t="s">
        <v>271</v>
      </c>
      <c r="AM126" s="53" t="s">
        <v>271</v>
      </c>
      <c r="AN126" s="53" t="s">
        <v>271</v>
      </c>
      <c r="AO126" s="85" t="str" cm="1">
        <f t="array" ref="AO126">IF(OR(Y126:AI126="SI",AJ126="SI",AK126="SI",AL126="SI",AM126="SI",AN126="SI"),"Crítico-Proceda a elaborar plan de acción","No crítico/Intermedio-Solicitar evaluación por parte del OAL")</f>
        <v>No crítico/Intermedio-Solicitar evaluación por parte del OAL</v>
      </c>
      <c r="AP126" s="86"/>
      <c r="AQ126" s="74"/>
      <c r="AR126" s="74"/>
      <c r="AS126" s="74"/>
      <c r="AT126" s="74"/>
      <c r="AU126" s="74"/>
      <c r="AY126">
        <f t="shared" si="1"/>
        <v>1</v>
      </c>
    </row>
    <row r="127" spans="2:51" ht="58.5" customHeight="1">
      <c r="B127" s="54">
        <v>111</v>
      </c>
      <c r="C127" s="55" t="str">
        <f>Hoja1!AM115</f>
        <v xml:space="preserve"> </v>
      </c>
      <c r="D127" s="55" t="str">
        <f>Hoja1!AN115</f>
        <v xml:space="preserve"> </v>
      </c>
      <c r="E127" s="55" t="str">
        <f>Hoja1!AO115</f>
        <v xml:space="preserve"> </v>
      </c>
      <c r="F127" s="55" t="str">
        <f>Hoja1!AP115</f>
        <v xml:space="preserve"> </v>
      </c>
      <c r="G127" s="55" t="str">
        <f>Hoja1!AQ115</f>
        <v xml:space="preserve"> </v>
      </c>
      <c r="H127" s="55" t="str">
        <f>Hoja1!AR115</f>
        <v xml:space="preserve"> </v>
      </c>
      <c r="I127" s="55" t="str">
        <f>Hoja1!AS115</f>
        <v xml:space="preserve"> </v>
      </c>
      <c r="J127" s="55" t="str">
        <f>Hoja1!AT115</f>
        <v xml:space="preserve"> </v>
      </c>
      <c r="K127" s="53"/>
      <c r="L127" s="53"/>
      <c r="M127" s="53"/>
      <c r="N127" s="53"/>
      <c r="O127" s="53"/>
      <c r="P127" s="53"/>
      <c r="Q127" s="53"/>
      <c r="R127" s="53"/>
      <c r="S127" s="53"/>
      <c r="T127" s="53"/>
      <c r="U127" s="53"/>
      <c r="V127" s="53"/>
      <c r="W127" s="53"/>
      <c r="X127" s="79" t="str" cm="1">
        <f t="array" ref="X127">IF(OR(K127:R127="NO",S127="NO",T127="NO",U127="NO",V127="NO",W127="NO"),"No aceptable","Aceptable")</f>
        <v>Aceptable</v>
      </c>
      <c r="Y127" s="53" t="s">
        <v>271</v>
      </c>
      <c r="Z127" s="53" t="s">
        <v>271</v>
      </c>
      <c r="AA127" s="53" t="s">
        <v>271</v>
      </c>
      <c r="AB127" s="53" t="s">
        <v>271</v>
      </c>
      <c r="AC127" s="53" t="s">
        <v>271</v>
      </c>
      <c r="AD127" s="53" t="s">
        <v>271</v>
      </c>
      <c r="AE127" s="53" t="s">
        <v>271</v>
      </c>
      <c r="AF127" s="53" t="s">
        <v>271</v>
      </c>
      <c r="AG127" s="53" t="s">
        <v>271</v>
      </c>
      <c r="AH127" s="53" t="s">
        <v>271</v>
      </c>
      <c r="AI127" s="53" t="s">
        <v>271</v>
      </c>
      <c r="AJ127" s="53" t="s">
        <v>271</v>
      </c>
      <c r="AK127" s="53" t="s">
        <v>271</v>
      </c>
      <c r="AL127" s="53" t="s">
        <v>271</v>
      </c>
      <c r="AM127" s="53" t="s">
        <v>271</v>
      </c>
      <c r="AN127" s="53" t="s">
        <v>271</v>
      </c>
      <c r="AO127" s="85" t="str" cm="1">
        <f t="array" ref="AO127">IF(OR(Y127:AI127="SI",AJ127="SI",AK127="SI",AL127="SI",AM127="SI",AN127="SI"),"Crítico-Proceda a elaborar plan de acción","No crítico/Intermedio-Solicitar evaluación por parte del OAL")</f>
        <v>No crítico/Intermedio-Solicitar evaluación por parte del OAL</v>
      </c>
      <c r="AP127" s="86"/>
      <c r="AQ127" s="74"/>
      <c r="AR127" s="74"/>
      <c r="AS127" s="74"/>
      <c r="AT127" s="74"/>
      <c r="AU127" s="74"/>
      <c r="AY127">
        <f t="shared" si="1"/>
        <v>1</v>
      </c>
    </row>
    <row r="128" spans="2:51" ht="58.5" customHeight="1">
      <c r="B128" s="54">
        <v>112</v>
      </c>
      <c r="C128" s="55" t="str">
        <f>Hoja1!AM116</f>
        <v xml:space="preserve"> </v>
      </c>
      <c r="D128" s="55" t="str">
        <f>Hoja1!AN116</f>
        <v xml:space="preserve"> </v>
      </c>
      <c r="E128" s="55" t="str">
        <f>Hoja1!AO116</f>
        <v xml:space="preserve"> </v>
      </c>
      <c r="F128" s="55" t="str">
        <f>Hoja1!AP116</f>
        <v xml:space="preserve"> </v>
      </c>
      <c r="G128" s="55" t="str">
        <f>Hoja1!AQ116</f>
        <v xml:space="preserve"> </v>
      </c>
      <c r="H128" s="55" t="str">
        <f>Hoja1!AR116</f>
        <v xml:space="preserve"> </v>
      </c>
      <c r="I128" s="55" t="str">
        <f>Hoja1!AS116</f>
        <v xml:space="preserve"> </v>
      </c>
      <c r="J128" s="55" t="str">
        <f>Hoja1!AT116</f>
        <v xml:space="preserve"> </v>
      </c>
      <c r="K128" s="53"/>
      <c r="L128" s="53"/>
      <c r="M128" s="53"/>
      <c r="N128" s="53"/>
      <c r="O128" s="53"/>
      <c r="P128" s="53"/>
      <c r="Q128" s="53"/>
      <c r="R128" s="53"/>
      <c r="S128" s="53"/>
      <c r="T128" s="53"/>
      <c r="U128" s="53"/>
      <c r="V128" s="53"/>
      <c r="W128" s="53"/>
      <c r="X128" s="79" t="str" cm="1">
        <f t="array" ref="X128">IF(OR(K128:R128="NO",S128="NO",T128="NO",U128="NO",V128="NO",W128="NO"),"No aceptable","Aceptable")</f>
        <v>Aceptable</v>
      </c>
      <c r="Y128" s="53" t="s">
        <v>271</v>
      </c>
      <c r="Z128" s="53" t="s">
        <v>271</v>
      </c>
      <c r="AA128" s="53" t="s">
        <v>271</v>
      </c>
      <c r="AB128" s="53" t="s">
        <v>271</v>
      </c>
      <c r="AC128" s="53" t="s">
        <v>271</v>
      </c>
      <c r="AD128" s="53" t="s">
        <v>271</v>
      </c>
      <c r="AE128" s="53" t="s">
        <v>271</v>
      </c>
      <c r="AF128" s="53" t="s">
        <v>271</v>
      </c>
      <c r="AG128" s="53" t="s">
        <v>271</v>
      </c>
      <c r="AH128" s="53" t="s">
        <v>271</v>
      </c>
      <c r="AI128" s="53" t="s">
        <v>271</v>
      </c>
      <c r="AJ128" s="53" t="s">
        <v>271</v>
      </c>
      <c r="AK128" s="53" t="s">
        <v>271</v>
      </c>
      <c r="AL128" s="53" t="s">
        <v>271</v>
      </c>
      <c r="AM128" s="53" t="s">
        <v>271</v>
      </c>
      <c r="AN128" s="53" t="s">
        <v>271</v>
      </c>
      <c r="AO128" s="85" t="str" cm="1">
        <f t="array" ref="AO128">IF(OR(Y128:AI128="SI",AJ128="SI",AK128="SI",AL128="SI",AM128="SI",AN128="SI"),"Crítico-Proceda a elaborar plan de acción","No crítico/Intermedio-Solicitar evaluación por parte del OAL")</f>
        <v>No crítico/Intermedio-Solicitar evaluación por parte del OAL</v>
      </c>
      <c r="AP128" s="86"/>
      <c r="AQ128" s="74"/>
      <c r="AR128" s="74"/>
      <c r="AS128" s="74"/>
      <c r="AT128" s="74"/>
      <c r="AU128" s="74"/>
      <c r="AY128">
        <f t="shared" si="1"/>
        <v>1</v>
      </c>
    </row>
    <row r="129" spans="2:51" ht="58.5" customHeight="1">
      <c r="B129" s="54">
        <v>113</v>
      </c>
      <c r="C129" s="55" t="str">
        <f>Hoja1!AM117</f>
        <v xml:space="preserve"> </v>
      </c>
      <c r="D129" s="55" t="str">
        <f>Hoja1!AN117</f>
        <v xml:space="preserve"> </v>
      </c>
      <c r="E129" s="55" t="str">
        <f>Hoja1!AO117</f>
        <v xml:space="preserve"> </v>
      </c>
      <c r="F129" s="55" t="str">
        <f>Hoja1!AP117</f>
        <v xml:space="preserve"> </v>
      </c>
      <c r="G129" s="55" t="str">
        <f>Hoja1!AQ117</f>
        <v xml:space="preserve"> </v>
      </c>
      <c r="H129" s="55" t="str">
        <f>Hoja1!AR117</f>
        <v xml:space="preserve"> </v>
      </c>
      <c r="I129" s="55" t="str">
        <f>Hoja1!AS117</f>
        <v xml:space="preserve"> </v>
      </c>
      <c r="J129" s="55" t="str">
        <f>Hoja1!AT117</f>
        <v xml:space="preserve"> </v>
      </c>
      <c r="K129" s="53"/>
      <c r="L129" s="53"/>
      <c r="M129" s="53"/>
      <c r="N129" s="53"/>
      <c r="O129" s="53"/>
      <c r="P129" s="53"/>
      <c r="Q129" s="53"/>
      <c r="R129" s="53"/>
      <c r="S129" s="53"/>
      <c r="T129" s="53"/>
      <c r="U129" s="53"/>
      <c r="V129" s="53"/>
      <c r="W129" s="53"/>
      <c r="X129" s="79" t="str" cm="1">
        <f t="array" ref="X129">IF(OR(K129:R129="NO",S129="NO",T129="NO",U129="NO",V129="NO",W129="NO"),"No aceptable","Aceptable")</f>
        <v>Aceptable</v>
      </c>
      <c r="Y129" s="53" t="s">
        <v>271</v>
      </c>
      <c r="Z129" s="53" t="s">
        <v>271</v>
      </c>
      <c r="AA129" s="53" t="s">
        <v>271</v>
      </c>
      <c r="AB129" s="53" t="s">
        <v>271</v>
      </c>
      <c r="AC129" s="53" t="s">
        <v>271</v>
      </c>
      <c r="AD129" s="53" t="s">
        <v>271</v>
      </c>
      <c r="AE129" s="53" t="s">
        <v>271</v>
      </c>
      <c r="AF129" s="53" t="s">
        <v>271</v>
      </c>
      <c r="AG129" s="53" t="s">
        <v>271</v>
      </c>
      <c r="AH129" s="53" t="s">
        <v>271</v>
      </c>
      <c r="AI129" s="53" t="s">
        <v>271</v>
      </c>
      <c r="AJ129" s="53" t="s">
        <v>271</v>
      </c>
      <c r="AK129" s="53" t="s">
        <v>271</v>
      </c>
      <c r="AL129" s="53" t="s">
        <v>271</v>
      </c>
      <c r="AM129" s="53" t="s">
        <v>271</v>
      </c>
      <c r="AN129" s="53" t="s">
        <v>271</v>
      </c>
      <c r="AO129" s="85" t="str" cm="1">
        <f t="array" ref="AO129">IF(OR(Y129:AI129="SI",AJ129="SI",AK129="SI",AL129="SI",AM129="SI",AN129="SI"),"Crítico-Proceda a elaborar plan de acción","No crítico/Intermedio-Solicitar evaluación por parte del OAL")</f>
        <v>No crítico/Intermedio-Solicitar evaluación por parte del OAL</v>
      </c>
      <c r="AP129" s="86"/>
      <c r="AQ129" s="74"/>
      <c r="AR129" s="74"/>
      <c r="AS129" s="74"/>
      <c r="AT129" s="74"/>
      <c r="AU129" s="74"/>
      <c r="AY129">
        <f t="shared" si="1"/>
        <v>1</v>
      </c>
    </row>
    <row r="130" spans="2:51" ht="58.5" customHeight="1">
      <c r="B130" s="54">
        <v>114</v>
      </c>
      <c r="C130" s="55" t="str">
        <f>Hoja1!AM118</f>
        <v xml:space="preserve"> </v>
      </c>
      <c r="D130" s="55" t="str">
        <f>Hoja1!AN118</f>
        <v xml:space="preserve"> </v>
      </c>
      <c r="E130" s="55" t="str">
        <f>Hoja1!AO118</f>
        <v xml:space="preserve"> </v>
      </c>
      <c r="F130" s="55" t="str">
        <f>Hoja1!AP118</f>
        <v xml:space="preserve"> </v>
      </c>
      <c r="G130" s="55" t="str">
        <f>Hoja1!AQ118</f>
        <v xml:space="preserve"> </v>
      </c>
      <c r="H130" s="55" t="str">
        <f>Hoja1!AR118</f>
        <v xml:space="preserve"> </v>
      </c>
      <c r="I130" s="55" t="str">
        <f>Hoja1!AS118</f>
        <v xml:space="preserve"> </v>
      </c>
      <c r="J130" s="55" t="str">
        <f>Hoja1!AT118</f>
        <v xml:space="preserve"> </v>
      </c>
      <c r="K130" s="53"/>
      <c r="L130" s="53"/>
      <c r="M130" s="53"/>
      <c r="N130" s="53"/>
      <c r="O130" s="53"/>
      <c r="P130" s="53"/>
      <c r="Q130" s="53"/>
      <c r="R130" s="53"/>
      <c r="S130" s="53"/>
      <c r="T130" s="53"/>
      <c r="U130" s="53"/>
      <c r="V130" s="53"/>
      <c r="W130" s="53"/>
      <c r="X130" s="79" t="str" cm="1">
        <f t="array" ref="X130">IF(OR(K130:R130="NO",S130="NO",T130="NO",U130="NO",V130="NO",W130="NO"),"No aceptable","Aceptable")</f>
        <v>Aceptable</v>
      </c>
      <c r="Y130" s="53" t="s">
        <v>271</v>
      </c>
      <c r="Z130" s="53" t="s">
        <v>271</v>
      </c>
      <c r="AA130" s="53" t="s">
        <v>271</v>
      </c>
      <c r="AB130" s="53" t="s">
        <v>271</v>
      </c>
      <c r="AC130" s="53" t="s">
        <v>271</v>
      </c>
      <c r="AD130" s="53" t="s">
        <v>271</v>
      </c>
      <c r="AE130" s="53" t="s">
        <v>271</v>
      </c>
      <c r="AF130" s="53" t="s">
        <v>271</v>
      </c>
      <c r="AG130" s="53" t="s">
        <v>271</v>
      </c>
      <c r="AH130" s="53" t="s">
        <v>271</v>
      </c>
      <c r="AI130" s="53" t="s">
        <v>271</v>
      </c>
      <c r="AJ130" s="53" t="s">
        <v>271</v>
      </c>
      <c r="AK130" s="53" t="s">
        <v>271</v>
      </c>
      <c r="AL130" s="53" t="s">
        <v>271</v>
      </c>
      <c r="AM130" s="53" t="s">
        <v>271</v>
      </c>
      <c r="AN130" s="53" t="s">
        <v>271</v>
      </c>
      <c r="AO130" s="85" t="str" cm="1">
        <f t="array" ref="AO130">IF(OR(Y130:AI130="SI",AJ130="SI",AK130="SI",AL130="SI",AM130="SI",AN130="SI"),"Crítico-Proceda a elaborar plan de acción","No crítico/Intermedio-Solicitar evaluación por parte del OAL")</f>
        <v>No crítico/Intermedio-Solicitar evaluación por parte del OAL</v>
      </c>
      <c r="AP130" s="86"/>
      <c r="AQ130" s="74"/>
      <c r="AR130" s="74"/>
      <c r="AS130" s="74"/>
      <c r="AT130" s="74"/>
      <c r="AU130" s="74"/>
      <c r="AY130">
        <f t="shared" si="1"/>
        <v>1</v>
      </c>
    </row>
    <row r="131" spans="2:51" ht="58.5" customHeight="1">
      <c r="B131" s="54">
        <v>115</v>
      </c>
      <c r="C131" s="55" t="str">
        <f>Hoja1!AM119</f>
        <v xml:space="preserve"> </v>
      </c>
      <c r="D131" s="55" t="str">
        <f>Hoja1!AN119</f>
        <v xml:space="preserve"> </v>
      </c>
      <c r="E131" s="55" t="str">
        <f>Hoja1!AO119</f>
        <v xml:space="preserve"> </v>
      </c>
      <c r="F131" s="55" t="str">
        <f>Hoja1!AP119</f>
        <v xml:space="preserve"> </v>
      </c>
      <c r="G131" s="55" t="str">
        <f>Hoja1!AQ119</f>
        <v xml:space="preserve"> </v>
      </c>
      <c r="H131" s="55" t="str">
        <f>Hoja1!AR119</f>
        <v xml:space="preserve"> </v>
      </c>
      <c r="I131" s="55" t="str">
        <f>Hoja1!AS119</f>
        <v xml:space="preserve"> </v>
      </c>
      <c r="J131" s="55" t="str">
        <f>Hoja1!AT119</f>
        <v xml:space="preserve"> </v>
      </c>
      <c r="K131" s="53"/>
      <c r="L131" s="53"/>
      <c r="M131" s="53"/>
      <c r="N131" s="53"/>
      <c r="O131" s="53"/>
      <c r="P131" s="53"/>
      <c r="Q131" s="53"/>
      <c r="R131" s="53"/>
      <c r="S131" s="53"/>
      <c r="T131" s="53"/>
      <c r="U131" s="53"/>
      <c r="V131" s="53"/>
      <c r="W131" s="53"/>
      <c r="X131" s="79" t="str" cm="1">
        <f t="array" ref="X131">IF(OR(K131:R131="NO",S131="NO",T131="NO",U131="NO",V131="NO",W131="NO"),"No aceptable","Aceptable")</f>
        <v>Aceptable</v>
      </c>
      <c r="Y131" s="53" t="s">
        <v>271</v>
      </c>
      <c r="Z131" s="53" t="s">
        <v>271</v>
      </c>
      <c r="AA131" s="53" t="s">
        <v>271</v>
      </c>
      <c r="AB131" s="53" t="s">
        <v>271</v>
      </c>
      <c r="AC131" s="53" t="s">
        <v>271</v>
      </c>
      <c r="AD131" s="53" t="s">
        <v>271</v>
      </c>
      <c r="AE131" s="53" t="s">
        <v>271</v>
      </c>
      <c r="AF131" s="53" t="s">
        <v>271</v>
      </c>
      <c r="AG131" s="53" t="s">
        <v>271</v>
      </c>
      <c r="AH131" s="53" t="s">
        <v>271</v>
      </c>
      <c r="AI131" s="53" t="s">
        <v>271</v>
      </c>
      <c r="AJ131" s="53" t="s">
        <v>271</v>
      </c>
      <c r="AK131" s="53" t="s">
        <v>271</v>
      </c>
      <c r="AL131" s="53" t="s">
        <v>271</v>
      </c>
      <c r="AM131" s="53" t="s">
        <v>271</v>
      </c>
      <c r="AN131" s="53" t="s">
        <v>271</v>
      </c>
      <c r="AO131" s="85" t="str" cm="1">
        <f t="array" ref="AO131">IF(OR(Y131:AI131="SI",AJ131="SI",AK131="SI",AL131="SI",AM131="SI",AN131="SI"),"Crítico-Proceda a elaborar plan de acción","No crítico/Intermedio-Solicitar evaluación por parte del OAL")</f>
        <v>No crítico/Intermedio-Solicitar evaluación por parte del OAL</v>
      </c>
      <c r="AP131" s="86"/>
      <c r="AQ131" s="74"/>
      <c r="AR131" s="74"/>
      <c r="AS131" s="74"/>
      <c r="AT131" s="74"/>
      <c r="AU131" s="74"/>
      <c r="AY131">
        <f t="shared" si="1"/>
        <v>1</v>
      </c>
    </row>
    <row r="132" spans="2:51" ht="58.5" customHeight="1">
      <c r="B132" s="54">
        <v>116</v>
      </c>
      <c r="C132" s="55" t="str">
        <f>Hoja1!AM120</f>
        <v xml:space="preserve"> </v>
      </c>
      <c r="D132" s="55" t="str">
        <f>Hoja1!AN120</f>
        <v xml:space="preserve"> </v>
      </c>
      <c r="E132" s="55" t="str">
        <f>Hoja1!AO120</f>
        <v xml:space="preserve"> </v>
      </c>
      <c r="F132" s="55" t="str">
        <f>Hoja1!AP120</f>
        <v xml:space="preserve"> </v>
      </c>
      <c r="G132" s="55" t="str">
        <f>Hoja1!AQ120</f>
        <v xml:space="preserve"> </v>
      </c>
      <c r="H132" s="55" t="str">
        <f>Hoja1!AR120</f>
        <v xml:space="preserve"> </v>
      </c>
      <c r="I132" s="55" t="str">
        <f>Hoja1!AS120</f>
        <v xml:space="preserve"> </v>
      </c>
      <c r="J132" s="55" t="str">
        <f>Hoja1!AT120</f>
        <v xml:space="preserve"> </v>
      </c>
      <c r="K132" s="53"/>
      <c r="L132" s="53"/>
      <c r="M132" s="53"/>
      <c r="N132" s="53"/>
      <c r="O132" s="53"/>
      <c r="P132" s="53"/>
      <c r="Q132" s="53"/>
      <c r="R132" s="53"/>
      <c r="S132" s="53"/>
      <c r="T132" s="53"/>
      <c r="U132" s="53"/>
      <c r="V132" s="53"/>
      <c r="W132" s="53"/>
      <c r="X132" s="79" t="str" cm="1">
        <f t="array" ref="X132">IF(OR(K132:R132="NO",S132="NO",T132="NO",U132="NO",V132="NO",W132="NO"),"No aceptable","Aceptable")</f>
        <v>Aceptable</v>
      </c>
      <c r="Y132" s="53" t="s">
        <v>271</v>
      </c>
      <c r="Z132" s="53" t="s">
        <v>271</v>
      </c>
      <c r="AA132" s="53" t="s">
        <v>271</v>
      </c>
      <c r="AB132" s="53" t="s">
        <v>271</v>
      </c>
      <c r="AC132" s="53" t="s">
        <v>271</v>
      </c>
      <c r="AD132" s="53" t="s">
        <v>271</v>
      </c>
      <c r="AE132" s="53" t="s">
        <v>271</v>
      </c>
      <c r="AF132" s="53" t="s">
        <v>271</v>
      </c>
      <c r="AG132" s="53" t="s">
        <v>271</v>
      </c>
      <c r="AH132" s="53" t="s">
        <v>271</v>
      </c>
      <c r="AI132" s="53" t="s">
        <v>271</v>
      </c>
      <c r="AJ132" s="53" t="s">
        <v>271</v>
      </c>
      <c r="AK132" s="53" t="s">
        <v>271</v>
      </c>
      <c r="AL132" s="53" t="s">
        <v>271</v>
      </c>
      <c r="AM132" s="53" t="s">
        <v>271</v>
      </c>
      <c r="AN132" s="53" t="s">
        <v>271</v>
      </c>
      <c r="AO132" s="85" t="str" cm="1">
        <f t="array" ref="AO132">IF(OR(Y132:AI132="SI",AJ132="SI",AK132="SI",AL132="SI",AM132="SI",AN132="SI"),"Crítico-Proceda a elaborar plan de acción","No crítico/Intermedio-Solicitar evaluación por parte del OAL")</f>
        <v>No crítico/Intermedio-Solicitar evaluación por parte del OAL</v>
      </c>
      <c r="AP132" s="86"/>
      <c r="AQ132" s="74"/>
      <c r="AR132" s="74"/>
      <c r="AS132" s="74"/>
      <c r="AT132" s="74"/>
      <c r="AU132" s="74"/>
      <c r="AY132">
        <f t="shared" si="1"/>
        <v>1</v>
      </c>
    </row>
    <row r="133" spans="2:51" ht="58.5" customHeight="1">
      <c r="B133" s="54">
        <v>117</v>
      </c>
      <c r="C133" s="55" t="str">
        <f>Hoja1!AM121</f>
        <v xml:space="preserve"> </v>
      </c>
      <c r="D133" s="55" t="str">
        <f>Hoja1!AN121</f>
        <v xml:space="preserve"> </v>
      </c>
      <c r="E133" s="55" t="str">
        <f>Hoja1!AO121</f>
        <v xml:space="preserve"> </v>
      </c>
      <c r="F133" s="55" t="str">
        <f>Hoja1!AP121</f>
        <v xml:space="preserve"> </v>
      </c>
      <c r="G133" s="55" t="str">
        <f>Hoja1!AQ121</f>
        <v xml:space="preserve"> </v>
      </c>
      <c r="H133" s="55" t="str">
        <f>Hoja1!AR121</f>
        <v xml:space="preserve"> </v>
      </c>
      <c r="I133" s="55" t="str">
        <f>Hoja1!AS121</f>
        <v xml:space="preserve"> </v>
      </c>
      <c r="J133" s="55" t="str">
        <f>Hoja1!AT121</f>
        <v xml:space="preserve"> </v>
      </c>
      <c r="K133" s="53"/>
      <c r="L133" s="53"/>
      <c r="M133" s="53"/>
      <c r="N133" s="53"/>
      <c r="O133" s="53"/>
      <c r="P133" s="53"/>
      <c r="Q133" s="53"/>
      <c r="R133" s="53"/>
      <c r="S133" s="53"/>
      <c r="T133" s="53"/>
      <c r="U133" s="53"/>
      <c r="V133" s="53"/>
      <c r="W133" s="53"/>
      <c r="X133" s="79" t="str" cm="1">
        <f t="array" ref="X133">IF(OR(K133:R133="NO",S133="NO",T133="NO",U133="NO",V133="NO",W133="NO"),"No aceptable","Aceptable")</f>
        <v>Aceptable</v>
      </c>
      <c r="Y133" s="53" t="s">
        <v>271</v>
      </c>
      <c r="Z133" s="53" t="s">
        <v>271</v>
      </c>
      <c r="AA133" s="53" t="s">
        <v>271</v>
      </c>
      <c r="AB133" s="53" t="s">
        <v>271</v>
      </c>
      <c r="AC133" s="53" t="s">
        <v>271</v>
      </c>
      <c r="AD133" s="53" t="s">
        <v>271</v>
      </c>
      <c r="AE133" s="53" t="s">
        <v>271</v>
      </c>
      <c r="AF133" s="53" t="s">
        <v>271</v>
      </c>
      <c r="AG133" s="53" t="s">
        <v>271</v>
      </c>
      <c r="AH133" s="53" t="s">
        <v>271</v>
      </c>
      <c r="AI133" s="53" t="s">
        <v>271</v>
      </c>
      <c r="AJ133" s="53" t="s">
        <v>271</v>
      </c>
      <c r="AK133" s="53" t="s">
        <v>271</v>
      </c>
      <c r="AL133" s="53" t="s">
        <v>271</v>
      </c>
      <c r="AM133" s="53" t="s">
        <v>271</v>
      </c>
      <c r="AN133" s="53" t="s">
        <v>271</v>
      </c>
      <c r="AO133" s="85" t="str" cm="1">
        <f t="array" ref="AO133">IF(OR(Y133:AI133="SI",AJ133="SI",AK133="SI",AL133="SI",AM133="SI",AN133="SI"),"Crítico-Proceda a elaborar plan de acción","No crítico/Intermedio-Solicitar evaluación por parte del OAL")</f>
        <v>No crítico/Intermedio-Solicitar evaluación por parte del OAL</v>
      </c>
      <c r="AP133" s="86"/>
      <c r="AQ133" s="74"/>
      <c r="AR133" s="74"/>
      <c r="AS133" s="74"/>
      <c r="AT133" s="74"/>
      <c r="AU133" s="74"/>
      <c r="AY133">
        <f t="shared" si="1"/>
        <v>1</v>
      </c>
    </row>
    <row r="134" spans="2:51" ht="58.5" customHeight="1">
      <c r="B134" s="54">
        <v>118</v>
      </c>
      <c r="C134" s="55" t="str">
        <f>Hoja1!AM122</f>
        <v xml:space="preserve"> </v>
      </c>
      <c r="D134" s="55" t="str">
        <f>Hoja1!AN122</f>
        <v xml:space="preserve"> </v>
      </c>
      <c r="E134" s="55" t="str">
        <f>Hoja1!AO122</f>
        <v xml:space="preserve"> </v>
      </c>
      <c r="F134" s="55" t="str">
        <f>Hoja1!AP122</f>
        <v xml:space="preserve"> </v>
      </c>
      <c r="G134" s="55" t="str">
        <f>Hoja1!AQ122</f>
        <v xml:space="preserve"> </v>
      </c>
      <c r="H134" s="55" t="str">
        <f>Hoja1!AR122</f>
        <v xml:space="preserve"> </v>
      </c>
      <c r="I134" s="55" t="str">
        <f>Hoja1!AS122</f>
        <v xml:space="preserve"> </v>
      </c>
      <c r="J134" s="55" t="str">
        <f>Hoja1!AT122</f>
        <v xml:space="preserve"> </v>
      </c>
      <c r="K134" s="53"/>
      <c r="L134" s="53"/>
      <c r="M134" s="53"/>
      <c r="N134" s="53"/>
      <c r="O134" s="53"/>
      <c r="P134" s="53"/>
      <c r="Q134" s="53"/>
      <c r="R134" s="53"/>
      <c r="S134" s="53"/>
      <c r="T134" s="53"/>
      <c r="U134" s="53"/>
      <c r="V134" s="53"/>
      <c r="W134" s="53"/>
      <c r="X134" s="79" t="str" cm="1">
        <f t="array" ref="X134">IF(OR(K134:R134="NO",S134="NO",T134="NO",U134="NO",V134="NO",W134="NO"),"No aceptable","Aceptable")</f>
        <v>Aceptable</v>
      </c>
      <c r="Y134" s="53" t="s">
        <v>271</v>
      </c>
      <c r="Z134" s="53" t="s">
        <v>271</v>
      </c>
      <c r="AA134" s="53" t="s">
        <v>271</v>
      </c>
      <c r="AB134" s="53" t="s">
        <v>271</v>
      </c>
      <c r="AC134" s="53" t="s">
        <v>271</v>
      </c>
      <c r="AD134" s="53" t="s">
        <v>271</v>
      </c>
      <c r="AE134" s="53" t="s">
        <v>271</v>
      </c>
      <c r="AF134" s="53" t="s">
        <v>271</v>
      </c>
      <c r="AG134" s="53" t="s">
        <v>271</v>
      </c>
      <c r="AH134" s="53" t="s">
        <v>271</v>
      </c>
      <c r="AI134" s="53" t="s">
        <v>271</v>
      </c>
      <c r="AJ134" s="53" t="s">
        <v>271</v>
      </c>
      <c r="AK134" s="53" t="s">
        <v>271</v>
      </c>
      <c r="AL134" s="53" t="s">
        <v>271</v>
      </c>
      <c r="AM134" s="53" t="s">
        <v>271</v>
      </c>
      <c r="AN134" s="53" t="s">
        <v>271</v>
      </c>
      <c r="AO134" s="85" t="str" cm="1">
        <f t="array" ref="AO134">IF(OR(Y134:AI134="SI",AJ134="SI",AK134="SI",AL134="SI",AM134="SI",AN134="SI"),"Crítico-Proceda a elaborar plan de acción","No crítico/Intermedio-Solicitar evaluación por parte del OAL")</f>
        <v>No crítico/Intermedio-Solicitar evaluación por parte del OAL</v>
      </c>
      <c r="AP134" s="86"/>
      <c r="AQ134" s="74"/>
      <c r="AR134" s="74"/>
      <c r="AS134" s="74"/>
      <c r="AT134" s="74"/>
      <c r="AU134" s="74"/>
      <c r="AY134">
        <f t="shared" si="1"/>
        <v>1</v>
      </c>
    </row>
    <row r="135" spans="2:51" ht="58.5" customHeight="1">
      <c r="B135" s="54">
        <v>119</v>
      </c>
      <c r="C135" s="55" t="str">
        <f>Hoja1!AM123</f>
        <v xml:space="preserve"> </v>
      </c>
      <c r="D135" s="55" t="str">
        <f>Hoja1!AN123</f>
        <v xml:space="preserve"> </v>
      </c>
      <c r="E135" s="55" t="str">
        <f>Hoja1!AO123</f>
        <v xml:space="preserve"> </v>
      </c>
      <c r="F135" s="55" t="str">
        <f>Hoja1!AP123</f>
        <v xml:space="preserve"> </v>
      </c>
      <c r="G135" s="55" t="str">
        <f>Hoja1!AQ123</f>
        <v xml:space="preserve"> </v>
      </c>
      <c r="H135" s="55" t="str">
        <f>Hoja1!AR123</f>
        <v xml:space="preserve"> </v>
      </c>
      <c r="I135" s="55" t="str">
        <f>Hoja1!AS123</f>
        <v xml:space="preserve"> </v>
      </c>
      <c r="J135" s="55" t="str">
        <f>Hoja1!AT123</f>
        <v xml:space="preserve"> </v>
      </c>
      <c r="K135" s="53"/>
      <c r="L135" s="53"/>
      <c r="M135" s="53"/>
      <c r="N135" s="53"/>
      <c r="O135" s="53"/>
      <c r="P135" s="53"/>
      <c r="Q135" s="53"/>
      <c r="R135" s="53"/>
      <c r="S135" s="53"/>
      <c r="T135" s="53"/>
      <c r="U135" s="53"/>
      <c r="V135" s="53"/>
      <c r="W135" s="53"/>
      <c r="X135" s="79" t="str" cm="1">
        <f t="array" ref="X135">IF(OR(K135:R135="NO",S135="NO",T135="NO",U135="NO",V135="NO",W135="NO"),"No aceptable","Aceptable")</f>
        <v>Aceptable</v>
      </c>
      <c r="Y135" s="53" t="s">
        <v>271</v>
      </c>
      <c r="Z135" s="53" t="s">
        <v>271</v>
      </c>
      <c r="AA135" s="53" t="s">
        <v>271</v>
      </c>
      <c r="AB135" s="53" t="s">
        <v>271</v>
      </c>
      <c r="AC135" s="53" t="s">
        <v>271</v>
      </c>
      <c r="AD135" s="53" t="s">
        <v>271</v>
      </c>
      <c r="AE135" s="53" t="s">
        <v>271</v>
      </c>
      <c r="AF135" s="53" t="s">
        <v>271</v>
      </c>
      <c r="AG135" s="53" t="s">
        <v>271</v>
      </c>
      <c r="AH135" s="53" t="s">
        <v>271</v>
      </c>
      <c r="AI135" s="53" t="s">
        <v>271</v>
      </c>
      <c r="AJ135" s="53" t="s">
        <v>271</v>
      </c>
      <c r="AK135" s="53" t="s">
        <v>271</v>
      </c>
      <c r="AL135" s="53" t="s">
        <v>271</v>
      </c>
      <c r="AM135" s="53" t="s">
        <v>271</v>
      </c>
      <c r="AN135" s="53" t="s">
        <v>271</v>
      </c>
      <c r="AO135" s="85" t="str" cm="1">
        <f t="array" ref="AO135">IF(OR(Y135:AI135="SI",AJ135="SI",AK135="SI",AL135="SI",AM135="SI",AN135="SI"),"Crítico-Proceda a elaborar plan de acción","No crítico/Intermedio-Solicitar evaluación por parte del OAL")</f>
        <v>No crítico/Intermedio-Solicitar evaluación por parte del OAL</v>
      </c>
      <c r="AP135" s="86"/>
      <c r="AQ135" s="74"/>
      <c r="AR135" s="74"/>
      <c r="AS135" s="74"/>
      <c r="AT135" s="74"/>
      <c r="AU135" s="74"/>
      <c r="AY135">
        <f t="shared" si="1"/>
        <v>1</v>
      </c>
    </row>
    <row r="136" spans="2:51" ht="58.5" customHeight="1">
      <c r="B136" s="54">
        <v>120</v>
      </c>
      <c r="C136" s="55" t="str">
        <f>Hoja1!AM124</f>
        <v xml:space="preserve"> </v>
      </c>
      <c r="D136" s="55" t="str">
        <f>Hoja1!AN124</f>
        <v xml:space="preserve"> </v>
      </c>
      <c r="E136" s="55" t="str">
        <f>Hoja1!AO124</f>
        <v xml:space="preserve"> </v>
      </c>
      <c r="F136" s="55" t="str">
        <f>Hoja1!AP124</f>
        <v xml:space="preserve"> </v>
      </c>
      <c r="G136" s="55" t="str">
        <f>Hoja1!AQ124</f>
        <v xml:space="preserve"> </v>
      </c>
      <c r="H136" s="55" t="str">
        <f>Hoja1!AR124</f>
        <v xml:space="preserve"> </v>
      </c>
      <c r="I136" s="55" t="str">
        <f>Hoja1!AS124</f>
        <v xml:space="preserve"> </v>
      </c>
      <c r="J136" s="55" t="str">
        <f>Hoja1!AT124</f>
        <v xml:space="preserve"> </v>
      </c>
      <c r="K136" s="53"/>
      <c r="L136" s="53"/>
      <c r="M136" s="53"/>
      <c r="N136" s="53"/>
      <c r="O136" s="53"/>
      <c r="P136" s="53"/>
      <c r="Q136" s="53"/>
      <c r="R136" s="53"/>
      <c r="S136" s="53"/>
      <c r="T136" s="53"/>
      <c r="U136" s="53"/>
      <c r="V136" s="53"/>
      <c r="W136" s="53"/>
      <c r="X136" s="79" t="str" cm="1">
        <f t="array" ref="X136">IF(OR(K136:R136="NO",S136="NO",T136="NO",U136="NO",V136="NO",W136="NO"),"No aceptable","Aceptable")</f>
        <v>Aceptable</v>
      </c>
      <c r="Y136" s="53" t="s">
        <v>271</v>
      </c>
      <c r="Z136" s="53" t="s">
        <v>271</v>
      </c>
      <c r="AA136" s="53" t="s">
        <v>271</v>
      </c>
      <c r="AB136" s="53" t="s">
        <v>271</v>
      </c>
      <c r="AC136" s="53" t="s">
        <v>271</v>
      </c>
      <c r="AD136" s="53" t="s">
        <v>271</v>
      </c>
      <c r="AE136" s="53" t="s">
        <v>271</v>
      </c>
      <c r="AF136" s="53" t="s">
        <v>271</v>
      </c>
      <c r="AG136" s="53" t="s">
        <v>271</v>
      </c>
      <c r="AH136" s="53" t="s">
        <v>271</v>
      </c>
      <c r="AI136" s="53" t="s">
        <v>271</v>
      </c>
      <c r="AJ136" s="53" t="s">
        <v>271</v>
      </c>
      <c r="AK136" s="53" t="s">
        <v>271</v>
      </c>
      <c r="AL136" s="53" t="s">
        <v>271</v>
      </c>
      <c r="AM136" s="53" t="s">
        <v>271</v>
      </c>
      <c r="AN136" s="53" t="s">
        <v>271</v>
      </c>
      <c r="AO136" s="85" t="str" cm="1">
        <f t="array" ref="AO136">IF(OR(Y136:AI136="SI",AJ136="SI",AK136="SI",AL136="SI",AM136="SI",AN136="SI"),"Crítico-Proceda a elaborar plan de acción","No crítico/Intermedio-Solicitar evaluación por parte del OAL")</f>
        <v>No crítico/Intermedio-Solicitar evaluación por parte del OAL</v>
      </c>
      <c r="AP136" s="86"/>
      <c r="AQ136" s="74"/>
      <c r="AR136" s="74"/>
      <c r="AS136" s="74"/>
      <c r="AT136" s="74"/>
      <c r="AU136" s="74"/>
      <c r="AY136">
        <f t="shared" si="1"/>
        <v>1</v>
      </c>
    </row>
    <row r="137" spans="2:51" ht="58.5" customHeight="1">
      <c r="B137" s="54">
        <v>121</v>
      </c>
      <c r="C137" s="55" t="str">
        <f>Hoja1!AM125</f>
        <v xml:space="preserve"> </v>
      </c>
      <c r="D137" s="55" t="str">
        <f>Hoja1!AN125</f>
        <v xml:space="preserve"> </v>
      </c>
      <c r="E137" s="55" t="str">
        <f>Hoja1!AO125</f>
        <v xml:space="preserve"> </v>
      </c>
      <c r="F137" s="55" t="str">
        <f>Hoja1!AP125</f>
        <v xml:space="preserve"> </v>
      </c>
      <c r="G137" s="55" t="str">
        <f>Hoja1!AQ125</f>
        <v xml:space="preserve"> </v>
      </c>
      <c r="H137" s="55" t="str">
        <f>Hoja1!AR125</f>
        <v xml:space="preserve"> </v>
      </c>
      <c r="I137" s="55" t="str">
        <f>Hoja1!AS125</f>
        <v xml:space="preserve"> </v>
      </c>
      <c r="J137" s="55" t="str">
        <f>Hoja1!AT125</f>
        <v xml:space="preserve"> </v>
      </c>
      <c r="K137" s="53"/>
      <c r="L137" s="53"/>
      <c r="M137" s="53"/>
      <c r="N137" s="53"/>
      <c r="O137" s="53"/>
      <c r="P137" s="53"/>
      <c r="Q137" s="53"/>
      <c r="R137" s="53"/>
      <c r="S137" s="53"/>
      <c r="T137" s="53"/>
      <c r="U137" s="53"/>
      <c r="V137" s="53"/>
      <c r="W137" s="53"/>
      <c r="X137" s="79" t="str" cm="1">
        <f t="array" ref="X137">IF(OR(K137:R137="NO",S137="NO",T137="NO",U137="NO",V137="NO",W137="NO"),"No aceptable","Aceptable")</f>
        <v>Aceptable</v>
      </c>
      <c r="Y137" s="53" t="s">
        <v>271</v>
      </c>
      <c r="Z137" s="53" t="s">
        <v>271</v>
      </c>
      <c r="AA137" s="53" t="s">
        <v>271</v>
      </c>
      <c r="AB137" s="53" t="s">
        <v>271</v>
      </c>
      <c r="AC137" s="53" t="s">
        <v>271</v>
      </c>
      <c r="AD137" s="53" t="s">
        <v>271</v>
      </c>
      <c r="AE137" s="53" t="s">
        <v>271</v>
      </c>
      <c r="AF137" s="53" t="s">
        <v>271</v>
      </c>
      <c r="AG137" s="53" t="s">
        <v>271</v>
      </c>
      <c r="AH137" s="53" t="s">
        <v>271</v>
      </c>
      <c r="AI137" s="53" t="s">
        <v>271</v>
      </c>
      <c r="AJ137" s="53" t="s">
        <v>271</v>
      </c>
      <c r="AK137" s="53" t="s">
        <v>271</v>
      </c>
      <c r="AL137" s="53" t="s">
        <v>271</v>
      </c>
      <c r="AM137" s="53" t="s">
        <v>271</v>
      </c>
      <c r="AN137" s="53" t="s">
        <v>271</v>
      </c>
      <c r="AO137" s="85" t="str" cm="1">
        <f t="array" ref="AO137">IF(OR(Y137:AI137="SI",AJ137="SI",AK137="SI",AL137="SI",AM137="SI",AN137="SI"),"Crítico-Proceda a elaborar plan de acción","No crítico/Intermedio-Solicitar evaluación por parte del OAL")</f>
        <v>No crítico/Intermedio-Solicitar evaluación por parte del OAL</v>
      </c>
      <c r="AP137" s="86"/>
      <c r="AQ137" s="74"/>
      <c r="AR137" s="74"/>
      <c r="AS137" s="74"/>
      <c r="AT137" s="74"/>
      <c r="AU137" s="74"/>
      <c r="AY137">
        <f t="shared" si="1"/>
        <v>1</v>
      </c>
    </row>
    <row r="138" spans="2:51" ht="58.5" customHeight="1">
      <c r="B138" s="54">
        <v>122</v>
      </c>
      <c r="C138" s="55" t="str">
        <f>Hoja1!AM126</f>
        <v xml:space="preserve"> </v>
      </c>
      <c r="D138" s="55" t="str">
        <f>Hoja1!AN126</f>
        <v xml:space="preserve"> </v>
      </c>
      <c r="E138" s="55" t="str">
        <f>Hoja1!AO126</f>
        <v xml:space="preserve"> </v>
      </c>
      <c r="F138" s="55" t="str">
        <f>Hoja1!AP126</f>
        <v xml:space="preserve"> </v>
      </c>
      <c r="G138" s="55" t="str">
        <f>Hoja1!AQ126</f>
        <v xml:space="preserve"> </v>
      </c>
      <c r="H138" s="55" t="str">
        <f>Hoja1!AR126</f>
        <v xml:space="preserve"> </v>
      </c>
      <c r="I138" s="55" t="str">
        <f>Hoja1!AS126</f>
        <v xml:space="preserve"> </v>
      </c>
      <c r="J138" s="55" t="str">
        <f>Hoja1!AT126</f>
        <v xml:space="preserve"> </v>
      </c>
      <c r="K138" s="53"/>
      <c r="L138" s="53"/>
      <c r="M138" s="53"/>
      <c r="N138" s="53"/>
      <c r="O138" s="53"/>
      <c r="P138" s="53"/>
      <c r="Q138" s="53"/>
      <c r="R138" s="53"/>
      <c r="S138" s="53"/>
      <c r="T138" s="53"/>
      <c r="U138" s="53"/>
      <c r="V138" s="53"/>
      <c r="W138" s="53"/>
      <c r="X138" s="79" t="str" cm="1">
        <f t="array" ref="X138">IF(OR(K138:R138="NO",S138="NO",T138="NO",U138="NO",V138="NO",W138="NO"),"No aceptable","Aceptable")</f>
        <v>Aceptable</v>
      </c>
      <c r="Y138" s="53" t="s">
        <v>271</v>
      </c>
      <c r="Z138" s="53" t="s">
        <v>271</v>
      </c>
      <c r="AA138" s="53" t="s">
        <v>271</v>
      </c>
      <c r="AB138" s="53" t="s">
        <v>271</v>
      </c>
      <c r="AC138" s="53" t="s">
        <v>271</v>
      </c>
      <c r="AD138" s="53" t="s">
        <v>271</v>
      </c>
      <c r="AE138" s="53" t="s">
        <v>271</v>
      </c>
      <c r="AF138" s="53" t="s">
        <v>271</v>
      </c>
      <c r="AG138" s="53" t="s">
        <v>271</v>
      </c>
      <c r="AH138" s="53" t="s">
        <v>271</v>
      </c>
      <c r="AI138" s="53" t="s">
        <v>271</v>
      </c>
      <c r="AJ138" s="53" t="s">
        <v>271</v>
      </c>
      <c r="AK138" s="53" t="s">
        <v>271</v>
      </c>
      <c r="AL138" s="53" t="s">
        <v>271</v>
      </c>
      <c r="AM138" s="53" t="s">
        <v>271</v>
      </c>
      <c r="AN138" s="53" t="s">
        <v>271</v>
      </c>
      <c r="AO138" s="85" t="str" cm="1">
        <f t="array" ref="AO138">IF(OR(Y138:AI138="SI",AJ138="SI",AK138="SI",AL138="SI",AM138="SI",AN138="SI"),"Crítico-Proceda a elaborar plan de acción","No crítico/Intermedio-Solicitar evaluación por parte del OAL")</f>
        <v>No crítico/Intermedio-Solicitar evaluación por parte del OAL</v>
      </c>
      <c r="AP138" s="86"/>
      <c r="AQ138" s="74"/>
      <c r="AR138" s="74"/>
      <c r="AS138" s="74"/>
      <c r="AT138" s="74"/>
      <c r="AU138" s="74"/>
      <c r="AY138">
        <f t="shared" si="1"/>
        <v>1</v>
      </c>
    </row>
    <row r="139" spans="2:51" ht="58.5" customHeight="1">
      <c r="B139" s="54">
        <v>123</v>
      </c>
      <c r="C139" s="55" t="str">
        <f>Hoja1!AM127</f>
        <v xml:space="preserve"> </v>
      </c>
      <c r="D139" s="55" t="str">
        <f>Hoja1!AN127</f>
        <v xml:space="preserve"> </v>
      </c>
      <c r="E139" s="55" t="str">
        <f>Hoja1!AO127</f>
        <v xml:space="preserve"> </v>
      </c>
      <c r="F139" s="55" t="str">
        <f>Hoja1!AP127</f>
        <v xml:space="preserve"> </v>
      </c>
      <c r="G139" s="55" t="str">
        <f>Hoja1!AQ127</f>
        <v xml:space="preserve"> </v>
      </c>
      <c r="H139" s="55" t="str">
        <f>Hoja1!AR127</f>
        <v xml:space="preserve"> </v>
      </c>
      <c r="I139" s="55" t="str">
        <f>Hoja1!AS127</f>
        <v xml:space="preserve"> </v>
      </c>
      <c r="J139" s="55" t="str">
        <f>Hoja1!AT127</f>
        <v xml:space="preserve"> </v>
      </c>
      <c r="K139" s="53"/>
      <c r="L139" s="53"/>
      <c r="M139" s="53"/>
      <c r="N139" s="53"/>
      <c r="O139" s="53"/>
      <c r="P139" s="53"/>
      <c r="Q139" s="53"/>
      <c r="R139" s="53"/>
      <c r="S139" s="53"/>
      <c r="T139" s="53"/>
      <c r="U139" s="53"/>
      <c r="V139" s="53"/>
      <c r="W139" s="53"/>
      <c r="X139" s="79" t="str" cm="1">
        <f t="array" ref="X139">IF(OR(K139:R139="NO",S139="NO",T139="NO",U139="NO",V139="NO",W139="NO"),"No aceptable","Aceptable")</f>
        <v>Aceptable</v>
      </c>
      <c r="Y139" s="53" t="s">
        <v>271</v>
      </c>
      <c r="Z139" s="53" t="s">
        <v>271</v>
      </c>
      <c r="AA139" s="53" t="s">
        <v>271</v>
      </c>
      <c r="AB139" s="53" t="s">
        <v>271</v>
      </c>
      <c r="AC139" s="53" t="s">
        <v>271</v>
      </c>
      <c r="AD139" s="53" t="s">
        <v>271</v>
      </c>
      <c r="AE139" s="53" t="s">
        <v>271</v>
      </c>
      <c r="AF139" s="53" t="s">
        <v>271</v>
      </c>
      <c r="AG139" s="53" t="s">
        <v>271</v>
      </c>
      <c r="AH139" s="53" t="s">
        <v>271</v>
      </c>
      <c r="AI139" s="53" t="s">
        <v>271</v>
      </c>
      <c r="AJ139" s="53" t="s">
        <v>271</v>
      </c>
      <c r="AK139" s="53" t="s">
        <v>271</v>
      </c>
      <c r="AL139" s="53" t="s">
        <v>271</v>
      </c>
      <c r="AM139" s="53" t="s">
        <v>271</v>
      </c>
      <c r="AN139" s="53" t="s">
        <v>271</v>
      </c>
      <c r="AO139" s="85" t="str" cm="1">
        <f t="array" ref="AO139">IF(OR(Y139:AI139="SI",AJ139="SI",AK139="SI",AL139="SI",AM139="SI",AN139="SI"),"Crítico-Proceda a elaborar plan de acción","No crítico/Intermedio-Solicitar evaluación por parte del OAL")</f>
        <v>No crítico/Intermedio-Solicitar evaluación por parte del OAL</v>
      </c>
      <c r="AP139" s="86"/>
      <c r="AQ139" s="74"/>
      <c r="AR139" s="74"/>
      <c r="AS139" s="74"/>
      <c r="AT139" s="74"/>
      <c r="AU139" s="74"/>
      <c r="AY139">
        <f t="shared" si="1"/>
        <v>1</v>
      </c>
    </row>
    <row r="140" spans="2:51" ht="58.5" customHeight="1">
      <c r="B140" s="54">
        <v>124</v>
      </c>
      <c r="C140" s="55" t="str">
        <f>Hoja1!AM128</f>
        <v xml:space="preserve"> </v>
      </c>
      <c r="D140" s="55" t="str">
        <f>Hoja1!AN128</f>
        <v xml:space="preserve"> </v>
      </c>
      <c r="E140" s="55" t="str">
        <f>Hoja1!AO128</f>
        <v xml:space="preserve"> </v>
      </c>
      <c r="F140" s="55" t="str">
        <f>Hoja1!AP128</f>
        <v xml:space="preserve"> </v>
      </c>
      <c r="G140" s="55" t="str">
        <f>Hoja1!AQ128</f>
        <v xml:space="preserve"> </v>
      </c>
      <c r="H140" s="55" t="str">
        <f>Hoja1!AR128</f>
        <v xml:space="preserve"> </v>
      </c>
      <c r="I140" s="55" t="str">
        <f>Hoja1!AS128</f>
        <v xml:space="preserve"> </v>
      </c>
      <c r="J140" s="55" t="str">
        <f>Hoja1!AT128</f>
        <v xml:space="preserve"> </v>
      </c>
      <c r="K140" s="53"/>
      <c r="L140" s="53"/>
      <c r="M140" s="53"/>
      <c r="N140" s="53"/>
      <c r="O140" s="53"/>
      <c r="P140" s="53"/>
      <c r="Q140" s="53"/>
      <c r="R140" s="53"/>
      <c r="S140" s="53"/>
      <c r="T140" s="53"/>
      <c r="U140" s="53"/>
      <c r="V140" s="53"/>
      <c r="W140" s="53"/>
      <c r="X140" s="79" t="str" cm="1">
        <f t="array" ref="X140">IF(OR(K140:R140="NO",S140="NO",T140="NO",U140="NO",V140="NO",W140="NO"),"No aceptable","Aceptable")</f>
        <v>Aceptable</v>
      </c>
      <c r="Y140" s="53" t="s">
        <v>271</v>
      </c>
      <c r="Z140" s="53" t="s">
        <v>271</v>
      </c>
      <c r="AA140" s="53" t="s">
        <v>271</v>
      </c>
      <c r="AB140" s="53" t="s">
        <v>271</v>
      </c>
      <c r="AC140" s="53" t="s">
        <v>271</v>
      </c>
      <c r="AD140" s="53" t="s">
        <v>271</v>
      </c>
      <c r="AE140" s="53" t="s">
        <v>271</v>
      </c>
      <c r="AF140" s="53" t="s">
        <v>271</v>
      </c>
      <c r="AG140" s="53" t="s">
        <v>271</v>
      </c>
      <c r="AH140" s="53" t="s">
        <v>271</v>
      </c>
      <c r="AI140" s="53" t="s">
        <v>271</v>
      </c>
      <c r="AJ140" s="53" t="s">
        <v>271</v>
      </c>
      <c r="AK140" s="53" t="s">
        <v>271</v>
      </c>
      <c r="AL140" s="53" t="s">
        <v>271</v>
      </c>
      <c r="AM140" s="53" t="s">
        <v>271</v>
      </c>
      <c r="AN140" s="53" t="s">
        <v>271</v>
      </c>
      <c r="AO140" s="85" t="str" cm="1">
        <f t="array" ref="AO140">IF(OR(Y140:AI140="SI",AJ140="SI",AK140="SI",AL140="SI",AM140="SI",AN140="SI"),"Crítico-Proceda a elaborar plan de acción","No crítico/Intermedio-Solicitar evaluación por parte del OAL")</f>
        <v>No crítico/Intermedio-Solicitar evaluación por parte del OAL</v>
      </c>
      <c r="AP140" s="86"/>
      <c r="AQ140" s="74"/>
      <c r="AR140" s="74"/>
      <c r="AS140" s="74"/>
      <c r="AT140" s="74"/>
      <c r="AU140" s="74"/>
      <c r="AY140">
        <f t="shared" si="1"/>
        <v>1</v>
      </c>
    </row>
    <row r="141" spans="2:51" ht="58.5" customHeight="1">
      <c r="B141" s="54">
        <v>125</v>
      </c>
      <c r="C141" s="55" t="str">
        <f>Hoja1!AM129</f>
        <v xml:space="preserve"> </v>
      </c>
      <c r="D141" s="55" t="str">
        <f>Hoja1!AN129</f>
        <v xml:space="preserve"> </v>
      </c>
      <c r="E141" s="55" t="str">
        <f>Hoja1!AO129</f>
        <v xml:space="preserve"> </v>
      </c>
      <c r="F141" s="55" t="str">
        <f>Hoja1!AP129</f>
        <v xml:space="preserve"> </v>
      </c>
      <c r="G141" s="55" t="str">
        <f>Hoja1!AQ129</f>
        <v xml:space="preserve"> </v>
      </c>
      <c r="H141" s="55" t="str">
        <f>Hoja1!AR129</f>
        <v xml:space="preserve"> </v>
      </c>
      <c r="I141" s="55" t="str">
        <f>Hoja1!AS129</f>
        <v xml:space="preserve"> </v>
      </c>
      <c r="J141" s="55" t="str">
        <f>Hoja1!AT129</f>
        <v xml:space="preserve"> </v>
      </c>
      <c r="K141" s="53"/>
      <c r="L141" s="53"/>
      <c r="M141" s="53"/>
      <c r="N141" s="53"/>
      <c r="O141" s="53"/>
      <c r="P141" s="53"/>
      <c r="Q141" s="53"/>
      <c r="R141" s="53"/>
      <c r="S141" s="53"/>
      <c r="T141" s="53"/>
      <c r="U141" s="53"/>
      <c r="V141" s="53"/>
      <c r="W141" s="53"/>
      <c r="X141" s="79" t="str" cm="1">
        <f t="array" ref="X141">IF(OR(K141:R141="NO",S141="NO",T141="NO",U141="NO",V141="NO",W141="NO"),"No aceptable","Aceptable")</f>
        <v>Aceptable</v>
      </c>
      <c r="Y141" s="53" t="s">
        <v>271</v>
      </c>
      <c r="Z141" s="53" t="s">
        <v>271</v>
      </c>
      <c r="AA141" s="53" t="s">
        <v>271</v>
      </c>
      <c r="AB141" s="53" t="s">
        <v>271</v>
      </c>
      <c r="AC141" s="53" t="s">
        <v>271</v>
      </c>
      <c r="AD141" s="53" t="s">
        <v>271</v>
      </c>
      <c r="AE141" s="53" t="s">
        <v>271</v>
      </c>
      <c r="AF141" s="53" t="s">
        <v>271</v>
      </c>
      <c r="AG141" s="53" t="s">
        <v>271</v>
      </c>
      <c r="AH141" s="53" t="s">
        <v>271</v>
      </c>
      <c r="AI141" s="53" t="s">
        <v>271</v>
      </c>
      <c r="AJ141" s="53" t="s">
        <v>271</v>
      </c>
      <c r="AK141" s="53" t="s">
        <v>271</v>
      </c>
      <c r="AL141" s="53" t="s">
        <v>271</v>
      </c>
      <c r="AM141" s="53" t="s">
        <v>271</v>
      </c>
      <c r="AN141" s="53" t="s">
        <v>271</v>
      </c>
      <c r="AO141" s="85" t="str" cm="1">
        <f t="array" ref="AO141">IF(OR(Y141:AI141="SI",AJ141="SI",AK141="SI",AL141="SI",AM141="SI",AN141="SI"),"Crítico-Proceda a elaborar plan de acción","No crítico/Intermedio-Solicitar evaluación por parte del OAL")</f>
        <v>No crítico/Intermedio-Solicitar evaluación por parte del OAL</v>
      </c>
      <c r="AP141" s="86"/>
      <c r="AQ141" s="74"/>
      <c r="AR141" s="74"/>
      <c r="AS141" s="74"/>
      <c r="AT141" s="74"/>
      <c r="AU141" s="74"/>
      <c r="AY141">
        <f t="shared" si="1"/>
        <v>1</v>
      </c>
    </row>
    <row r="142" spans="2:51" ht="58.5" customHeight="1">
      <c r="B142" s="54">
        <v>126</v>
      </c>
      <c r="C142" s="55" t="str">
        <f>Hoja1!AM130</f>
        <v xml:space="preserve"> </v>
      </c>
      <c r="D142" s="55" t="str">
        <f>Hoja1!AN130</f>
        <v xml:space="preserve"> </v>
      </c>
      <c r="E142" s="55" t="str">
        <f>Hoja1!AO130</f>
        <v xml:space="preserve"> </v>
      </c>
      <c r="F142" s="55" t="str">
        <f>Hoja1!AP130</f>
        <v xml:space="preserve"> </v>
      </c>
      <c r="G142" s="55" t="str">
        <f>Hoja1!AQ130</f>
        <v xml:space="preserve"> </v>
      </c>
      <c r="H142" s="55" t="str">
        <f>Hoja1!AR130</f>
        <v xml:space="preserve"> </v>
      </c>
      <c r="I142" s="55" t="str">
        <f>Hoja1!AS130</f>
        <v xml:space="preserve"> </v>
      </c>
      <c r="J142" s="55" t="str">
        <f>Hoja1!AT130</f>
        <v xml:space="preserve"> </v>
      </c>
      <c r="K142" s="53"/>
      <c r="L142" s="53"/>
      <c r="M142" s="53"/>
      <c r="N142" s="53"/>
      <c r="O142" s="53"/>
      <c r="P142" s="53"/>
      <c r="Q142" s="53"/>
      <c r="R142" s="53"/>
      <c r="S142" s="53"/>
      <c r="T142" s="53"/>
      <c r="U142" s="53"/>
      <c r="V142" s="53"/>
      <c r="W142" s="53"/>
      <c r="X142" s="79" t="str" cm="1">
        <f t="array" ref="X142">IF(OR(K142:R142="NO",S142="NO",T142="NO",U142="NO",V142="NO",W142="NO"),"No aceptable","Aceptable")</f>
        <v>Aceptable</v>
      </c>
      <c r="Y142" s="53" t="s">
        <v>271</v>
      </c>
      <c r="Z142" s="53" t="s">
        <v>271</v>
      </c>
      <c r="AA142" s="53" t="s">
        <v>271</v>
      </c>
      <c r="AB142" s="53" t="s">
        <v>271</v>
      </c>
      <c r="AC142" s="53" t="s">
        <v>271</v>
      </c>
      <c r="AD142" s="53" t="s">
        <v>271</v>
      </c>
      <c r="AE142" s="53" t="s">
        <v>271</v>
      </c>
      <c r="AF142" s="53" t="s">
        <v>271</v>
      </c>
      <c r="AG142" s="53" t="s">
        <v>271</v>
      </c>
      <c r="AH142" s="53" t="s">
        <v>271</v>
      </c>
      <c r="AI142" s="53" t="s">
        <v>271</v>
      </c>
      <c r="AJ142" s="53" t="s">
        <v>271</v>
      </c>
      <c r="AK142" s="53" t="s">
        <v>271</v>
      </c>
      <c r="AL142" s="53" t="s">
        <v>271</v>
      </c>
      <c r="AM142" s="53" t="s">
        <v>271</v>
      </c>
      <c r="AN142" s="53" t="s">
        <v>271</v>
      </c>
      <c r="AO142" s="85" t="str" cm="1">
        <f t="array" ref="AO142">IF(OR(Y142:AI142="SI",AJ142="SI",AK142="SI",AL142="SI",AM142="SI",AN142="SI"),"Crítico-Proceda a elaborar plan de acción","No crítico/Intermedio-Solicitar evaluación por parte del OAL")</f>
        <v>No crítico/Intermedio-Solicitar evaluación por parte del OAL</v>
      </c>
      <c r="AP142" s="86"/>
      <c r="AQ142" s="74"/>
      <c r="AR142" s="74"/>
      <c r="AS142" s="74"/>
      <c r="AT142" s="74"/>
      <c r="AU142" s="74"/>
      <c r="AY142">
        <f t="shared" si="1"/>
        <v>1</v>
      </c>
    </row>
    <row r="143" spans="2:51" ht="58.5" customHeight="1">
      <c r="B143" s="54">
        <v>127</v>
      </c>
      <c r="C143" s="55" t="str">
        <f>Hoja1!AM131</f>
        <v xml:space="preserve"> </v>
      </c>
      <c r="D143" s="55" t="str">
        <f>Hoja1!AN131</f>
        <v xml:space="preserve"> </v>
      </c>
      <c r="E143" s="55" t="str">
        <f>Hoja1!AO131</f>
        <v xml:space="preserve"> </v>
      </c>
      <c r="F143" s="55" t="str">
        <f>Hoja1!AP131</f>
        <v xml:space="preserve"> </v>
      </c>
      <c r="G143" s="55" t="str">
        <f>Hoja1!AQ131</f>
        <v xml:space="preserve"> </v>
      </c>
      <c r="H143" s="55" t="str">
        <f>Hoja1!AR131</f>
        <v xml:space="preserve"> </v>
      </c>
      <c r="I143" s="55" t="str">
        <f>Hoja1!AS131</f>
        <v xml:space="preserve"> </v>
      </c>
      <c r="J143" s="55" t="str">
        <f>Hoja1!AT131</f>
        <v xml:space="preserve"> </v>
      </c>
      <c r="K143" s="53"/>
      <c r="L143" s="53"/>
      <c r="M143" s="53"/>
      <c r="N143" s="53"/>
      <c r="O143" s="53"/>
      <c r="P143" s="53"/>
      <c r="Q143" s="53"/>
      <c r="R143" s="53"/>
      <c r="S143" s="53"/>
      <c r="T143" s="53"/>
      <c r="U143" s="53"/>
      <c r="V143" s="53"/>
      <c r="W143" s="53"/>
      <c r="X143" s="79" t="str" cm="1">
        <f t="array" ref="X143">IF(OR(K143:R143="NO",S143="NO",T143="NO",U143="NO",V143="NO",W143="NO"),"No aceptable","Aceptable")</f>
        <v>Aceptable</v>
      </c>
      <c r="Y143" s="53" t="s">
        <v>271</v>
      </c>
      <c r="Z143" s="53" t="s">
        <v>271</v>
      </c>
      <c r="AA143" s="53" t="s">
        <v>271</v>
      </c>
      <c r="AB143" s="53" t="s">
        <v>271</v>
      </c>
      <c r="AC143" s="53" t="s">
        <v>271</v>
      </c>
      <c r="AD143" s="53" t="s">
        <v>271</v>
      </c>
      <c r="AE143" s="53" t="s">
        <v>271</v>
      </c>
      <c r="AF143" s="53" t="s">
        <v>271</v>
      </c>
      <c r="AG143" s="53" t="s">
        <v>271</v>
      </c>
      <c r="AH143" s="53" t="s">
        <v>271</v>
      </c>
      <c r="AI143" s="53" t="s">
        <v>271</v>
      </c>
      <c r="AJ143" s="53" t="s">
        <v>271</v>
      </c>
      <c r="AK143" s="53" t="s">
        <v>271</v>
      </c>
      <c r="AL143" s="53" t="s">
        <v>271</v>
      </c>
      <c r="AM143" s="53" t="s">
        <v>271</v>
      </c>
      <c r="AN143" s="53" t="s">
        <v>271</v>
      </c>
      <c r="AO143" s="85" t="str" cm="1">
        <f t="array" ref="AO143">IF(OR(Y143:AI143="SI",AJ143="SI",AK143="SI",AL143="SI",AM143="SI",AN143="SI"),"Crítico-Proceda a elaborar plan de acción","No crítico/Intermedio-Solicitar evaluación por parte del OAL")</f>
        <v>No crítico/Intermedio-Solicitar evaluación por parte del OAL</v>
      </c>
      <c r="AP143" s="86"/>
      <c r="AQ143" s="74"/>
      <c r="AR143" s="74"/>
      <c r="AS143" s="74"/>
      <c r="AT143" s="74"/>
      <c r="AU143" s="74"/>
      <c r="AY143">
        <f t="shared" si="1"/>
        <v>1</v>
      </c>
    </row>
    <row r="144" spans="2:51" ht="58.5" customHeight="1">
      <c r="B144" s="54">
        <v>128</v>
      </c>
      <c r="C144" s="55" t="str">
        <f>Hoja1!AM132</f>
        <v xml:space="preserve"> </v>
      </c>
      <c r="D144" s="55" t="str">
        <f>Hoja1!AN132</f>
        <v xml:space="preserve"> </v>
      </c>
      <c r="E144" s="55" t="str">
        <f>Hoja1!AO132</f>
        <v xml:space="preserve"> </v>
      </c>
      <c r="F144" s="55" t="str">
        <f>Hoja1!AP132</f>
        <v xml:space="preserve"> </v>
      </c>
      <c r="G144" s="55" t="str">
        <f>Hoja1!AQ132</f>
        <v xml:space="preserve"> </v>
      </c>
      <c r="H144" s="55" t="str">
        <f>Hoja1!AR132</f>
        <v xml:space="preserve"> </v>
      </c>
      <c r="I144" s="55" t="str">
        <f>Hoja1!AS132</f>
        <v xml:space="preserve"> </v>
      </c>
      <c r="J144" s="55" t="str">
        <f>Hoja1!AT132</f>
        <v xml:space="preserve"> </v>
      </c>
      <c r="K144" s="53"/>
      <c r="L144" s="53"/>
      <c r="M144" s="53"/>
      <c r="N144" s="53"/>
      <c r="O144" s="53"/>
      <c r="P144" s="53"/>
      <c r="Q144" s="53"/>
      <c r="R144" s="53"/>
      <c r="S144" s="53"/>
      <c r="T144" s="53"/>
      <c r="U144" s="53"/>
      <c r="V144" s="53"/>
      <c r="W144" s="53"/>
      <c r="X144" s="79" t="str" cm="1">
        <f t="array" ref="X144">IF(OR(K144:R144="NO",S144="NO",T144="NO",U144="NO",V144="NO",W144="NO"),"No aceptable","Aceptable")</f>
        <v>Aceptable</v>
      </c>
      <c r="Y144" s="53" t="s">
        <v>271</v>
      </c>
      <c r="Z144" s="53" t="s">
        <v>271</v>
      </c>
      <c r="AA144" s="53" t="s">
        <v>271</v>
      </c>
      <c r="AB144" s="53" t="s">
        <v>271</v>
      </c>
      <c r="AC144" s="53" t="s">
        <v>271</v>
      </c>
      <c r="AD144" s="53" t="s">
        <v>271</v>
      </c>
      <c r="AE144" s="53" t="s">
        <v>271</v>
      </c>
      <c r="AF144" s="53" t="s">
        <v>271</v>
      </c>
      <c r="AG144" s="53" t="s">
        <v>271</v>
      </c>
      <c r="AH144" s="53" t="s">
        <v>271</v>
      </c>
      <c r="AI144" s="53" t="s">
        <v>271</v>
      </c>
      <c r="AJ144" s="53" t="s">
        <v>271</v>
      </c>
      <c r="AK144" s="53" t="s">
        <v>271</v>
      </c>
      <c r="AL144" s="53" t="s">
        <v>271</v>
      </c>
      <c r="AM144" s="53" t="s">
        <v>271</v>
      </c>
      <c r="AN144" s="53" t="s">
        <v>271</v>
      </c>
      <c r="AO144" s="85" t="str" cm="1">
        <f t="array" ref="AO144">IF(OR(Y144:AI144="SI",AJ144="SI",AK144="SI",AL144="SI",AM144="SI",AN144="SI"),"Crítico-Proceda a elaborar plan de acción","No crítico/Intermedio-Solicitar evaluación por parte del OAL")</f>
        <v>No crítico/Intermedio-Solicitar evaluación por parte del OAL</v>
      </c>
      <c r="AP144" s="86"/>
      <c r="AQ144" s="74"/>
      <c r="AR144" s="74"/>
      <c r="AS144" s="74"/>
      <c r="AT144" s="74"/>
      <c r="AU144" s="74"/>
      <c r="AY144">
        <f t="shared" si="1"/>
        <v>1</v>
      </c>
    </row>
    <row r="145" spans="2:51" ht="58.5" customHeight="1">
      <c r="B145" s="54">
        <v>129</v>
      </c>
      <c r="C145" s="55" t="str">
        <f>Hoja1!AM133</f>
        <v xml:space="preserve"> </v>
      </c>
      <c r="D145" s="55" t="str">
        <f>Hoja1!AN133</f>
        <v xml:space="preserve"> </v>
      </c>
      <c r="E145" s="55" t="str">
        <f>Hoja1!AO133</f>
        <v xml:space="preserve"> </v>
      </c>
      <c r="F145" s="55" t="str">
        <f>Hoja1!AP133</f>
        <v xml:space="preserve"> </v>
      </c>
      <c r="G145" s="55" t="str">
        <f>Hoja1!AQ133</f>
        <v xml:space="preserve"> </v>
      </c>
      <c r="H145" s="55" t="str">
        <f>Hoja1!AR133</f>
        <v xml:space="preserve"> </v>
      </c>
      <c r="I145" s="55" t="str">
        <f>Hoja1!AS133</f>
        <v xml:space="preserve"> </v>
      </c>
      <c r="J145" s="55" t="str">
        <f>Hoja1!AT133</f>
        <v xml:space="preserve"> </v>
      </c>
      <c r="K145" s="53"/>
      <c r="L145" s="53"/>
      <c r="M145" s="53"/>
      <c r="N145" s="53"/>
      <c r="O145" s="53"/>
      <c r="P145" s="53"/>
      <c r="Q145" s="53"/>
      <c r="R145" s="53"/>
      <c r="S145" s="53"/>
      <c r="T145" s="53"/>
      <c r="U145" s="53"/>
      <c r="V145" s="53"/>
      <c r="W145" s="53"/>
      <c r="X145" s="79" t="str" cm="1">
        <f t="array" ref="X145">IF(OR(K145:R145="NO",S145="NO",T145="NO",U145="NO",V145="NO",W145="NO"),"No aceptable","Aceptable")</f>
        <v>Aceptable</v>
      </c>
      <c r="Y145" s="53" t="s">
        <v>271</v>
      </c>
      <c r="Z145" s="53" t="s">
        <v>271</v>
      </c>
      <c r="AA145" s="53" t="s">
        <v>271</v>
      </c>
      <c r="AB145" s="53" t="s">
        <v>271</v>
      </c>
      <c r="AC145" s="53" t="s">
        <v>271</v>
      </c>
      <c r="AD145" s="53" t="s">
        <v>271</v>
      </c>
      <c r="AE145" s="53" t="s">
        <v>271</v>
      </c>
      <c r="AF145" s="53" t="s">
        <v>271</v>
      </c>
      <c r="AG145" s="53" t="s">
        <v>271</v>
      </c>
      <c r="AH145" s="53" t="s">
        <v>271</v>
      </c>
      <c r="AI145" s="53" t="s">
        <v>271</v>
      </c>
      <c r="AJ145" s="53" t="s">
        <v>271</v>
      </c>
      <c r="AK145" s="53" t="s">
        <v>271</v>
      </c>
      <c r="AL145" s="53" t="s">
        <v>271</v>
      </c>
      <c r="AM145" s="53" t="s">
        <v>271</v>
      </c>
      <c r="AN145" s="53" t="s">
        <v>271</v>
      </c>
      <c r="AO145" s="85" t="str" cm="1">
        <f t="array" ref="AO145">IF(OR(Y145:AI145="SI",AJ145="SI",AK145="SI",AL145="SI",AM145="SI",AN145="SI"),"Crítico-Proceda a elaborar plan de acción","No crítico/Intermedio-Solicitar evaluación por parte del OAL")</f>
        <v>No crítico/Intermedio-Solicitar evaluación por parte del OAL</v>
      </c>
      <c r="AP145" s="86"/>
      <c r="AQ145" s="74"/>
      <c r="AR145" s="74"/>
      <c r="AS145" s="74"/>
      <c r="AT145" s="74"/>
      <c r="AU145" s="74"/>
      <c r="AY145">
        <f t="shared" si="1"/>
        <v>1</v>
      </c>
    </row>
    <row r="146" spans="2:51" ht="58.5" customHeight="1">
      <c r="B146" s="54">
        <v>130</v>
      </c>
      <c r="C146" s="55" t="str">
        <f>Hoja1!AM134</f>
        <v xml:space="preserve"> </v>
      </c>
      <c r="D146" s="55" t="str">
        <f>Hoja1!AN134</f>
        <v xml:space="preserve"> </v>
      </c>
      <c r="E146" s="55" t="str">
        <f>Hoja1!AO134</f>
        <v xml:space="preserve"> </v>
      </c>
      <c r="F146" s="55" t="str">
        <f>Hoja1!AP134</f>
        <v xml:space="preserve"> </v>
      </c>
      <c r="G146" s="55" t="str">
        <f>Hoja1!AQ134</f>
        <v xml:space="preserve"> </v>
      </c>
      <c r="H146" s="55" t="str">
        <f>Hoja1!AR134</f>
        <v xml:space="preserve"> </v>
      </c>
      <c r="I146" s="55" t="str">
        <f>Hoja1!AS134</f>
        <v xml:space="preserve"> </v>
      </c>
      <c r="J146" s="55" t="str">
        <f>Hoja1!AT134</f>
        <v xml:space="preserve"> </v>
      </c>
      <c r="K146" s="53"/>
      <c r="L146" s="53"/>
      <c r="M146" s="53"/>
      <c r="N146" s="53"/>
      <c r="O146" s="53"/>
      <c r="P146" s="53"/>
      <c r="Q146" s="53"/>
      <c r="R146" s="53"/>
      <c r="S146" s="53"/>
      <c r="T146" s="53"/>
      <c r="U146" s="53"/>
      <c r="V146" s="53"/>
      <c r="W146" s="53"/>
      <c r="X146" s="79" t="str" cm="1">
        <f t="array" ref="X146">IF(OR(K146:R146="NO",S146="NO",T146="NO",U146="NO",V146="NO",W146="NO"),"No aceptable","Aceptable")</f>
        <v>Aceptable</v>
      </c>
      <c r="Y146" s="53" t="s">
        <v>271</v>
      </c>
      <c r="Z146" s="53" t="s">
        <v>271</v>
      </c>
      <c r="AA146" s="53" t="s">
        <v>271</v>
      </c>
      <c r="AB146" s="53" t="s">
        <v>271</v>
      </c>
      <c r="AC146" s="53" t="s">
        <v>271</v>
      </c>
      <c r="AD146" s="53" t="s">
        <v>271</v>
      </c>
      <c r="AE146" s="53" t="s">
        <v>271</v>
      </c>
      <c r="AF146" s="53" t="s">
        <v>271</v>
      </c>
      <c r="AG146" s="53" t="s">
        <v>271</v>
      </c>
      <c r="AH146" s="53" t="s">
        <v>271</v>
      </c>
      <c r="AI146" s="53" t="s">
        <v>271</v>
      </c>
      <c r="AJ146" s="53" t="s">
        <v>271</v>
      </c>
      <c r="AK146" s="53" t="s">
        <v>271</v>
      </c>
      <c r="AL146" s="53" t="s">
        <v>271</v>
      </c>
      <c r="AM146" s="53" t="s">
        <v>271</v>
      </c>
      <c r="AN146" s="53" t="s">
        <v>271</v>
      </c>
      <c r="AO146" s="85" t="str" cm="1">
        <f t="array" ref="AO146">IF(OR(Y146:AI146="SI",AJ146="SI",AK146="SI",AL146="SI",AM146="SI",AN146="SI"),"Crítico-Proceda a elaborar plan de acción","No crítico/Intermedio-Solicitar evaluación por parte del OAL")</f>
        <v>No crítico/Intermedio-Solicitar evaluación por parte del OAL</v>
      </c>
      <c r="AP146" s="86"/>
      <c r="AQ146" s="74"/>
      <c r="AR146" s="74"/>
      <c r="AS146" s="74"/>
      <c r="AT146" s="74"/>
      <c r="AU146" s="74"/>
      <c r="AY146">
        <f t="shared" ref="AY146:AY209" si="2">IF(X146="Aceptable",1,0)</f>
        <v>1</v>
      </c>
    </row>
    <row r="147" spans="2:51" ht="58.5" customHeight="1">
      <c r="B147" s="54">
        <v>131</v>
      </c>
      <c r="C147" s="55" t="str">
        <f>Hoja1!AM135</f>
        <v xml:space="preserve"> </v>
      </c>
      <c r="D147" s="55" t="str">
        <f>Hoja1!AN135</f>
        <v xml:space="preserve"> </v>
      </c>
      <c r="E147" s="55" t="str">
        <f>Hoja1!AO135</f>
        <v xml:space="preserve"> </v>
      </c>
      <c r="F147" s="55" t="str">
        <f>Hoja1!AP135</f>
        <v xml:space="preserve"> </v>
      </c>
      <c r="G147" s="55" t="str">
        <f>Hoja1!AQ135</f>
        <v xml:space="preserve"> </v>
      </c>
      <c r="H147" s="55" t="str">
        <f>Hoja1!AR135</f>
        <v xml:space="preserve"> </v>
      </c>
      <c r="I147" s="55" t="str">
        <f>Hoja1!AS135</f>
        <v xml:space="preserve"> </v>
      </c>
      <c r="J147" s="55" t="str">
        <f>Hoja1!AT135</f>
        <v xml:space="preserve"> </v>
      </c>
      <c r="K147" s="53"/>
      <c r="L147" s="53"/>
      <c r="M147" s="53"/>
      <c r="N147" s="53"/>
      <c r="O147" s="53"/>
      <c r="P147" s="53"/>
      <c r="Q147" s="53"/>
      <c r="R147" s="53"/>
      <c r="S147" s="53"/>
      <c r="T147" s="53"/>
      <c r="U147" s="53"/>
      <c r="V147" s="53"/>
      <c r="W147" s="53"/>
      <c r="X147" s="79" t="str" cm="1">
        <f t="array" ref="X147">IF(OR(K147:R147="NO",S147="NO",T147="NO",U147="NO",V147="NO",W147="NO"),"No aceptable","Aceptable")</f>
        <v>Aceptable</v>
      </c>
      <c r="Y147" s="53" t="s">
        <v>271</v>
      </c>
      <c r="Z147" s="53" t="s">
        <v>271</v>
      </c>
      <c r="AA147" s="53" t="s">
        <v>271</v>
      </c>
      <c r="AB147" s="53" t="s">
        <v>271</v>
      </c>
      <c r="AC147" s="53" t="s">
        <v>271</v>
      </c>
      <c r="AD147" s="53" t="s">
        <v>271</v>
      </c>
      <c r="AE147" s="53" t="s">
        <v>271</v>
      </c>
      <c r="AF147" s="53" t="s">
        <v>271</v>
      </c>
      <c r="AG147" s="53" t="s">
        <v>271</v>
      </c>
      <c r="AH147" s="53" t="s">
        <v>271</v>
      </c>
      <c r="AI147" s="53" t="s">
        <v>271</v>
      </c>
      <c r="AJ147" s="53" t="s">
        <v>271</v>
      </c>
      <c r="AK147" s="53" t="s">
        <v>271</v>
      </c>
      <c r="AL147" s="53" t="s">
        <v>271</v>
      </c>
      <c r="AM147" s="53" t="s">
        <v>271</v>
      </c>
      <c r="AN147" s="53" t="s">
        <v>271</v>
      </c>
      <c r="AO147" s="85" t="str" cm="1">
        <f t="array" ref="AO147">IF(OR(Y147:AI147="SI",AJ147="SI",AK147="SI",AL147="SI",AM147="SI",AN147="SI"),"Crítico-Proceda a elaborar plan de acción","No crítico/Intermedio-Solicitar evaluación por parte del OAL")</f>
        <v>No crítico/Intermedio-Solicitar evaluación por parte del OAL</v>
      </c>
      <c r="AP147" s="86"/>
      <c r="AQ147" s="74"/>
      <c r="AR147" s="74"/>
      <c r="AS147" s="74"/>
      <c r="AT147" s="74"/>
      <c r="AU147" s="74"/>
      <c r="AY147">
        <f t="shared" si="2"/>
        <v>1</v>
      </c>
    </row>
    <row r="148" spans="2:51" ht="58.5" customHeight="1">
      <c r="B148" s="54">
        <v>132</v>
      </c>
      <c r="C148" s="55" t="str">
        <f>Hoja1!AM136</f>
        <v xml:space="preserve"> </v>
      </c>
      <c r="D148" s="55" t="str">
        <f>Hoja1!AN136</f>
        <v xml:space="preserve"> </v>
      </c>
      <c r="E148" s="55" t="str">
        <f>Hoja1!AO136</f>
        <v xml:space="preserve"> </v>
      </c>
      <c r="F148" s="55" t="str">
        <f>Hoja1!AP136</f>
        <v xml:space="preserve"> </v>
      </c>
      <c r="G148" s="55" t="str">
        <f>Hoja1!AQ136</f>
        <v xml:space="preserve"> </v>
      </c>
      <c r="H148" s="55" t="str">
        <f>Hoja1!AR136</f>
        <v xml:space="preserve"> </v>
      </c>
      <c r="I148" s="55" t="str">
        <f>Hoja1!AS136</f>
        <v xml:space="preserve"> </v>
      </c>
      <c r="J148" s="55" t="str">
        <f>Hoja1!AT136</f>
        <v xml:space="preserve"> </v>
      </c>
      <c r="K148" s="53"/>
      <c r="L148" s="53"/>
      <c r="M148" s="53"/>
      <c r="N148" s="53"/>
      <c r="O148" s="53"/>
      <c r="P148" s="53"/>
      <c r="Q148" s="53"/>
      <c r="R148" s="53"/>
      <c r="S148" s="53"/>
      <c r="T148" s="53"/>
      <c r="U148" s="53"/>
      <c r="V148" s="53"/>
      <c r="W148" s="53"/>
      <c r="X148" s="79" t="str" cm="1">
        <f t="array" ref="X148">IF(OR(K148:R148="NO",S148="NO",T148="NO",U148="NO",V148="NO",W148="NO"),"No aceptable","Aceptable")</f>
        <v>Aceptable</v>
      </c>
      <c r="Y148" s="53" t="s">
        <v>271</v>
      </c>
      <c r="Z148" s="53" t="s">
        <v>271</v>
      </c>
      <c r="AA148" s="53" t="s">
        <v>271</v>
      </c>
      <c r="AB148" s="53" t="s">
        <v>271</v>
      </c>
      <c r="AC148" s="53" t="s">
        <v>271</v>
      </c>
      <c r="AD148" s="53" t="s">
        <v>271</v>
      </c>
      <c r="AE148" s="53" t="s">
        <v>271</v>
      </c>
      <c r="AF148" s="53" t="s">
        <v>271</v>
      </c>
      <c r="AG148" s="53" t="s">
        <v>271</v>
      </c>
      <c r="AH148" s="53" t="s">
        <v>271</v>
      </c>
      <c r="AI148" s="53" t="s">
        <v>271</v>
      </c>
      <c r="AJ148" s="53" t="s">
        <v>271</v>
      </c>
      <c r="AK148" s="53" t="s">
        <v>271</v>
      </c>
      <c r="AL148" s="53" t="s">
        <v>271</v>
      </c>
      <c r="AM148" s="53" t="s">
        <v>271</v>
      </c>
      <c r="AN148" s="53" t="s">
        <v>271</v>
      </c>
      <c r="AO148" s="85" t="str" cm="1">
        <f t="array" ref="AO148">IF(OR(Y148:AI148="SI",AJ148="SI",AK148="SI",AL148="SI",AM148="SI",AN148="SI"),"Crítico-Proceda a elaborar plan de acción","No crítico/Intermedio-Solicitar evaluación por parte del OAL")</f>
        <v>No crítico/Intermedio-Solicitar evaluación por parte del OAL</v>
      </c>
      <c r="AP148" s="86"/>
      <c r="AQ148" s="74"/>
      <c r="AR148" s="74"/>
      <c r="AS148" s="74"/>
      <c r="AT148" s="74"/>
      <c r="AU148" s="74"/>
      <c r="AY148">
        <f t="shared" si="2"/>
        <v>1</v>
      </c>
    </row>
    <row r="149" spans="2:51" ht="58.5" customHeight="1">
      <c r="B149" s="54">
        <v>133</v>
      </c>
      <c r="C149" s="55" t="str">
        <f>Hoja1!AM137</f>
        <v xml:space="preserve"> </v>
      </c>
      <c r="D149" s="55" t="str">
        <f>Hoja1!AN137</f>
        <v xml:space="preserve"> </v>
      </c>
      <c r="E149" s="55" t="str">
        <f>Hoja1!AO137</f>
        <v xml:space="preserve"> </v>
      </c>
      <c r="F149" s="55" t="str">
        <f>Hoja1!AP137</f>
        <v xml:space="preserve"> </v>
      </c>
      <c r="G149" s="55" t="str">
        <f>Hoja1!AQ137</f>
        <v xml:space="preserve"> </v>
      </c>
      <c r="H149" s="55" t="str">
        <f>Hoja1!AR137</f>
        <v xml:space="preserve"> </v>
      </c>
      <c r="I149" s="55" t="str">
        <f>Hoja1!AS137</f>
        <v xml:space="preserve"> </v>
      </c>
      <c r="J149" s="55" t="str">
        <f>Hoja1!AT137</f>
        <v xml:space="preserve"> </v>
      </c>
      <c r="K149" s="53"/>
      <c r="L149" s="53"/>
      <c r="M149" s="53"/>
      <c r="N149" s="53"/>
      <c r="O149" s="53"/>
      <c r="P149" s="53"/>
      <c r="Q149" s="53"/>
      <c r="R149" s="53"/>
      <c r="S149" s="53"/>
      <c r="T149" s="53"/>
      <c r="U149" s="53"/>
      <c r="V149" s="53"/>
      <c r="W149" s="53"/>
      <c r="X149" s="79" t="str" cm="1">
        <f t="array" ref="X149">IF(OR(K149:R149="NO",S149="NO",T149="NO",U149="NO",V149="NO",W149="NO"),"No aceptable","Aceptable")</f>
        <v>Aceptable</v>
      </c>
      <c r="Y149" s="53" t="s">
        <v>271</v>
      </c>
      <c r="Z149" s="53" t="s">
        <v>271</v>
      </c>
      <c r="AA149" s="53" t="s">
        <v>271</v>
      </c>
      <c r="AB149" s="53" t="s">
        <v>271</v>
      </c>
      <c r="AC149" s="53" t="s">
        <v>271</v>
      </c>
      <c r="AD149" s="53" t="s">
        <v>271</v>
      </c>
      <c r="AE149" s="53" t="s">
        <v>271</v>
      </c>
      <c r="AF149" s="53" t="s">
        <v>271</v>
      </c>
      <c r="AG149" s="53" t="s">
        <v>271</v>
      </c>
      <c r="AH149" s="53" t="s">
        <v>271</v>
      </c>
      <c r="AI149" s="53" t="s">
        <v>271</v>
      </c>
      <c r="AJ149" s="53" t="s">
        <v>271</v>
      </c>
      <c r="AK149" s="53" t="s">
        <v>271</v>
      </c>
      <c r="AL149" s="53" t="s">
        <v>271</v>
      </c>
      <c r="AM149" s="53" t="s">
        <v>271</v>
      </c>
      <c r="AN149" s="53" t="s">
        <v>271</v>
      </c>
      <c r="AO149" s="85" t="str" cm="1">
        <f t="array" ref="AO149">IF(OR(Y149:AI149="SI",AJ149="SI",AK149="SI",AL149="SI",AM149="SI",AN149="SI"),"Crítico-Proceda a elaborar plan de acción","No crítico/Intermedio-Solicitar evaluación por parte del OAL")</f>
        <v>No crítico/Intermedio-Solicitar evaluación por parte del OAL</v>
      </c>
      <c r="AP149" s="86"/>
      <c r="AQ149" s="74"/>
      <c r="AR149" s="74"/>
      <c r="AS149" s="74"/>
      <c r="AT149" s="74"/>
      <c r="AU149" s="74"/>
      <c r="AY149">
        <f t="shared" si="2"/>
        <v>1</v>
      </c>
    </row>
    <row r="150" spans="2:51" ht="58.5" customHeight="1">
      <c r="B150" s="54">
        <v>134</v>
      </c>
      <c r="C150" s="55" t="str">
        <f>Hoja1!AM138</f>
        <v xml:space="preserve"> </v>
      </c>
      <c r="D150" s="55" t="str">
        <f>Hoja1!AN138</f>
        <v xml:space="preserve"> </v>
      </c>
      <c r="E150" s="55" t="str">
        <f>Hoja1!AO138</f>
        <v xml:space="preserve"> </v>
      </c>
      <c r="F150" s="55" t="str">
        <f>Hoja1!AP138</f>
        <v xml:space="preserve"> </v>
      </c>
      <c r="G150" s="55" t="str">
        <f>Hoja1!AQ138</f>
        <v xml:space="preserve"> </v>
      </c>
      <c r="H150" s="55" t="str">
        <f>Hoja1!AR138</f>
        <v xml:space="preserve"> </v>
      </c>
      <c r="I150" s="55" t="str">
        <f>Hoja1!AS138</f>
        <v xml:space="preserve"> </v>
      </c>
      <c r="J150" s="55" t="str">
        <f>Hoja1!AT138</f>
        <v xml:space="preserve"> </v>
      </c>
      <c r="K150" s="53"/>
      <c r="L150" s="53"/>
      <c r="M150" s="53"/>
      <c r="N150" s="53"/>
      <c r="O150" s="53"/>
      <c r="P150" s="53"/>
      <c r="Q150" s="53"/>
      <c r="R150" s="53"/>
      <c r="S150" s="53"/>
      <c r="T150" s="53"/>
      <c r="U150" s="53"/>
      <c r="V150" s="53"/>
      <c r="W150" s="53"/>
      <c r="X150" s="79" t="str" cm="1">
        <f t="array" ref="X150">IF(OR(K150:R150="NO",S150="NO",T150="NO",U150="NO",V150="NO",W150="NO"),"No aceptable","Aceptable")</f>
        <v>Aceptable</v>
      </c>
      <c r="Y150" s="53" t="s">
        <v>271</v>
      </c>
      <c r="Z150" s="53" t="s">
        <v>271</v>
      </c>
      <c r="AA150" s="53" t="s">
        <v>271</v>
      </c>
      <c r="AB150" s="53" t="s">
        <v>271</v>
      </c>
      <c r="AC150" s="53" t="s">
        <v>271</v>
      </c>
      <c r="AD150" s="53" t="s">
        <v>271</v>
      </c>
      <c r="AE150" s="53" t="s">
        <v>271</v>
      </c>
      <c r="AF150" s="53" t="s">
        <v>271</v>
      </c>
      <c r="AG150" s="53" t="s">
        <v>271</v>
      </c>
      <c r="AH150" s="53" t="s">
        <v>271</v>
      </c>
      <c r="AI150" s="53" t="s">
        <v>271</v>
      </c>
      <c r="AJ150" s="53" t="s">
        <v>271</v>
      </c>
      <c r="AK150" s="53" t="s">
        <v>271</v>
      </c>
      <c r="AL150" s="53" t="s">
        <v>271</v>
      </c>
      <c r="AM150" s="53" t="s">
        <v>271</v>
      </c>
      <c r="AN150" s="53" t="s">
        <v>271</v>
      </c>
      <c r="AO150" s="85" t="str" cm="1">
        <f t="array" ref="AO150">IF(OR(Y150:AI150="SI",AJ150="SI",AK150="SI",AL150="SI",AM150="SI",AN150="SI"),"Crítico-Proceda a elaborar plan de acción","No crítico/Intermedio-Solicitar evaluación por parte del OAL")</f>
        <v>No crítico/Intermedio-Solicitar evaluación por parte del OAL</v>
      </c>
      <c r="AP150" s="86"/>
      <c r="AQ150" s="74"/>
      <c r="AR150" s="74"/>
      <c r="AS150" s="74"/>
      <c r="AT150" s="74"/>
      <c r="AU150" s="74"/>
      <c r="AY150">
        <f t="shared" si="2"/>
        <v>1</v>
      </c>
    </row>
    <row r="151" spans="2:51" ht="58.5" customHeight="1">
      <c r="B151" s="54">
        <v>135</v>
      </c>
      <c r="C151" s="55" t="str">
        <f>Hoja1!AM139</f>
        <v xml:space="preserve"> </v>
      </c>
      <c r="D151" s="55" t="str">
        <f>Hoja1!AN139</f>
        <v xml:space="preserve"> </v>
      </c>
      <c r="E151" s="55" t="str">
        <f>Hoja1!AO139</f>
        <v xml:space="preserve"> </v>
      </c>
      <c r="F151" s="55" t="str">
        <f>Hoja1!AP139</f>
        <v xml:space="preserve"> </v>
      </c>
      <c r="G151" s="55" t="str">
        <f>Hoja1!AQ139</f>
        <v xml:space="preserve"> </v>
      </c>
      <c r="H151" s="55" t="str">
        <f>Hoja1!AR139</f>
        <v xml:space="preserve"> </v>
      </c>
      <c r="I151" s="55" t="str">
        <f>Hoja1!AS139</f>
        <v xml:space="preserve"> </v>
      </c>
      <c r="J151" s="55" t="str">
        <f>Hoja1!AT139</f>
        <v xml:space="preserve"> </v>
      </c>
      <c r="K151" s="53"/>
      <c r="L151" s="53"/>
      <c r="M151" s="53"/>
      <c r="N151" s="53"/>
      <c r="O151" s="53"/>
      <c r="P151" s="53"/>
      <c r="Q151" s="53"/>
      <c r="R151" s="53"/>
      <c r="S151" s="53"/>
      <c r="T151" s="53"/>
      <c r="U151" s="53"/>
      <c r="V151" s="53"/>
      <c r="W151" s="53"/>
      <c r="X151" s="79" t="str" cm="1">
        <f t="array" ref="X151">IF(OR(K151:R151="NO",S151="NO",T151="NO",U151="NO",V151="NO",W151="NO"),"No aceptable","Aceptable")</f>
        <v>Aceptable</v>
      </c>
      <c r="Y151" s="53" t="s">
        <v>271</v>
      </c>
      <c r="Z151" s="53" t="s">
        <v>271</v>
      </c>
      <c r="AA151" s="53" t="s">
        <v>271</v>
      </c>
      <c r="AB151" s="53" t="s">
        <v>271</v>
      </c>
      <c r="AC151" s="53" t="s">
        <v>271</v>
      </c>
      <c r="AD151" s="53" t="s">
        <v>271</v>
      </c>
      <c r="AE151" s="53" t="s">
        <v>271</v>
      </c>
      <c r="AF151" s="53" t="s">
        <v>271</v>
      </c>
      <c r="AG151" s="53" t="s">
        <v>271</v>
      </c>
      <c r="AH151" s="53" t="s">
        <v>271</v>
      </c>
      <c r="AI151" s="53" t="s">
        <v>271</v>
      </c>
      <c r="AJ151" s="53" t="s">
        <v>271</v>
      </c>
      <c r="AK151" s="53" t="s">
        <v>271</v>
      </c>
      <c r="AL151" s="53" t="s">
        <v>271</v>
      </c>
      <c r="AM151" s="53" t="s">
        <v>271</v>
      </c>
      <c r="AN151" s="53" t="s">
        <v>271</v>
      </c>
      <c r="AO151" s="85" t="str" cm="1">
        <f t="array" ref="AO151">IF(OR(Y151:AI151="SI",AJ151="SI",AK151="SI",AL151="SI",AM151="SI",AN151="SI"),"Crítico-Proceda a elaborar plan de acción","No crítico/Intermedio-Solicitar evaluación por parte del OAL")</f>
        <v>No crítico/Intermedio-Solicitar evaluación por parte del OAL</v>
      </c>
      <c r="AP151" s="86"/>
      <c r="AQ151" s="74"/>
      <c r="AR151" s="74"/>
      <c r="AS151" s="74"/>
      <c r="AT151" s="74"/>
      <c r="AU151" s="74"/>
      <c r="AY151">
        <f t="shared" si="2"/>
        <v>1</v>
      </c>
    </row>
    <row r="152" spans="2:51" ht="58.5" customHeight="1">
      <c r="B152" s="54">
        <v>136</v>
      </c>
      <c r="C152" s="55" t="str">
        <f>Hoja1!AM140</f>
        <v xml:space="preserve"> </v>
      </c>
      <c r="D152" s="55" t="str">
        <f>Hoja1!AN140</f>
        <v xml:space="preserve"> </v>
      </c>
      <c r="E152" s="55" t="str">
        <f>Hoja1!AO140</f>
        <v xml:space="preserve"> </v>
      </c>
      <c r="F152" s="55" t="str">
        <f>Hoja1!AP140</f>
        <v xml:space="preserve"> </v>
      </c>
      <c r="G152" s="55" t="str">
        <f>Hoja1!AQ140</f>
        <v xml:space="preserve"> </v>
      </c>
      <c r="H152" s="55" t="str">
        <f>Hoja1!AR140</f>
        <v xml:space="preserve"> </v>
      </c>
      <c r="I152" s="55" t="str">
        <f>Hoja1!AS140</f>
        <v xml:space="preserve"> </v>
      </c>
      <c r="J152" s="55" t="str">
        <f>Hoja1!AT140</f>
        <v xml:space="preserve"> </v>
      </c>
      <c r="K152" s="53"/>
      <c r="L152" s="53"/>
      <c r="M152" s="53"/>
      <c r="N152" s="53"/>
      <c r="O152" s="53"/>
      <c r="P152" s="53"/>
      <c r="Q152" s="53"/>
      <c r="R152" s="53"/>
      <c r="S152" s="53"/>
      <c r="T152" s="53"/>
      <c r="U152" s="53"/>
      <c r="V152" s="53"/>
      <c r="W152" s="53"/>
      <c r="X152" s="79" t="str" cm="1">
        <f t="array" ref="X152">IF(OR(K152:R152="NO",S152="NO",T152="NO",U152="NO",V152="NO",W152="NO"),"No aceptable","Aceptable")</f>
        <v>Aceptable</v>
      </c>
      <c r="Y152" s="53" t="s">
        <v>271</v>
      </c>
      <c r="Z152" s="53" t="s">
        <v>271</v>
      </c>
      <c r="AA152" s="53" t="s">
        <v>271</v>
      </c>
      <c r="AB152" s="53" t="s">
        <v>271</v>
      </c>
      <c r="AC152" s="53" t="s">
        <v>271</v>
      </c>
      <c r="AD152" s="53" t="s">
        <v>271</v>
      </c>
      <c r="AE152" s="53" t="s">
        <v>271</v>
      </c>
      <c r="AF152" s="53" t="s">
        <v>271</v>
      </c>
      <c r="AG152" s="53" t="s">
        <v>271</v>
      </c>
      <c r="AH152" s="53" t="s">
        <v>271</v>
      </c>
      <c r="AI152" s="53" t="s">
        <v>271</v>
      </c>
      <c r="AJ152" s="53" t="s">
        <v>271</v>
      </c>
      <c r="AK152" s="53" t="s">
        <v>271</v>
      </c>
      <c r="AL152" s="53" t="s">
        <v>271</v>
      </c>
      <c r="AM152" s="53" t="s">
        <v>271</v>
      </c>
      <c r="AN152" s="53" t="s">
        <v>271</v>
      </c>
      <c r="AO152" s="85" t="str" cm="1">
        <f t="array" ref="AO152">IF(OR(Y152:AI152="SI",AJ152="SI",AK152="SI",AL152="SI",AM152="SI",AN152="SI"),"Crítico-Proceda a elaborar plan de acción","No crítico/Intermedio-Solicitar evaluación por parte del OAL")</f>
        <v>No crítico/Intermedio-Solicitar evaluación por parte del OAL</v>
      </c>
      <c r="AP152" s="86"/>
      <c r="AQ152" s="74"/>
      <c r="AR152" s="74"/>
      <c r="AS152" s="74"/>
      <c r="AT152" s="74"/>
      <c r="AU152" s="74"/>
      <c r="AY152">
        <f t="shared" si="2"/>
        <v>1</v>
      </c>
    </row>
    <row r="153" spans="2:51" ht="58.5" customHeight="1">
      <c r="B153" s="54">
        <v>137</v>
      </c>
      <c r="C153" s="55" t="str">
        <f>Hoja1!AM141</f>
        <v xml:space="preserve"> </v>
      </c>
      <c r="D153" s="55" t="str">
        <f>Hoja1!AN141</f>
        <v xml:space="preserve"> </v>
      </c>
      <c r="E153" s="55" t="str">
        <f>Hoja1!AO141</f>
        <v xml:space="preserve"> </v>
      </c>
      <c r="F153" s="55" t="str">
        <f>Hoja1!AP141</f>
        <v xml:space="preserve"> </v>
      </c>
      <c r="G153" s="55" t="str">
        <f>Hoja1!AQ141</f>
        <v xml:space="preserve"> </v>
      </c>
      <c r="H153" s="55" t="str">
        <f>Hoja1!AR141</f>
        <v xml:space="preserve"> </v>
      </c>
      <c r="I153" s="55" t="str">
        <f>Hoja1!AS141</f>
        <v xml:space="preserve"> </v>
      </c>
      <c r="J153" s="55" t="str">
        <f>Hoja1!AT141</f>
        <v xml:space="preserve"> </v>
      </c>
      <c r="K153" s="53"/>
      <c r="L153" s="53"/>
      <c r="M153" s="53"/>
      <c r="N153" s="53"/>
      <c r="O153" s="53"/>
      <c r="P153" s="53"/>
      <c r="Q153" s="53"/>
      <c r="R153" s="53"/>
      <c r="S153" s="53"/>
      <c r="T153" s="53"/>
      <c r="U153" s="53"/>
      <c r="V153" s="53"/>
      <c r="W153" s="53"/>
      <c r="X153" s="79" t="str" cm="1">
        <f t="array" ref="X153">IF(OR(K153:R153="NO",S153="NO",T153="NO",U153="NO",V153="NO",W153="NO"),"No aceptable","Aceptable")</f>
        <v>Aceptable</v>
      </c>
      <c r="Y153" s="53" t="s">
        <v>271</v>
      </c>
      <c r="Z153" s="53" t="s">
        <v>271</v>
      </c>
      <c r="AA153" s="53" t="s">
        <v>271</v>
      </c>
      <c r="AB153" s="53" t="s">
        <v>271</v>
      </c>
      <c r="AC153" s="53" t="s">
        <v>271</v>
      </c>
      <c r="AD153" s="53" t="s">
        <v>271</v>
      </c>
      <c r="AE153" s="53" t="s">
        <v>271</v>
      </c>
      <c r="AF153" s="53" t="s">
        <v>271</v>
      </c>
      <c r="AG153" s="53" t="s">
        <v>271</v>
      </c>
      <c r="AH153" s="53" t="s">
        <v>271</v>
      </c>
      <c r="AI153" s="53" t="s">
        <v>271</v>
      </c>
      <c r="AJ153" s="53" t="s">
        <v>271</v>
      </c>
      <c r="AK153" s="53" t="s">
        <v>271</v>
      </c>
      <c r="AL153" s="53" t="s">
        <v>271</v>
      </c>
      <c r="AM153" s="53" t="s">
        <v>271</v>
      </c>
      <c r="AN153" s="53" t="s">
        <v>271</v>
      </c>
      <c r="AO153" s="85" t="str" cm="1">
        <f t="array" ref="AO153">IF(OR(Y153:AI153="SI",AJ153="SI",AK153="SI",AL153="SI",AM153="SI",AN153="SI"),"Crítico-Proceda a elaborar plan de acción","No crítico/Intermedio-Solicitar evaluación por parte del OAL")</f>
        <v>No crítico/Intermedio-Solicitar evaluación por parte del OAL</v>
      </c>
      <c r="AP153" s="86"/>
      <c r="AQ153" s="74"/>
      <c r="AR153" s="74"/>
      <c r="AS153" s="74"/>
      <c r="AT153" s="74"/>
      <c r="AU153" s="74"/>
      <c r="AY153">
        <f t="shared" si="2"/>
        <v>1</v>
      </c>
    </row>
    <row r="154" spans="2:51" ht="58.5" customHeight="1">
      <c r="B154" s="54">
        <v>138</v>
      </c>
      <c r="C154" s="55" t="str">
        <f>Hoja1!AM142</f>
        <v xml:space="preserve"> </v>
      </c>
      <c r="D154" s="55" t="str">
        <f>Hoja1!AN142</f>
        <v xml:space="preserve"> </v>
      </c>
      <c r="E154" s="55" t="str">
        <f>Hoja1!AO142</f>
        <v xml:space="preserve"> </v>
      </c>
      <c r="F154" s="55" t="str">
        <f>Hoja1!AP142</f>
        <v xml:space="preserve"> </v>
      </c>
      <c r="G154" s="55" t="str">
        <f>Hoja1!AQ142</f>
        <v xml:space="preserve"> </v>
      </c>
      <c r="H154" s="55" t="str">
        <f>Hoja1!AR142</f>
        <v xml:space="preserve"> </v>
      </c>
      <c r="I154" s="55" t="str">
        <f>Hoja1!AS142</f>
        <v xml:space="preserve"> </v>
      </c>
      <c r="J154" s="55" t="str">
        <f>Hoja1!AT142</f>
        <v xml:space="preserve"> </v>
      </c>
      <c r="K154" s="53"/>
      <c r="L154" s="53"/>
      <c r="M154" s="53"/>
      <c r="N154" s="53"/>
      <c r="O154" s="53"/>
      <c r="P154" s="53"/>
      <c r="Q154" s="53"/>
      <c r="R154" s="53"/>
      <c r="S154" s="53"/>
      <c r="T154" s="53"/>
      <c r="U154" s="53"/>
      <c r="V154" s="53"/>
      <c r="W154" s="53"/>
      <c r="X154" s="79" t="str" cm="1">
        <f t="array" ref="X154">IF(OR(K154:R154="NO",S154="NO",T154="NO",U154="NO",V154="NO",W154="NO"),"No aceptable","Aceptable")</f>
        <v>Aceptable</v>
      </c>
      <c r="Y154" s="53" t="s">
        <v>271</v>
      </c>
      <c r="Z154" s="53" t="s">
        <v>271</v>
      </c>
      <c r="AA154" s="53" t="s">
        <v>271</v>
      </c>
      <c r="AB154" s="53" t="s">
        <v>271</v>
      </c>
      <c r="AC154" s="53" t="s">
        <v>271</v>
      </c>
      <c r="AD154" s="53" t="s">
        <v>271</v>
      </c>
      <c r="AE154" s="53" t="s">
        <v>271</v>
      </c>
      <c r="AF154" s="53" t="s">
        <v>271</v>
      </c>
      <c r="AG154" s="53" t="s">
        <v>271</v>
      </c>
      <c r="AH154" s="53" t="s">
        <v>271</v>
      </c>
      <c r="AI154" s="53" t="s">
        <v>271</v>
      </c>
      <c r="AJ154" s="53" t="s">
        <v>271</v>
      </c>
      <c r="AK154" s="53" t="s">
        <v>271</v>
      </c>
      <c r="AL154" s="53" t="s">
        <v>271</v>
      </c>
      <c r="AM154" s="53" t="s">
        <v>271</v>
      </c>
      <c r="AN154" s="53" t="s">
        <v>271</v>
      </c>
      <c r="AO154" s="85" t="str" cm="1">
        <f t="array" ref="AO154">IF(OR(Y154:AI154="SI",AJ154="SI",AK154="SI",AL154="SI",AM154="SI",AN154="SI"),"Crítico-Proceda a elaborar plan de acción","No crítico/Intermedio-Solicitar evaluación por parte del OAL")</f>
        <v>No crítico/Intermedio-Solicitar evaluación por parte del OAL</v>
      </c>
      <c r="AP154" s="86"/>
      <c r="AQ154" s="74"/>
      <c r="AR154" s="74"/>
      <c r="AS154" s="74"/>
      <c r="AT154" s="74"/>
      <c r="AU154" s="74"/>
      <c r="AY154">
        <f t="shared" si="2"/>
        <v>1</v>
      </c>
    </row>
    <row r="155" spans="2:51" ht="58.5" customHeight="1">
      <c r="B155" s="54">
        <v>139</v>
      </c>
      <c r="C155" s="55" t="str">
        <f>Hoja1!AM143</f>
        <v xml:space="preserve"> </v>
      </c>
      <c r="D155" s="55" t="str">
        <f>Hoja1!AN143</f>
        <v xml:space="preserve"> </v>
      </c>
      <c r="E155" s="55" t="str">
        <f>Hoja1!AO143</f>
        <v xml:space="preserve"> </v>
      </c>
      <c r="F155" s="55" t="str">
        <f>Hoja1!AP143</f>
        <v xml:space="preserve"> </v>
      </c>
      <c r="G155" s="55" t="str">
        <f>Hoja1!AQ143</f>
        <v xml:space="preserve"> </v>
      </c>
      <c r="H155" s="55" t="str">
        <f>Hoja1!AR143</f>
        <v xml:space="preserve"> </v>
      </c>
      <c r="I155" s="55" t="str">
        <f>Hoja1!AS143</f>
        <v xml:space="preserve"> </v>
      </c>
      <c r="J155" s="55" t="str">
        <f>Hoja1!AT143</f>
        <v xml:space="preserve"> </v>
      </c>
      <c r="K155" s="53"/>
      <c r="L155" s="53"/>
      <c r="M155" s="53"/>
      <c r="N155" s="53"/>
      <c r="O155" s="53"/>
      <c r="P155" s="53"/>
      <c r="Q155" s="53"/>
      <c r="R155" s="53"/>
      <c r="S155" s="53"/>
      <c r="T155" s="53"/>
      <c r="U155" s="53"/>
      <c r="V155" s="53"/>
      <c r="W155" s="53"/>
      <c r="X155" s="79" t="str" cm="1">
        <f t="array" ref="X155">IF(OR(K155:R155="NO",S155="NO",T155="NO",U155="NO",V155="NO",W155="NO"),"No aceptable","Aceptable")</f>
        <v>Aceptable</v>
      </c>
      <c r="Y155" s="53" t="s">
        <v>271</v>
      </c>
      <c r="Z155" s="53" t="s">
        <v>271</v>
      </c>
      <c r="AA155" s="53" t="s">
        <v>271</v>
      </c>
      <c r="AB155" s="53" t="s">
        <v>271</v>
      </c>
      <c r="AC155" s="53" t="s">
        <v>271</v>
      </c>
      <c r="AD155" s="53" t="s">
        <v>271</v>
      </c>
      <c r="AE155" s="53" t="s">
        <v>271</v>
      </c>
      <c r="AF155" s="53" t="s">
        <v>271</v>
      </c>
      <c r="AG155" s="53" t="s">
        <v>271</v>
      </c>
      <c r="AH155" s="53" t="s">
        <v>271</v>
      </c>
      <c r="AI155" s="53" t="s">
        <v>271</v>
      </c>
      <c r="AJ155" s="53" t="s">
        <v>271</v>
      </c>
      <c r="AK155" s="53" t="s">
        <v>271</v>
      </c>
      <c r="AL155" s="53" t="s">
        <v>271</v>
      </c>
      <c r="AM155" s="53" t="s">
        <v>271</v>
      </c>
      <c r="AN155" s="53" t="s">
        <v>271</v>
      </c>
      <c r="AO155" s="85" t="str" cm="1">
        <f t="array" ref="AO155">IF(OR(Y155:AI155="SI",AJ155="SI",AK155="SI",AL155="SI",AM155="SI",AN155="SI"),"Crítico-Proceda a elaborar plan de acción","No crítico/Intermedio-Solicitar evaluación por parte del OAL")</f>
        <v>No crítico/Intermedio-Solicitar evaluación por parte del OAL</v>
      </c>
      <c r="AP155" s="86"/>
      <c r="AQ155" s="74"/>
      <c r="AR155" s="74"/>
      <c r="AS155" s="74"/>
      <c r="AT155" s="74"/>
      <c r="AU155" s="74"/>
      <c r="AY155">
        <f t="shared" si="2"/>
        <v>1</v>
      </c>
    </row>
    <row r="156" spans="2:51" ht="58.5" customHeight="1">
      <c r="B156" s="54">
        <v>140</v>
      </c>
      <c r="C156" s="55" t="str">
        <f>Hoja1!AM144</f>
        <v xml:space="preserve"> </v>
      </c>
      <c r="D156" s="55" t="str">
        <f>Hoja1!AN144</f>
        <v xml:space="preserve"> </v>
      </c>
      <c r="E156" s="55" t="str">
        <f>Hoja1!AO144</f>
        <v xml:space="preserve"> </v>
      </c>
      <c r="F156" s="55" t="str">
        <f>Hoja1!AP144</f>
        <v xml:space="preserve"> </v>
      </c>
      <c r="G156" s="55" t="str">
        <f>Hoja1!AQ144</f>
        <v xml:space="preserve"> </v>
      </c>
      <c r="H156" s="55" t="str">
        <f>Hoja1!AR144</f>
        <v xml:space="preserve"> </v>
      </c>
      <c r="I156" s="55" t="str">
        <f>Hoja1!AS144</f>
        <v xml:space="preserve"> </v>
      </c>
      <c r="J156" s="55" t="str">
        <f>Hoja1!AT144</f>
        <v xml:space="preserve"> </v>
      </c>
      <c r="K156" s="53"/>
      <c r="L156" s="53"/>
      <c r="M156" s="53"/>
      <c r="N156" s="53"/>
      <c r="O156" s="53"/>
      <c r="P156" s="53"/>
      <c r="Q156" s="53"/>
      <c r="R156" s="53"/>
      <c r="S156" s="53"/>
      <c r="T156" s="53"/>
      <c r="U156" s="53"/>
      <c r="V156" s="53"/>
      <c r="W156" s="53"/>
      <c r="X156" s="79" t="str" cm="1">
        <f t="array" ref="X156">IF(OR(K156:R156="NO",S156="NO",T156="NO",U156="NO",V156="NO",W156="NO"),"No aceptable","Aceptable")</f>
        <v>Aceptable</v>
      </c>
      <c r="Y156" s="53" t="s">
        <v>271</v>
      </c>
      <c r="Z156" s="53" t="s">
        <v>271</v>
      </c>
      <c r="AA156" s="53" t="s">
        <v>271</v>
      </c>
      <c r="AB156" s="53" t="s">
        <v>271</v>
      </c>
      <c r="AC156" s="53" t="s">
        <v>271</v>
      </c>
      <c r="AD156" s="53" t="s">
        <v>271</v>
      </c>
      <c r="AE156" s="53" t="s">
        <v>271</v>
      </c>
      <c r="AF156" s="53" t="s">
        <v>271</v>
      </c>
      <c r="AG156" s="53" t="s">
        <v>271</v>
      </c>
      <c r="AH156" s="53" t="s">
        <v>271</v>
      </c>
      <c r="AI156" s="53" t="s">
        <v>271</v>
      </c>
      <c r="AJ156" s="53" t="s">
        <v>271</v>
      </c>
      <c r="AK156" s="53" t="s">
        <v>271</v>
      </c>
      <c r="AL156" s="53" t="s">
        <v>271</v>
      </c>
      <c r="AM156" s="53" t="s">
        <v>271</v>
      </c>
      <c r="AN156" s="53" t="s">
        <v>271</v>
      </c>
      <c r="AO156" s="85" t="str" cm="1">
        <f t="array" ref="AO156">IF(OR(Y156:AI156="SI",AJ156="SI",AK156="SI",AL156="SI",AM156="SI",AN156="SI"),"Crítico-Proceda a elaborar plan de acción","No crítico/Intermedio-Solicitar evaluación por parte del OAL")</f>
        <v>No crítico/Intermedio-Solicitar evaluación por parte del OAL</v>
      </c>
      <c r="AP156" s="86"/>
      <c r="AQ156" s="74"/>
      <c r="AR156" s="74"/>
      <c r="AS156" s="74"/>
      <c r="AT156" s="74"/>
      <c r="AU156" s="74"/>
      <c r="AY156">
        <f t="shared" si="2"/>
        <v>1</v>
      </c>
    </row>
    <row r="157" spans="2:51" ht="58.5" customHeight="1">
      <c r="B157" s="54">
        <v>141</v>
      </c>
      <c r="C157" s="55" t="str">
        <f>Hoja1!AM145</f>
        <v xml:space="preserve"> </v>
      </c>
      <c r="D157" s="55" t="str">
        <f>Hoja1!AN145</f>
        <v xml:space="preserve"> </v>
      </c>
      <c r="E157" s="55" t="str">
        <f>Hoja1!AO145</f>
        <v xml:space="preserve"> </v>
      </c>
      <c r="F157" s="55" t="str">
        <f>Hoja1!AP145</f>
        <v xml:space="preserve"> </v>
      </c>
      <c r="G157" s="55" t="str">
        <f>Hoja1!AQ145</f>
        <v xml:space="preserve"> </v>
      </c>
      <c r="H157" s="55" t="str">
        <f>Hoja1!AR145</f>
        <v xml:space="preserve"> </v>
      </c>
      <c r="I157" s="55" t="str">
        <f>Hoja1!AS145</f>
        <v xml:space="preserve"> </v>
      </c>
      <c r="J157" s="55" t="str">
        <f>Hoja1!AT145</f>
        <v xml:space="preserve"> </v>
      </c>
      <c r="K157" s="53"/>
      <c r="L157" s="53"/>
      <c r="M157" s="53"/>
      <c r="N157" s="53"/>
      <c r="O157" s="53"/>
      <c r="P157" s="53"/>
      <c r="Q157" s="53"/>
      <c r="R157" s="53"/>
      <c r="S157" s="53"/>
      <c r="T157" s="53"/>
      <c r="U157" s="53"/>
      <c r="V157" s="53"/>
      <c r="W157" s="53"/>
      <c r="X157" s="79" t="str" cm="1">
        <f t="array" ref="X157">IF(OR(K157:R157="NO",S157="NO",T157="NO",U157="NO",V157="NO",W157="NO"),"No aceptable","Aceptable")</f>
        <v>Aceptable</v>
      </c>
      <c r="Y157" s="53" t="s">
        <v>271</v>
      </c>
      <c r="Z157" s="53" t="s">
        <v>271</v>
      </c>
      <c r="AA157" s="53" t="s">
        <v>271</v>
      </c>
      <c r="AB157" s="53" t="s">
        <v>271</v>
      </c>
      <c r="AC157" s="53" t="s">
        <v>271</v>
      </c>
      <c r="AD157" s="53" t="s">
        <v>271</v>
      </c>
      <c r="AE157" s="53" t="s">
        <v>271</v>
      </c>
      <c r="AF157" s="53" t="s">
        <v>271</v>
      </c>
      <c r="AG157" s="53" t="s">
        <v>271</v>
      </c>
      <c r="AH157" s="53" t="s">
        <v>271</v>
      </c>
      <c r="AI157" s="53" t="s">
        <v>271</v>
      </c>
      <c r="AJ157" s="53" t="s">
        <v>271</v>
      </c>
      <c r="AK157" s="53" t="s">
        <v>271</v>
      </c>
      <c r="AL157" s="53" t="s">
        <v>271</v>
      </c>
      <c r="AM157" s="53" t="s">
        <v>271</v>
      </c>
      <c r="AN157" s="53" t="s">
        <v>271</v>
      </c>
      <c r="AO157" s="85" t="str" cm="1">
        <f t="array" ref="AO157">IF(OR(Y157:AI157="SI",AJ157="SI",AK157="SI",AL157="SI",AM157="SI",AN157="SI"),"Crítico-Proceda a elaborar plan de acción","No crítico/Intermedio-Solicitar evaluación por parte del OAL")</f>
        <v>No crítico/Intermedio-Solicitar evaluación por parte del OAL</v>
      </c>
      <c r="AP157" s="86"/>
      <c r="AQ157" s="74"/>
      <c r="AR157" s="74"/>
      <c r="AS157" s="74"/>
      <c r="AT157" s="74"/>
      <c r="AU157" s="74"/>
      <c r="AY157">
        <f t="shared" si="2"/>
        <v>1</v>
      </c>
    </row>
    <row r="158" spans="2:51" ht="58.5" customHeight="1">
      <c r="B158" s="54">
        <v>142</v>
      </c>
      <c r="C158" s="55" t="str">
        <f>Hoja1!AM146</f>
        <v xml:space="preserve"> </v>
      </c>
      <c r="D158" s="55" t="str">
        <f>Hoja1!AN146</f>
        <v xml:space="preserve"> </v>
      </c>
      <c r="E158" s="55" t="str">
        <f>Hoja1!AO146</f>
        <v xml:space="preserve"> </v>
      </c>
      <c r="F158" s="55" t="str">
        <f>Hoja1!AP146</f>
        <v xml:space="preserve"> </v>
      </c>
      <c r="G158" s="55" t="str">
        <f>Hoja1!AQ146</f>
        <v xml:space="preserve"> </v>
      </c>
      <c r="H158" s="55" t="str">
        <f>Hoja1!AR146</f>
        <v xml:space="preserve"> </v>
      </c>
      <c r="I158" s="55" t="str">
        <f>Hoja1!AS146</f>
        <v xml:space="preserve"> </v>
      </c>
      <c r="J158" s="55" t="str">
        <f>Hoja1!AT146</f>
        <v xml:space="preserve"> </v>
      </c>
      <c r="K158" s="53"/>
      <c r="L158" s="53"/>
      <c r="M158" s="53"/>
      <c r="N158" s="53"/>
      <c r="O158" s="53"/>
      <c r="P158" s="53"/>
      <c r="Q158" s="53"/>
      <c r="R158" s="53"/>
      <c r="S158" s="53"/>
      <c r="T158" s="53"/>
      <c r="U158" s="53"/>
      <c r="V158" s="53"/>
      <c r="W158" s="53"/>
      <c r="X158" s="79" t="str" cm="1">
        <f t="array" ref="X158">IF(OR(K158:R158="NO",S158="NO",T158="NO",U158="NO",V158="NO",W158="NO"),"No aceptable","Aceptable")</f>
        <v>Aceptable</v>
      </c>
      <c r="Y158" s="53" t="s">
        <v>271</v>
      </c>
      <c r="Z158" s="53" t="s">
        <v>271</v>
      </c>
      <c r="AA158" s="53" t="s">
        <v>271</v>
      </c>
      <c r="AB158" s="53" t="s">
        <v>271</v>
      </c>
      <c r="AC158" s="53" t="s">
        <v>271</v>
      </c>
      <c r="AD158" s="53" t="s">
        <v>271</v>
      </c>
      <c r="AE158" s="53" t="s">
        <v>271</v>
      </c>
      <c r="AF158" s="53" t="s">
        <v>271</v>
      </c>
      <c r="AG158" s="53" t="s">
        <v>271</v>
      </c>
      <c r="AH158" s="53" t="s">
        <v>271</v>
      </c>
      <c r="AI158" s="53" t="s">
        <v>271</v>
      </c>
      <c r="AJ158" s="53" t="s">
        <v>271</v>
      </c>
      <c r="AK158" s="53" t="s">
        <v>271</v>
      </c>
      <c r="AL158" s="53" t="s">
        <v>271</v>
      </c>
      <c r="AM158" s="53" t="s">
        <v>271</v>
      </c>
      <c r="AN158" s="53" t="s">
        <v>271</v>
      </c>
      <c r="AO158" s="85" t="str" cm="1">
        <f t="array" ref="AO158">IF(OR(Y158:AI158="SI",AJ158="SI",AK158="SI",AL158="SI",AM158="SI",AN158="SI"),"Crítico-Proceda a elaborar plan de acción","No crítico/Intermedio-Solicitar evaluación por parte del OAL")</f>
        <v>No crítico/Intermedio-Solicitar evaluación por parte del OAL</v>
      </c>
      <c r="AP158" s="86"/>
      <c r="AQ158" s="74"/>
      <c r="AR158" s="74"/>
      <c r="AS158" s="74"/>
      <c r="AT158" s="74"/>
      <c r="AU158" s="74"/>
      <c r="AY158">
        <f t="shared" si="2"/>
        <v>1</v>
      </c>
    </row>
    <row r="159" spans="2:51" ht="58.5" customHeight="1">
      <c r="B159" s="54">
        <v>143</v>
      </c>
      <c r="C159" s="55" t="str">
        <f>Hoja1!AM147</f>
        <v xml:space="preserve"> </v>
      </c>
      <c r="D159" s="55" t="str">
        <f>Hoja1!AN147</f>
        <v xml:space="preserve"> </v>
      </c>
      <c r="E159" s="55" t="str">
        <f>Hoja1!AO147</f>
        <v xml:space="preserve"> </v>
      </c>
      <c r="F159" s="55" t="str">
        <f>Hoja1!AP147</f>
        <v xml:space="preserve"> </v>
      </c>
      <c r="G159" s="55" t="str">
        <f>Hoja1!AQ147</f>
        <v xml:space="preserve"> </v>
      </c>
      <c r="H159" s="55" t="str">
        <f>Hoja1!AR147</f>
        <v xml:space="preserve"> </v>
      </c>
      <c r="I159" s="55" t="str">
        <f>Hoja1!AS147</f>
        <v xml:space="preserve"> </v>
      </c>
      <c r="J159" s="55" t="str">
        <f>Hoja1!AT147</f>
        <v xml:space="preserve"> </v>
      </c>
      <c r="K159" s="53"/>
      <c r="L159" s="53"/>
      <c r="M159" s="53"/>
      <c r="N159" s="53"/>
      <c r="O159" s="53"/>
      <c r="P159" s="53"/>
      <c r="Q159" s="53"/>
      <c r="R159" s="53"/>
      <c r="S159" s="53"/>
      <c r="T159" s="53"/>
      <c r="U159" s="53"/>
      <c r="V159" s="53"/>
      <c r="W159" s="53"/>
      <c r="X159" s="79" t="str" cm="1">
        <f t="array" ref="X159">IF(OR(K159:R159="NO",S159="NO",T159="NO",U159="NO",V159="NO",W159="NO"),"No aceptable","Aceptable")</f>
        <v>Aceptable</v>
      </c>
      <c r="Y159" s="53" t="s">
        <v>271</v>
      </c>
      <c r="Z159" s="53" t="s">
        <v>271</v>
      </c>
      <c r="AA159" s="53" t="s">
        <v>271</v>
      </c>
      <c r="AB159" s="53" t="s">
        <v>271</v>
      </c>
      <c r="AC159" s="53" t="s">
        <v>271</v>
      </c>
      <c r="AD159" s="53" t="s">
        <v>271</v>
      </c>
      <c r="AE159" s="53" t="s">
        <v>271</v>
      </c>
      <c r="AF159" s="53" t="s">
        <v>271</v>
      </c>
      <c r="AG159" s="53" t="s">
        <v>271</v>
      </c>
      <c r="AH159" s="53" t="s">
        <v>271</v>
      </c>
      <c r="AI159" s="53" t="s">
        <v>271</v>
      </c>
      <c r="AJ159" s="53" t="s">
        <v>271</v>
      </c>
      <c r="AK159" s="53" t="s">
        <v>271</v>
      </c>
      <c r="AL159" s="53" t="s">
        <v>271</v>
      </c>
      <c r="AM159" s="53" t="s">
        <v>271</v>
      </c>
      <c r="AN159" s="53" t="s">
        <v>271</v>
      </c>
      <c r="AO159" s="85" t="str" cm="1">
        <f t="array" ref="AO159">IF(OR(Y159:AI159="SI",AJ159="SI",AK159="SI",AL159="SI",AM159="SI",AN159="SI"),"Crítico-Proceda a elaborar plan de acción","No crítico/Intermedio-Solicitar evaluación por parte del OAL")</f>
        <v>No crítico/Intermedio-Solicitar evaluación por parte del OAL</v>
      </c>
      <c r="AP159" s="86"/>
      <c r="AQ159" s="74"/>
      <c r="AR159" s="74"/>
      <c r="AS159" s="74"/>
      <c r="AT159" s="74"/>
      <c r="AU159" s="74"/>
      <c r="AY159">
        <f t="shared" si="2"/>
        <v>1</v>
      </c>
    </row>
    <row r="160" spans="2:51" ht="58.5" customHeight="1">
      <c r="B160" s="54">
        <v>144</v>
      </c>
      <c r="C160" s="55" t="str">
        <f>Hoja1!AM148</f>
        <v xml:space="preserve"> </v>
      </c>
      <c r="D160" s="55" t="str">
        <f>Hoja1!AN148</f>
        <v xml:space="preserve"> </v>
      </c>
      <c r="E160" s="55" t="str">
        <f>Hoja1!AO148</f>
        <v xml:space="preserve"> </v>
      </c>
      <c r="F160" s="55" t="str">
        <f>Hoja1!AP148</f>
        <v xml:space="preserve"> </v>
      </c>
      <c r="G160" s="55" t="str">
        <f>Hoja1!AQ148</f>
        <v xml:space="preserve"> </v>
      </c>
      <c r="H160" s="55" t="str">
        <f>Hoja1!AR148</f>
        <v xml:space="preserve"> </v>
      </c>
      <c r="I160" s="55" t="str">
        <f>Hoja1!AS148</f>
        <v xml:space="preserve"> </v>
      </c>
      <c r="J160" s="55" t="str">
        <f>Hoja1!AT148</f>
        <v xml:space="preserve"> </v>
      </c>
      <c r="K160" s="53"/>
      <c r="L160" s="53"/>
      <c r="M160" s="53"/>
      <c r="N160" s="53"/>
      <c r="O160" s="53"/>
      <c r="P160" s="53"/>
      <c r="Q160" s="53"/>
      <c r="R160" s="53"/>
      <c r="S160" s="53"/>
      <c r="T160" s="53"/>
      <c r="U160" s="53"/>
      <c r="V160" s="53"/>
      <c r="W160" s="53"/>
      <c r="X160" s="79" t="str" cm="1">
        <f t="array" ref="X160">IF(OR(K160:R160="NO",S160="NO",T160="NO",U160="NO",V160="NO",W160="NO"),"No aceptable","Aceptable")</f>
        <v>Aceptable</v>
      </c>
      <c r="Y160" s="53" t="s">
        <v>271</v>
      </c>
      <c r="Z160" s="53" t="s">
        <v>271</v>
      </c>
      <c r="AA160" s="53" t="s">
        <v>271</v>
      </c>
      <c r="AB160" s="53" t="s">
        <v>271</v>
      </c>
      <c r="AC160" s="53" t="s">
        <v>271</v>
      </c>
      <c r="AD160" s="53" t="s">
        <v>271</v>
      </c>
      <c r="AE160" s="53" t="s">
        <v>271</v>
      </c>
      <c r="AF160" s="53" t="s">
        <v>271</v>
      </c>
      <c r="AG160" s="53" t="s">
        <v>271</v>
      </c>
      <c r="AH160" s="53" t="s">
        <v>271</v>
      </c>
      <c r="AI160" s="53" t="s">
        <v>271</v>
      </c>
      <c r="AJ160" s="53" t="s">
        <v>271</v>
      </c>
      <c r="AK160" s="53" t="s">
        <v>271</v>
      </c>
      <c r="AL160" s="53" t="s">
        <v>271</v>
      </c>
      <c r="AM160" s="53" t="s">
        <v>271</v>
      </c>
      <c r="AN160" s="53" t="s">
        <v>271</v>
      </c>
      <c r="AO160" s="85" t="str" cm="1">
        <f t="array" ref="AO160">IF(OR(Y160:AI160="SI",AJ160="SI",AK160="SI",AL160="SI",AM160="SI",AN160="SI"),"Crítico-Proceda a elaborar plan de acción","No crítico/Intermedio-Solicitar evaluación por parte del OAL")</f>
        <v>No crítico/Intermedio-Solicitar evaluación por parte del OAL</v>
      </c>
      <c r="AP160" s="86"/>
      <c r="AQ160" s="74"/>
      <c r="AR160" s="74"/>
      <c r="AS160" s="74"/>
      <c r="AT160" s="74"/>
      <c r="AU160" s="74"/>
      <c r="AY160">
        <f t="shared" si="2"/>
        <v>1</v>
      </c>
    </row>
    <row r="161" spans="2:51" ht="58.5" customHeight="1">
      <c r="B161" s="54">
        <v>145</v>
      </c>
      <c r="C161" s="55" t="str">
        <f>Hoja1!AM149</f>
        <v xml:space="preserve"> </v>
      </c>
      <c r="D161" s="55" t="str">
        <f>Hoja1!AN149</f>
        <v xml:space="preserve"> </v>
      </c>
      <c r="E161" s="55" t="str">
        <f>Hoja1!AO149</f>
        <v xml:space="preserve"> </v>
      </c>
      <c r="F161" s="55" t="str">
        <f>Hoja1!AP149</f>
        <v xml:space="preserve"> </v>
      </c>
      <c r="G161" s="55" t="str">
        <f>Hoja1!AQ149</f>
        <v xml:space="preserve"> </v>
      </c>
      <c r="H161" s="55" t="str">
        <f>Hoja1!AR149</f>
        <v xml:space="preserve"> </v>
      </c>
      <c r="I161" s="55" t="str">
        <f>Hoja1!AS149</f>
        <v xml:space="preserve"> </v>
      </c>
      <c r="J161" s="55" t="str">
        <f>Hoja1!AT149</f>
        <v xml:space="preserve"> </v>
      </c>
      <c r="K161" s="53"/>
      <c r="L161" s="53"/>
      <c r="M161" s="53"/>
      <c r="N161" s="53"/>
      <c r="O161" s="53"/>
      <c r="P161" s="53"/>
      <c r="Q161" s="53"/>
      <c r="R161" s="53"/>
      <c r="S161" s="53"/>
      <c r="T161" s="53"/>
      <c r="U161" s="53"/>
      <c r="V161" s="53"/>
      <c r="W161" s="53"/>
      <c r="X161" s="79" t="str" cm="1">
        <f t="array" ref="X161">IF(OR(K161:R161="NO",S161="NO",T161="NO",U161="NO",V161="NO",W161="NO"),"No aceptable","Aceptable")</f>
        <v>Aceptable</v>
      </c>
      <c r="Y161" s="53" t="s">
        <v>271</v>
      </c>
      <c r="Z161" s="53" t="s">
        <v>271</v>
      </c>
      <c r="AA161" s="53" t="s">
        <v>271</v>
      </c>
      <c r="AB161" s="53" t="s">
        <v>271</v>
      </c>
      <c r="AC161" s="53" t="s">
        <v>271</v>
      </c>
      <c r="AD161" s="53" t="s">
        <v>271</v>
      </c>
      <c r="AE161" s="53" t="s">
        <v>271</v>
      </c>
      <c r="AF161" s="53" t="s">
        <v>271</v>
      </c>
      <c r="AG161" s="53" t="s">
        <v>271</v>
      </c>
      <c r="AH161" s="53" t="s">
        <v>271</v>
      </c>
      <c r="AI161" s="53" t="s">
        <v>271</v>
      </c>
      <c r="AJ161" s="53" t="s">
        <v>271</v>
      </c>
      <c r="AK161" s="53" t="s">
        <v>271</v>
      </c>
      <c r="AL161" s="53" t="s">
        <v>271</v>
      </c>
      <c r="AM161" s="53" t="s">
        <v>271</v>
      </c>
      <c r="AN161" s="53" t="s">
        <v>271</v>
      </c>
      <c r="AO161" s="85" t="str" cm="1">
        <f t="array" ref="AO161">IF(OR(Y161:AI161="SI",AJ161="SI",AK161="SI",AL161="SI",AM161="SI",AN161="SI"),"Crítico-Proceda a elaborar plan de acción","No crítico/Intermedio-Solicitar evaluación por parte del OAL")</f>
        <v>No crítico/Intermedio-Solicitar evaluación por parte del OAL</v>
      </c>
      <c r="AP161" s="86"/>
      <c r="AQ161" s="74"/>
      <c r="AR161" s="74"/>
      <c r="AS161" s="74"/>
      <c r="AT161" s="74"/>
      <c r="AU161" s="74"/>
      <c r="AY161">
        <f t="shared" si="2"/>
        <v>1</v>
      </c>
    </row>
    <row r="162" spans="2:51" ht="58.5" customHeight="1">
      <c r="B162" s="54">
        <v>146</v>
      </c>
      <c r="C162" s="55" t="str">
        <f>Hoja1!AM150</f>
        <v xml:space="preserve"> </v>
      </c>
      <c r="D162" s="55" t="str">
        <f>Hoja1!AN150</f>
        <v xml:space="preserve"> </v>
      </c>
      <c r="E162" s="55" t="str">
        <f>Hoja1!AO150</f>
        <v xml:space="preserve"> </v>
      </c>
      <c r="F162" s="55" t="str">
        <f>Hoja1!AP150</f>
        <v xml:space="preserve"> </v>
      </c>
      <c r="G162" s="55" t="str">
        <f>Hoja1!AQ150</f>
        <v xml:space="preserve"> </v>
      </c>
      <c r="H162" s="55" t="str">
        <f>Hoja1!AR150</f>
        <v xml:space="preserve"> </v>
      </c>
      <c r="I162" s="55" t="str">
        <f>Hoja1!AS150</f>
        <v xml:space="preserve"> </v>
      </c>
      <c r="J162" s="55" t="str">
        <f>Hoja1!AT150</f>
        <v xml:space="preserve"> </v>
      </c>
      <c r="K162" s="53"/>
      <c r="L162" s="53"/>
      <c r="M162" s="53"/>
      <c r="N162" s="53"/>
      <c r="O162" s="53"/>
      <c r="P162" s="53"/>
      <c r="Q162" s="53"/>
      <c r="R162" s="53"/>
      <c r="S162" s="53"/>
      <c r="T162" s="53"/>
      <c r="U162" s="53"/>
      <c r="V162" s="53"/>
      <c r="W162" s="53"/>
      <c r="X162" s="79" t="str" cm="1">
        <f t="array" ref="X162">IF(OR(K162:R162="NO",S162="NO",T162="NO",U162="NO",V162="NO",W162="NO"),"No aceptable","Aceptable")</f>
        <v>Aceptable</v>
      </c>
      <c r="Y162" s="53" t="s">
        <v>271</v>
      </c>
      <c r="Z162" s="53" t="s">
        <v>271</v>
      </c>
      <c r="AA162" s="53" t="s">
        <v>271</v>
      </c>
      <c r="AB162" s="53" t="s">
        <v>271</v>
      </c>
      <c r="AC162" s="53" t="s">
        <v>271</v>
      </c>
      <c r="AD162" s="53" t="s">
        <v>271</v>
      </c>
      <c r="AE162" s="53" t="s">
        <v>271</v>
      </c>
      <c r="AF162" s="53" t="s">
        <v>271</v>
      </c>
      <c r="AG162" s="53" t="s">
        <v>271</v>
      </c>
      <c r="AH162" s="53" t="s">
        <v>271</v>
      </c>
      <c r="AI162" s="53" t="s">
        <v>271</v>
      </c>
      <c r="AJ162" s="53" t="s">
        <v>271</v>
      </c>
      <c r="AK162" s="53" t="s">
        <v>271</v>
      </c>
      <c r="AL162" s="53" t="s">
        <v>271</v>
      </c>
      <c r="AM162" s="53" t="s">
        <v>271</v>
      </c>
      <c r="AN162" s="53" t="s">
        <v>271</v>
      </c>
      <c r="AO162" s="85" t="str" cm="1">
        <f t="array" ref="AO162">IF(OR(Y162:AI162="SI",AJ162="SI",AK162="SI",AL162="SI",AM162="SI",AN162="SI"),"Crítico-Proceda a elaborar plan de acción","No crítico/Intermedio-Solicitar evaluación por parte del OAL")</f>
        <v>No crítico/Intermedio-Solicitar evaluación por parte del OAL</v>
      </c>
      <c r="AP162" s="86"/>
      <c r="AQ162" s="74"/>
      <c r="AR162" s="74"/>
      <c r="AS162" s="74"/>
      <c r="AT162" s="74"/>
      <c r="AU162" s="74"/>
      <c r="AY162">
        <f t="shared" si="2"/>
        <v>1</v>
      </c>
    </row>
    <row r="163" spans="2:51" ht="58.5" customHeight="1">
      <c r="B163" s="54">
        <v>147</v>
      </c>
      <c r="C163" s="55" t="str">
        <f>Hoja1!AM151</f>
        <v xml:space="preserve"> </v>
      </c>
      <c r="D163" s="55" t="str">
        <f>Hoja1!AN151</f>
        <v xml:space="preserve"> </v>
      </c>
      <c r="E163" s="55" t="str">
        <f>Hoja1!AO151</f>
        <v xml:space="preserve"> </v>
      </c>
      <c r="F163" s="55" t="str">
        <f>Hoja1!AP151</f>
        <v xml:space="preserve"> </v>
      </c>
      <c r="G163" s="55" t="str">
        <f>Hoja1!AQ151</f>
        <v xml:space="preserve"> </v>
      </c>
      <c r="H163" s="55" t="str">
        <f>Hoja1!AR151</f>
        <v xml:space="preserve"> </v>
      </c>
      <c r="I163" s="55" t="str">
        <f>Hoja1!AS151</f>
        <v xml:space="preserve"> </v>
      </c>
      <c r="J163" s="55" t="str">
        <f>Hoja1!AT151</f>
        <v xml:space="preserve"> </v>
      </c>
      <c r="K163" s="53"/>
      <c r="L163" s="53"/>
      <c r="M163" s="53"/>
      <c r="N163" s="53"/>
      <c r="O163" s="53"/>
      <c r="P163" s="53"/>
      <c r="Q163" s="53"/>
      <c r="R163" s="53"/>
      <c r="S163" s="53"/>
      <c r="T163" s="53"/>
      <c r="U163" s="53"/>
      <c r="V163" s="53"/>
      <c r="W163" s="53"/>
      <c r="X163" s="79" t="str" cm="1">
        <f t="array" ref="X163">IF(OR(K163:R163="NO",S163="NO",T163="NO",U163="NO",V163="NO",W163="NO"),"No aceptable","Aceptable")</f>
        <v>Aceptable</v>
      </c>
      <c r="Y163" s="53" t="s">
        <v>271</v>
      </c>
      <c r="Z163" s="53" t="s">
        <v>271</v>
      </c>
      <c r="AA163" s="53" t="s">
        <v>271</v>
      </c>
      <c r="AB163" s="53" t="s">
        <v>271</v>
      </c>
      <c r="AC163" s="53" t="s">
        <v>271</v>
      </c>
      <c r="AD163" s="53" t="s">
        <v>271</v>
      </c>
      <c r="AE163" s="53" t="s">
        <v>271</v>
      </c>
      <c r="AF163" s="53" t="s">
        <v>271</v>
      </c>
      <c r="AG163" s="53" t="s">
        <v>271</v>
      </c>
      <c r="AH163" s="53" t="s">
        <v>271</v>
      </c>
      <c r="AI163" s="53" t="s">
        <v>271</v>
      </c>
      <c r="AJ163" s="53" t="s">
        <v>271</v>
      </c>
      <c r="AK163" s="53" t="s">
        <v>271</v>
      </c>
      <c r="AL163" s="53" t="s">
        <v>271</v>
      </c>
      <c r="AM163" s="53" t="s">
        <v>271</v>
      </c>
      <c r="AN163" s="53" t="s">
        <v>271</v>
      </c>
      <c r="AO163" s="85" t="str" cm="1">
        <f t="array" ref="AO163">IF(OR(Y163:AI163="SI",AJ163="SI",AK163="SI",AL163="SI",AM163="SI",AN163="SI"),"Crítico-Proceda a elaborar plan de acción","No crítico/Intermedio-Solicitar evaluación por parte del OAL")</f>
        <v>No crítico/Intermedio-Solicitar evaluación por parte del OAL</v>
      </c>
      <c r="AP163" s="86"/>
      <c r="AQ163" s="74"/>
      <c r="AR163" s="74"/>
      <c r="AS163" s="74"/>
      <c r="AT163" s="74"/>
      <c r="AU163" s="74"/>
      <c r="AY163">
        <f t="shared" si="2"/>
        <v>1</v>
      </c>
    </row>
    <row r="164" spans="2:51" ht="58.5" customHeight="1">
      <c r="B164" s="54">
        <v>148</v>
      </c>
      <c r="C164" s="55" t="str">
        <f>Hoja1!AM152</f>
        <v xml:space="preserve"> </v>
      </c>
      <c r="D164" s="55" t="str">
        <f>Hoja1!AN152</f>
        <v xml:space="preserve"> </v>
      </c>
      <c r="E164" s="55" t="str">
        <f>Hoja1!AO152</f>
        <v xml:space="preserve"> </v>
      </c>
      <c r="F164" s="55" t="str">
        <f>Hoja1!AP152</f>
        <v xml:space="preserve"> </v>
      </c>
      <c r="G164" s="55" t="str">
        <f>Hoja1!AQ152</f>
        <v xml:space="preserve"> </v>
      </c>
      <c r="H164" s="55" t="str">
        <f>Hoja1!AR152</f>
        <v xml:space="preserve"> </v>
      </c>
      <c r="I164" s="55" t="str">
        <f>Hoja1!AS152</f>
        <v xml:space="preserve"> </v>
      </c>
      <c r="J164" s="55" t="str">
        <f>Hoja1!AT152</f>
        <v xml:space="preserve"> </v>
      </c>
      <c r="K164" s="53"/>
      <c r="L164" s="53"/>
      <c r="M164" s="53"/>
      <c r="N164" s="53"/>
      <c r="O164" s="53"/>
      <c r="P164" s="53"/>
      <c r="Q164" s="53"/>
      <c r="R164" s="53"/>
      <c r="S164" s="53"/>
      <c r="T164" s="53"/>
      <c r="U164" s="53"/>
      <c r="V164" s="53"/>
      <c r="W164" s="53"/>
      <c r="X164" s="79" t="str" cm="1">
        <f t="array" ref="X164">IF(OR(K164:R164="NO",S164="NO",T164="NO",U164="NO",V164="NO",W164="NO"),"No aceptable","Aceptable")</f>
        <v>Aceptable</v>
      </c>
      <c r="Y164" s="53" t="s">
        <v>271</v>
      </c>
      <c r="Z164" s="53" t="s">
        <v>271</v>
      </c>
      <c r="AA164" s="53" t="s">
        <v>271</v>
      </c>
      <c r="AB164" s="53" t="s">
        <v>271</v>
      </c>
      <c r="AC164" s="53" t="s">
        <v>271</v>
      </c>
      <c r="AD164" s="53" t="s">
        <v>271</v>
      </c>
      <c r="AE164" s="53" t="s">
        <v>271</v>
      </c>
      <c r="AF164" s="53" t="s">
        <v>271</v>
      </c>
      <c r="AG164" s="53" t="s">
        <v>271</v>
      </c>
      <c r="AH164" s="53" t="s">
        <v>271</v>
      </c>
      <c r="AI164" s="53" t="s">
        <v>271</v>
      </c>
      <c r="AJ164" s="53" t="s">
        <v>271</v>
      </c>
      <c r="AK164" s="53" t="s">
        <v>271</v>
      </c>
      <c r="AL164" s="53" t="s">
        <v>271</v>
      </c>
      <c r="AM164" s="53" t="s">
        <v>271</v>
      </c>
      <c r="AN164" s="53" t="s">
        <v>271</v>
      </c>
      <c r="AO164" s="85" t="str" cm="1">
        <f t="array" ref="AO164">IF(OR(Y164:AI164="SI",AJ164="SI",AK164="SI",AL164="SI",AM164="SI",AN164="SI"),"Crítico-Proceda a elaborar plan de acción","No crítico/Intermedio-Solicitar evaluación por parte del OAL")</f>
        <v>No crítico/Intermedio-Solicitar evaluación por parte del OAL</v>
      </c>
      <c r="AP164" s="86"/>
      <c r="AQ164" s="74"/>
      <c r="AR164" s="74"/>
      <c r="AS164" s="74"/>
      <c r="AT164" s="74"/>
      <c r="AU164" s="74"/>
      <c r="AY164">
        <f t="shared" si="2"/>
        <v>1</v>
      </c>
    </row>
    <row r="165" spans="2:51" ht="58.5" customHeight="1">
      <c r="B165" s="54">
        <v>149</v>
      </c>
      <c r="C165" s="55" t="str">
        <f>Hoja1!AM153</f>
        <v xml:space="preserve"> </v>
      </c>
      <c r="D165" s="55" t="str">
        <f>Hoja1!AN153</f>
        <v xml:space="preserve"> </v>
      </c>
      <c r="E165" s="55" t="str">
        <f>Hoja1!AO153</f>
        <v xml:space="preserve"> </v>
      </c>
      <c r="F165" s="55" t="str">
        <f>Hoja1!AP153</f>
        <v xml:space="preserve"> </v>
      </c>
      <c r="G165" s="55" t="str">
        <f>Hoja1!AQ153</f>
        <v xml:space="preserve"> </v>
      </c>
      <c r="H165" s="55" t="str">
        <f>Hoja1!AR153</f>
        <v xml:space="preserve"> </v>
      </c>
      <c r="I165" s="55" t="str">
        <f>Hoja1!AS153</f>
        <v xml:space="preserve"> </v>
      </c>
      <c r="J165" s="55" t="str">
        <f>Hoja1!AT153</f>
        <v xml:space="preserve"> </v>
      </c>
      <c r="K165" s="53"/>
      <c r="L165" s="53"/>
      <c r="M165" s="53"/>
      <c r="N165" s="53"/>
      <c r="O165" s="53"/>
      <c r="P165" s="53"/>
      <c r="Q165" s="53"/>
      <c r="R165" s="53"/>
      <c r="S165" s="53"/>
      <c r="T165" s="53"/>
      <c r="U165" s="53"/>
      <c r="V165" s="53"/>
      <c r="W165" s="53"/>
      <c r="X165" s="79" t="str" cm="1">
        <f t="array" ref="X165">IF(OR(K165:R165="NO",S165="NO",T165="NO",U165="NO",V165="NO",W165="NO"),"No aceptable","Aceptable")</f>
        <v>Aceptable</v>
      </c>
      <c r="Y165" s="53" t="s">
        <v>271</v>
      </c>
      <c r="Z165" s="53" t="s">
        <v>271</v>
      </c>
      <c r="AA165" s="53" t="s">
        <v>271</v>
      </c>
      <c r="AB165" s="53" t="s">
        <v>271</v>
      </c>
      <c r="AC165" s="53" t="s">
        <v>271</v>
      </c>
      <c r="AD165" s="53" t="s">
        <v>271</v>
      </c>
      <c r="AE165" s="53" t="s">
        <v>271</v>
      </c>
      <c r="AF165" s="53" t="s">
        <v>271</v>
      </c>
      <c r="AG165" s="53" t="s">
        <v>271</v>
      </c>
      <c r="AH165" s="53" t="s">
        <v>271</v>
      </c>
      <c r="AI165" s="53" t="s">
        <v>271</v>
      </c>
      <c r="AJ165" s="53" t="s">
        <v>271</v>
      </c>
      <c r="AK165" s="53" t="s">
        <v>271</v>
      </c>
      <c r="AL165" s="53" t="s">
        <v>271</v>
      </c>
      <c r="AM165" s="53" t="s">
        <v>271</v>
      </c>
      <c r="AN165" s="53" t="s">
        <v>271</v>
      </c>
      <c r="AO165" s="85" t="str" cm="1">
        <f t="array" ref="AO165">IF(OR(Y165:AI165="SI",AJ165="SI",AK165="SI",AL165="SI",AM165="SI",AN165="SI"),"Crítico-Proceda a elaborar plan de acción","No crítico/Intermedio-Solicitar evaluación por parte del OAL")</f>
        <v>No crítico/Intermedio-Solicitar evaluación por parte del OAL</v>
      </c>
      <c r="AP165" s="86"/>
      <c r="AQ165" s="74"/>
      <c r="AR165" s="74"/>
      <c r="AS165" s="74"/>
      <c r="AT165" s="74"/>
      <c r="AU165" s="74"/>
      <c r="AY165">
        <f t="shared" si="2"/>
        <v>1</v>
      </c>
    </row>
    <row r="166" spans="2:51" ht="58.5" customHeight="1">
      <c r="B166" s="54">
        <v>150</v>
      </c>
      <c r="C166" s="55" t="str">
        <f>Hoja1!AM154</f>
        <v xml:space="preserve"> </v>
      </c>
      <c r="D166" s="55" t="str">
        <f>Hoja1!AN154</f>
        <v xml:space="preserve"> </v>
      </c>
      <c r="E166" s="55" t="str">
        <f>Hoja1!AO154</f>
        <v xml:space="preserve"> </v>
      </c>
      <c r="F166" s="55" t="str">
        <f>Hoja1!AP154</f>
        <v xml:space="preserve"> </v>
      </c>
      <c r="G166" s="55" t="str">
        <f>Hoja1!AQ154</f>
        <v xml:space="preserve"> </v>
      </c>
      <c r="H166" s="55" t="str">
        <f>Hoja1!AR154</f>
        <v xml:space="preserve"> </v>
      </c>
      <c r="I166" s="55" t="str">
        <f>Hoja1!AS154</f>
        <v xml:space="preserve"> </v>
      </c>
      <c r="J166" s="55" t="str">
        <f>Hoja1!AT154</f>
        <v xml:space="preserve"> </v>
      </c>
      <c r="K166" s="53"/>
      <c r="L166" s="53"/>
      <c r="M166" s="53"/>
      <c r="N166" s="53"/>
      <c r="O166" s="53"/>
      <c r="P166" s="53"/>
      <c r="Q166" s="53"/>
      <c r="R166" s="53"/>
      <c r="S166" s="53"/>
      <c r="T166" s="53"/>
      <c r="U166" s="53"/>
      <c r="V166" s="53"/>
      <c r="W166" s="53"/>
      <c r="X166" s="79" t="str" cm="1">
        <f t="array" ref="X166">IF(OR(K166:R166="NO",S166="NO",T166="NO",U166="NO",V166="NO",W166="NO"),"No aceptable","Aceptable")</f>
        <v>Aceptable</v>
      </c>
      <c r="Y166" s="53" t="s">
        <v>271</v>
      </c>
      <c r="Z166" s="53" t="s">
        <v>271</v>
      </c>
      <c r="AA166" s="53" t="s">
        <v>271</v>
      </c>
      <c r="AB166" s="53" t="s">
        <v>271</v>
      </c>
      <c r="AC166" s="53" t="s">
        <v>271</v>
      </c>
      <c r="AD166" s="53" t="s">
        <v>271</v>
      </c>
      <c r="AE166" s="53" t="s">
        <v>271</v>
      </c>
      <c r="AF166" s="53" t="s">
        <v>271</v>
      </c>
      <c r="AG166" s="53" t="s">
        <v>271</v>
      </c>
      <c r="AH166" s="53" t="s">
        <v>271</v>
      </c>
      <c r="AI166" s="53" t="s">
        <v>271</v>
      </c>
      <c r="AJ166" s="53" t="s">
        <v>271</v>
      </c>
      <c r="AK166" s="53" t="s">
        <v>271</v>
      </c>
      <c r="AL166" s="53" t="s">
        <v>271</v>
      </c>
      <c r="AM166" s="53" t="s">
        <v>271</v>
      </c>
      <c r="AN166" s="53" t="s">
        <v>271</v>
      </c>
      <c r="AO166" s="85" t="str" cm="1">
        <f t="array" ref="AO166">IF(OR(Y166:AI166="SI",AJ166="SI",AK166="SI",AL166="SI",AM166="SI",AN166="SI"),"Crítico-Proceda a elaborar plan de acción","No crítico/Intermedio-Solicitar evaluación por parte del OAL")</f>
        <v>No crítico/Intermedio-Solicitar evaluación por parte del OAL</v>
      </c>
      <c r="AP166" s="86"/>
      <c r="AQ166" s="74"/>
      <c r="AR166" s="74"/>
      <c r="AS166" s="74"/>
      <c r="AT166" s="74"/>
      <c r="AU166" s="74"/>
      <c r="AY166">
        <f t="shared" si="2"/>
        <v>1</v>
      </c>
    </row>
    <row r="167" spans="2:51" ht="58.5" customHeight="1">
      <c r="B167" s="54">
        <v>151</v>
      </c>
      <c r="C167" s="55" t="str">
        <f>Hoja1!AM155</f>
        <v xml:space="preserve"> </v>
      </c>
      <c r="D167" s="55" t="str">
        <f>Hoja1!AN155</f>
        <v xml:space="preserve"> </v>
      </c>
      <c r="E167" s="55" t="str">
        <f>Hoja1!AO155</f>
        <v xml:space="preserve"> </v>
      </c>
      <c r="F167" s="55" t="str">
        <f>Hoja1!AP155</f>
        <v xml:space="preserve"> </v>
      </c>
      <c r="G167" s="55" t="str">
        <f>Hoja1!AQ155</f>
        <v xml:space="preserve"> </v>
      </c>
      <c r="H167" s="55" t="str">
        <f>Hoja1!AR155</f>
        <v xml:space="preserve"> </v>
      </c>
      <c r="I167" s="55" t="str">
        <f>Hoja1!AS155</f>
        <v xml:space="preserve"> </v>
      </c>
      <c r="J167" s="55" t="str">
        <f>Hoja1!AT155</f>
        <v xml:space="preserve"> </v>
      </c>
      <c r="K167" s="53"/>
      <c r="L167" s="53"/>
      <c r="M167" s="53"/>
      <c r="N167" s="53"/>
      <c r="O167" s="53"/>
      <c r="P167" s="53"/>
      <c r="Q167" s="53"/>
      <c r="R167" s="53"/>
      <c r="S167" s="53"/>
      <c r="T167" s="53"/>
      <c r="U167" s="53"/>
      <c r="V167" s="53"/>
      <c r="W167" s="53"/>
      <c r="X167" s="79" t="str" cm="1">
        <f t="array" ref="X167">IF(OR(K167:R167="NO",S167="NO",T167="NO",U167="NO",V167="NO",W167="NO"),"No aceptable","Aceptable")</f>
        <v>Aceptable</v>
      </c>
      <c r="Y167" s="53" t="s">
        <v>271</v>
      </c>
      <c r="Z167" s="53" t="s">
        <v>271</v>
      </c>
      <c r="AA167" s="53" t="s">
        <v>271</v>
      </c>
      <c r="AB167" s="53" t="s">
        <v>271</v>
      </c>
      <c r="AC167" s="53" t="s">
        <v>271</v>
      </c>
      <c r="AD167" s="53" t="s">
        <v>271</v>
      </c>
      <c r="AE167" s="53" t="s">
        <v>271</v>
      </c>
      <c r="AF167" s="53" t="s">
        <v>271</v>
      </c>
      <c r="AG167" s="53" t="s">
        <v>271</v>
      </c>
      <c r="AH167" s="53" t="s">
        <v>271</v>
      </c>
      <c r="AI167" s="53" t="s">
        <v>271</v>
      </c>
      <c r="AJ167" s="53" t="s">
        <v>271</v>
      </c>
      <c r="AK167" s="53" t="s">
        <v>271</v>
      </c>
      <c r="AL167" s="53" t="s">
        <v>271</v>
      </c>
      <c r="AM167" s="53" t="s">
        <v>271</v>
      </c>
      <c r="AN167" s="53" t="s">
        <v>271</v>
      </c>
      <c r="AO167" s="85" t="str" cm="1">
        <f t="array" ref="AO167">IF(OR(Y167:AI167="SI",AJ167="SI",AK167="SI",AL167="SI",AM167="SI",AN167="SI"),"Crítico-Proceda a elaborar plan de acción","No crítico/Intermedio-Solicitar evaluación por parte del OAL")</f>
        <v>No crítico/Intermedio-Solicitar evaluación por parte del OAL</v>
      </c>
      <c r="AP167" s="86"/>
      <c r="AQ167" s="74"/>
      <c r="AR167" s="74"/>
      <c r="AS167" s="74"/>
      <c r="AT167" s="74"/>
      <c r="AU167" s="74"/>
      <c r="AY167">
        <f t="shared" si="2"/>
        <v>1</v>
      </c>
    </row>
    <row r="168" spans="2:51" ht="58.5" customHeight="1">
      <c r="B168" s="54">
        <v>152</v>
      </c>
      <c r="C168" s="55" t="str">
        <f>Hoja1!AM156</f>
        <v xml:space="preserve"> </v>
      </c>
      <c r="D168" s="55" t="str">
        <f>Hoja1!AN156</f>
        <v xml:space="preserve"> </v>
      </c>
      <c r="E168" s="55" t="str">
        <f>Hoja1!AO156</f>
        <v xml:space="preserve"> </v>
      </c>
      <c r="F168" s="55" t="str">
        <f>Hoja1!AP156</f>
        <v xml:space="preserve"> </v>
      </c>
      <c r="G168" s="55" t="str">
        <f>Hoja1!AQ156</f>
        <v xml:space="preserve"> </v>
      </c>
      <c r="H168" s="55" t="str">
        <f>Hoja1!AR156</f>
        <v xml:space="preserve"> </v>
      </c>
      <c r="I168" s="55" t="str">
        <f>Hoja1!AS156</f>
        <v xml:space="preserve"> </v>
      </c>
      <c r="J168" s="55" t="str">
        <f>Hoja1!AT156</f>
        <v xml:space="preserve"> </v>
      </c>
      <c r="K168" s="53"/>
      <c r="L168" s="53"/>
      <c r="M168" s="53"/>
      <c r="N168" s="53"/>
      <c r="O168" s="53"/>
      <c r="P168" s="53"/>
      <c r="Q168" s="53"/>
      <c r="R168" s="53"/>
      <c r="S168" s="53"/>
      <c r="T168" s="53"/>
      <c r="U168" s="53"/>
      <c r="V168" s="53"/>
      <c r="W168" s="53"/>
      <c r="X168" s="79" t="str" cm="1">
        <f t="array" ref="X168">IF(OR(K168:R168="NO",S168="NO",T168="NO",U168="NO",V168="NO",W168="NO"),"No aceptable","Aceptable")</f>
        <v>Aceptable</v>
      </c>
      <c r="Y168" s="53" t="s">
        <v>271</v>
      </c>
      <c r="Z168" s="53" t="s">
        <v>271</v>
      </c>
      <c r="AA168" s="53" t="s">
        <v>271</v>
      </c>
      <c r="AB168" s="53" t="s">
        <v>271</v>
      </c>
      <c r="AC168" s="53" t="s">
        <v>271</v>
      </c>
      <c r="AD168" s="53" t="s">
        <v>271</v>
      </c>
      <c r="AE168" s="53" t="s">
        <v>271</v>
      </c>
      <c r="AF168" s="53" t="s">
        <v>271</v>
      </c>
      <c r="AG168" s="53" t="s">
        <v>271</v>
      </c>
      <c r="AH168" s="53" t="s">
        <v>271</v>
      </c>
      <c r="AI168" s="53" t="s">
        <v>271</v>
      </c>
      <c r="AJ168" s="53" t="s">
        <v>271</v>
      </c>
      <c r="AK168" s="53" t="s">
        <v>271</v>
      </c>
      <c r="AL168" s="53" t="s">
        <v>271</v>
      </c>
      <c r="AM168" s="53" t="s">
        <v>271</v>
      </c>
      <c r="AN168" s="53" t="s">
        <v>271</v>
      </c>
      <c r="AO168" s="85" t="str" cm="1">
        <f t="array" ref="AO168">IF(OR(Y168:AI168="SI",AJ168="SI",AK168="SI",AL168="SI",AM168="SI",AN168="SI"),"Crítico-Proceda a elaborar plan de acción","No crítico/Intermedio-Solicitar evaluación por parte del OAL")</f>
        <v>No crítico/Intermedio-Solicitar evaluación por parte del OAL</v>
      </c>
      <c r="AP168" s="86"/>
      <c r="AQ168" s="74"/>
      <c r="AR168" s="74"/>
      <c r="AS168" s="74"/>
      <c r="AT168" s="74"/>
      <c r="AU168" s="74"/>
      <c r="AY168">
        <f t="shared" si="2"/>
        <v>1</v>
      </c>
    </row>
    <row r="169" spans="2:51" ht="58.5" customHeight="1">
      <c r="B169" s="54">
        <v>153</v>
      </c>
      <c r="C169" s="55" t="str">
        <f>Hoja1!AM157</f>
        <v xml:space="preserve"> </v>
      </c>
      <c r="D169" s="55" t="str">
        <f>Hoja1!AN157</f>
        <v xml:space="preserve"> </v>
      </c>
      <c r="E169" s="55" t="str">
        <f>Hoja1!AO157</f>
        <v xml:space="preserve"> </v>
      </c>
      <c r="F169" s="55" t="str">
        <f>Hoja1!AP157</f>
        <v xml:space="preserve"> </v>
      </c>
      <c r="G169" s="55" t="str">
        <f>Hoja1!AQ157</f>
        <v xml:space="preserve"> </v>
      </c>
      <c r="H169" s="55" t="str">
        <f>Hoja1!AR157</f>
        <v xml:space="preserve"> </v>
      </c>
      <c r="I169" s="55" t="str">
        <f>Hoja1!AS157</f>
        <v xml:space="preserve"> </v>
      </c>
      <c r="J169" s="55" t="str">
        <f>Hoja1!AT157</f>
        <v xml:space="preserve"> </v>
      </c>
      <c r="K169" s="53"/>
      <c r="L169" s="53"/>
      <c r="M169" s="53"/>
      <c r="N169" s="53"/>
      <c r="O169" s="53"/>
      <c r="P169" s="53"/>
      <c r="Q169" s="53"/>
      <c r="R169" s="53"/>
      <c r="S169" s="53"/>
      <c r="T169" s="53"/>
      <c r="U169" s="53"/>
      <c r="V169" s="53"/>
      <c r="W169" s="53"/>
      <c r="X169" s="79" t="str" cm="1">
        <f t="array" ref="X169">IF(OR(K169:R169="NO",S169="NO",T169="NO",U169="NO",V169="NO",W169="NO"),"No aceptable","Aceptable")</f>
        <v>Aceptable</v>
      </c>
      <c r="Y169" s="53" t="s">
        <v>271</v>
      </c>
      <c r="Z169" s="53" t="s">
        <v>271</v>
      </c>
      <c r="AA169" s="53" t="s">
        <v>271</v>
      </c>
      <c r="AB169" s="53" t="s">
        <v>271</v>
      </c>
      <c r="AC169" s="53" t="s">
        <v>271</v>
      </c>
      <c r="AD169" s="53" t="s">
        <v>271</v>
      </c>
      <c r="AE169" s="53" t="s">
        <v>271</v>
      </c>
      <c r="AF169" s="53" t="s">
        <v>271</v>
      </c>
      <c r="AG169" s="53" t="s">
        <v>271</v>
      </c>
      <c r="AH169" s="53" t="s">
        <v>271</v>
      </c>
      <c r="AI169" s="53" t="s">
        <v>271</v>
      </c>
      <c r="AJ169" s="53" t="s">
        <v>271</v>
      </c>
      <c r="AK169" s="53" t="s">
        <v>271</v>
      </c>
      <c r="AL169" s="53" t="s">
        <v>271</v>
      </c>
      <c r="AM169" s="53" t="s">
        <v>271</v>
      </c>
      <c r="AN169" s="53" t="s">
        <v>271</v>
      </c>
      <c r="AO169" s="85" t="str" cm="1">
        <f t="array" ref="AO169">IF(OR(Y169:AI169="SI",AJ169="SI",AK169="SI",AL169="SI",AM169="SI",AN169="SI"),"Crítico-Proceda a elaborar plan de acción","No crítico/Intermedio-Solicitar evaluación por parte del OAL")</f>
        <v>No crítico/Intermedio-Solicitar evaluación por parte del OAL</v>
      </c>
      <c r="AP169" s="86"/>
      <c r="AQ169" s="74"/>
      <c r="AR169" s="74"/>
      <c r="AS169" s="74"/>
      <c r="AT169" s="74"/>
      <c r="AU169" s="74"/>
      <c r="AY169">
        <f t="shared" si="2"/>
        <v>1</v>
      </c>
    </row>
    <row r="170" spans="2:51" ht="58.5" customHeight="1">
      <c r="B170" s="54">
        <v>154</v>
      </c>
      <c r="C170" s="55" t="str">
        <f>Hoja1!AM158</f>
        <v xml:space="preserve"> </v>
      </c>
      <c r="D170" s="55" t="str">
        <f>Hoja1!AN158</f>
        <v xml:space="preserve"> </v>
      </c>
      <c r="E170" s="55" t="str">
        <f>Hoja1!AO158</f>
        <v xml:space="preserve"> </v>
      </c>
      <c r="F170" s="55" t="str">
        <f>Hoja1!AP158</f>
        <v xml:space="preserve"> </v>
      </c>
      <c r="G170" s="55" t="str">
        <f>Hoja1!AQ158</f>
        <v xml:space="preserve"> </v>
      </c>
      <c r="H170" s="55" t="str">
        <f>Hoja1!AR158</f>
        <v xml:space="preserve"> </v>
      </c>
      <c r="I170" s="55" t="str">
        <f>Hoja1!AS158</f>
        <v xml:space="preserve"> </v>
      </c>
      <c r="J170" s="55" t="str">
        <f>Hoja1!AT158</f>
        <v xml:space="preserve"> </v>
      </c>
      <c r="K170" s="53"/>
      <c r="L170" s="53"/>
      <c r="M170" s="53"/>
      <c r="N170" s="53"/>
      <c r="O170" s="53"/>
      <c r="P170" s="53"/>
      <c r="Q170" s="53"/>
      <c r="R170" s="53"/>
      <c r="S170" s="53"/>
      <c r="T170" s="53"/>
      <c r="U170" s="53"/>
      <c r="V170" s="53"/>
      <c r="W170" s="53"/>
      <c r="X170" s="79" t="str" cm="1">
        <f t="array" ref="X170">IF(OR(K170:R170="NO",S170="NO",T170="NO",U170="NO",V170="NO",W170="NO"),"No aceptable","Aceptable")</f>
        <v>Aceptable</v>
      </c>
      <c r="Y170" s="53" t="s">
        <v>271</v>
      </c>
      <c r="Z170" s="53" t="s">
        <v>271</v>
      </c>
      <c r="AA170" s="53" t="s">
        <v>271</v>
      </c>
      <c r="AB170" s="53" t="s">
        <v>271</v>
      </c>
      <c r="AC170" s="53" t="s">
        <v>271</v>
      </c>
      <c r="AD170" s="53" t="s">
        <v>271</v>
      </c>
      <c r="AE170" s="53" t="s">
        <v>271</v>
      </c>
      <c r="AF170" s="53" t="s">
        <v>271</v>
      </c>
      <c r="AG170" s="53" t="s">
        <v>271</v>
      </c>
      <c r="AH170" s="53" t="s">
        <v>271</v>
      </c>
      <c r="AI170" s="53" t="s">
        <v>271</v>
      </c>
      <c r="AJ170" s="53" t="s">
        <v>271</v>
      </c>
      <c r="AK170" s="53" t="s">
        <v>271</v>
      </c>
      <c r="AL170" s="53" t="s">
        <v>271</v>
      </c>
      <c r="AM170" s="53" t="s">
        <v>271</v>
      </c>
      <c r="AN170" s="53" t="s">
        <v>271</v>
      </c>
      <c r="AO170" s="85" t="str" cm="1">
        <f t="array" ref="AO170">IF(OR(Y170:AI170="SI",AJ170="SI",AK170="SI",AL170="SI",AM170="SI",AN170="SI"),"Crítico-Proceda a elaborar plan de acción","No crítico/Intermedio-Solicitar evaluación por parte del OAL")</f>
        <v>No crítico/Intermedio-Solicitar evaluación por parte del OAL</v>
      </c>
      <c r="AP170" s="86"/>
      <c r="AQ170" s="74"/>
      <c r="AR170" s="74"/>
      <c r="AS170" s="74"/>
      <c r="AT170" s="74"/>
      <c r="AU170" s="74"/>
      <c r="AY170">
        <f t="shared" si="2"/>
        <v>1</v>
      </c>
    </row>
    <row r="171" spans="2:51" ht="58.5" customHeight="1">
      <c r="B171" s="54">
        <v>155</v>
      </c>
      <c r="C171" s="55" t="str">
        <f>Hoja1!AM159</f>
        <v xml:space="preserve"> </v>
      </c>
      <c r="D171" s="55" t="str">
        <f>Hoja1!AN159</f>
        <v xml:space="preserve"> </v>
      </c>
      <c r="E171" s="55" t="str">
        <f>Hoja1!AO159</f>
        <v xml:space="preserve"> </v>
      </c>
      <c r="F171" s="55" t="str">
        <f>Hoja1!AP159</f>
        <v xml:space="preserve"> </v>
      </c>
      <c r="G171" s="55" t="str">
        <f>Hoja1!AQ159</f>
        <v xml:space="preserve"> </v>
      </c>
      <c r="H171" s="55" t="str">
        <f>Hoja1!AR159</f>
        <v xml:space="preserve"> </v>
      </c>
      <c r="I171" s="55" t="str">
        <f>Hoja1!AS159</f>
        <v xml:space="preserve"> </v>
      </c>
      <c r="J171" s="55" t="str">
        <f>Hoja1!AT159</f>
        <v xml:space="preserve"> </v>
      </c>
      <c r="K171" s="53"/>
      <c r="L171" s="53"/>
      <c r="M171" s="53"/>
      <c r="N171" s="53"/>
      <c r="O171" s="53"/>
      <c r="P171" s="53"/>
      <c r="Q171" s="53"/>
      <c r="R171" s="53"/>
      <c r="S171" s="53"/>
      <c r="T171" s="53"/>
      <c r="U171" s="53"/>
      <c r="V171" s="53"/>
      <c r="W171" s="53"/>
      <c r="X171" s="79" t="str" cm="1">
        <f t="array" ref="X171">IF(OR(K171:R171="NO",S171="NO",T171="NO",U171="NO",V171="NO",W171="NO"),"No aceptable","Aceptable")</f>
        <v>Aceptable</v>
      </c>
      <c r="Y171" s="53" t="s">
        <v>271</v>
      </c>
      <c r="Z171" s="53" t="s">
        <v>271</v>
      </c>
      <c r="AA171" s="53" t="s">
        <v>271</v>
      </c>
      <c r="AB171" s="53" t="s">
        <v>271</v>
      </c>
      <c r="AC171" s="53" t="s">
        <v>271</v>
      </c>
      <c r="AD171" s="53" t="s">
        <v>271</v>
      </c>
      <c r="AE171" s="53" t="s">
        <v>271</v>
      </c>
      <c r="AF171" s="53" t="s">
        <v>271</v>
      </c>
      <c r="AG171" s="53" t="s">
        <v>271</v>
      </c>
      <c r="AH171" s="53" t="s">
        <v>271</v>
      </c>
      <c r="AI171" s="53" t="s">
        <v>271</v>
      </c>
      <c r="AJ171" s="53" t="s">
        <v>271</v>
      </c>
      <c r="AK171" s="53" t="s">
        <v>271</v>
      </c>
      <c r="AL171" s="53" t="s">
        <v>271</v>
      </c>
      <c r="AM171" s="53" t="s">
        <v>271</v>
      </c>
      <c r="AN171" s="53" t="s">
        <v>271</v>
      </c>
      <c r="AO171" s="85" t="str" cm="1">
        <f t="array" ref="AO171">IF(OR(Y171:AI171="SI",AJ171="SI",AK171="SI",AL171="SI",AM171="SI",AN171="SI"),"Crítico-Proceda a elaborar plan de acción","No crítico/Intermedio-Solicitar evaluación por parte del OAL")</f>
        <v>No crítico/Intermedio-Solicitar evaluación por parte del OAL</v>
      </c>
      <c r="AP171" s="86"/>
      <c r="AQ171" s="74"/>
      <c r="AR171" s="74"/>
      <c r="AS171" s="74"/>
      <c r="AT171" s="74"/>
      <c r="AU171" s="74"/>
      <c r="AY171">
        <f t="shared" si="2"/>
        <v>1</v>
      </c>
    </row>
    <row r="172" spans="2:51" ht="58.5" customHeight="1">
      <c r="B172" s="54">
        <v>156</v>
      </c>
      <c r="C172" s="55" t="str">
        <f>Hoja1!AM160</f>
        <v xml:space="preserve"> </v>
      </c>
      <c r="D172" s="55" t="str">
        <f>Hoja1!AN160</f>
        <v xml:space="preserve"> </v>
      </c>
      <c r="E172" s="55" t="str">
        <f>Hoja1!AO160</f>
        <v xml:space="preserve"> </v>
      </c>
      <c r="F172" s="55" t="str">
        <f>Hoja1!AP160</f>
        <v xml:space="preserve"> </v>
      </c>
      <c r="G172" s="55" t="str">
        <f>Hoja1!AQ160</f>
        <v xml:space="preserve"> </v>
      </c>
      <c r="H172" s="55" t="str">
        <f>Hoja1!AR160</f>
        <v xml:space="preserve"> </v>
      </c>
      <c r="I172" s="55" t="str">
        <f>Hoja1!AS160</f>
        <v xml:space="preserve"> </v>
      </c>
      <c r="J172" s="55" t="str">
        <f>Hoja1!AT160</f>
        <v xml:space="preserve"> </v>
      </c>
      <c r="K172" s="53"/>
      <c r="L172" s="53"/>
      <c r="M172" s="53"/>
      <c r="N172" s="53"/>
      <c r="O172" s="53"/>
      <c r="P172" s="53"/>
      <c r="Q172" s="53"/>
      <c r="R172" s="53"/>
      <c r="S172" s="53"/>
      <c r="T172" s="53"/>
      <c r="U172" s="53"/>
      <c r="V172" s="53"/>
      <c r="W172" s="53"/>
      <c r="X172" s="79" t="str" cm="1">
        <f t="array" ref="X172">IF(OR(K172:R172="NO",S172="NO",T172="NO",U172="NO",V172="NO",W172="NO"),"No aceptable","Aceptable")</f>
        <v>Aceptable</v>
      </c>
      <c r="Y172" s="53" t="s">
        <v>271</v>
      </c>
      <c r="Z172" s="53" t="s">
        <v>271</v>
      </c>
      <c r="AA172" s="53" t="s">
        <v>271</v>
      </c>
      <c r="AB172" s="53" t="s">
        <v>271</v>
      </c>
      <c r="AC172" s="53" t="s">
        <v>271</v>
      </c>
      <c r="AD172" s="53" t="s">
        <v>271</v>
      </c>
      <c r="AE172" s="53" t="s">
        <v>271</v>
      </c>
      <c r="AF172" s="53" t="s">
        <v>271</v>
      </c>
      <c r="AG172" s="53" t="s">
        <v>271</v>
      </c>
      <c r="AH172" s="53" t="s">
        <v>271</v>
      </c>
      <c r="AI172" s="53" t="s">
        <v>271</v>
      </c>
      <c r="AJ172" s="53" t="s">
        <v>271</v>
      </c>
      <c r="AK172" s="53" t="s">
        <v>271</v>
      </c>
      <c r="AL172" s="53" t="s">
        <v>271</v>
      </c>
      <c r="AM172" s="53" t="s">
        <v>271</v>
      </c>
      <c r="AN172" s="53" t="s">
        <v>271</v>
      </c>
      <c r="AO172" s="85" t="str" cm="1">
        <f t="array" ref="AO172">IF(OR(Y172:AI172="SI",AJ172="SI",AK172="SI",AL172="SI",AM172="SI",AN172="SI"),"Crítico-Proceda a elaborar plan de acción","No crítico/Intermedio-Solicitar evaluación por parte del OAL")</f>
        <v>No crítico/Intermedio-Solicitar evaluación por parte del OAL</v>
      </c>
      <c r="AP172" s="86"/>
      <c r="AQ172" s="74"/>
      <c r="AR172" s="74"/>
      <c r="AS172" s="74"/>
      <c r="AT172" s="74"/>
      <c r="AU172" s="74"/>
      <c r="AY172">
        <f t="shared" si="2"/>
        <v>1</v>
      </c>
    </row>
    <row r="173" spans="2:51" ht="58.5" customHeight="1">
      <c r="B173" s="54">
        <v>157</v>
      </c>
      <c r="C173" s="55" t="str">
        <f>Hoja1!AM161</f>
        <v xml:space="preserve"> </v>
      </c>
      <c r="D173" s="55" t="str">
        <f>Hoja1!AN161</f>
        <v xml:space="preserve"> </v>
      </c>
      <c r="E173" s="55" t="str">
        <f>Hoja1!AO161</f>
        <v xml:space="preserve"> </v>
      </c>
      <c r="F173" s="55" t="str">
        <f>Hoja1!AP161</f>
        <v xml:space="preserve"> </v>
      </c>
      <c r="G173" s="55" t="str">
        <f>Hoja1!AQ161</f>
        <v xml:space="preserve"> </v>
      </c>
      <c r="H173" s="55" t="str">
        <f>Hoja1!AR161</f>
        <v xml:space="preserve"> </v>
      </c>
      <c r="I173" s="55" t="str">
        <f>Hoja1!AS161</f>
        <v xml:space="preserve"> </v>
      </c>
      <c r="J173" s="55" t="str">
        <f>Hoja1!AT161</f>
        <v xml:space="preserve"> </v>
      </c>
      <c r="K173" s="53"/>
      <c r="L173" s="53"/>
      <c r="M173" s="53"/>
      <c r="N173" s="53"/>
      <c r="O173" s="53"/>
      <c r="P173" s="53"/>
      <c r="Q173" s="53"/>
      <c r="R173" s="53"/>
      <c r="S173" s="53"/>
      <c r="T173" s="53"/>
      <c r="U173" s="53"/>
      <c r="V173" s="53"/>
      <c r="W173" s="53"/>
      <c r="X173" s="79" t="str" cm="1">
        <f t="array" ref="X173">IF(OR(K173:R173="NO",S173="NO",T173="NO",U173="NO",V173="NO",W173="NO"),"No aceptable","Aceptable")</f>
        <v>Aceptable</v>
      </c>
      <c r="Y173" s="53" t="s">
        <v>271</v>
      </c>
      <c r="Z173" s="53" t="s">
        <v>271</v>
      </c>
      <c r="AA173" s="53" t="s">
        <v>271</v>
      </c>
      <c r="AB173" s="53" t="s">
        <v>271</v>
      </c>
      <c r="AC173" s="53" t="s">
        <v>271</v>
      </c>
      <c r="AD173" s="53" t="s">
        <v>271</v>
      </c>
      <c r="AE173" s="53" t="s">
        <v>271</v>
      </c>
      <c r="AF173" s="53" t="s">
        <v>271</v>
      </c>
      <c r="AG173" s="53" t="s">
        <v>271</v>
      </c>
      <c r="AH173" s="53" t="s">
        <v>271</v>
      </c>
      <c r="AI173" s="53" t="s">
        <v>271</v>
      </c>
      <c r="AJ173" s="53" t="s">
        <v>271</v>
      </c>
      <c r="AK173" s="53" t="s">
        <v>271</v>
      </c>
      <c r="AL173" s="53" t="s">
        <v>271</v>
      </c>
      <c r="AM173" s="53" t="s">
        <v>271</v>
      </c>
      <c r="AN173" s="53" t="s">
        <v>271</v>
      </c>
      <c r="AO173" s="85" t="str" cm="1">
        <f t="array" ref="AO173">IF(OR(Y173:AI173="SI",AJ173="SI",AK173="SI",AL173="SI",AM173="SI",AN173="SI"),"Crítico-Proceda a elaborar plan de acción","No crítico/Intermedio-Solicitar evaluación por parte del OAL")</f>
        <v>No crítico/Intermedio-Solicitar evaluación por parte del OAL</v>
      </c>
      <c r="AP173" s="86"/>
      <c r="AQ173" s="74"/>
      <c r="AR173" s="74"/>
      <c r="AS173" s="74"/>
      <c r="AT173" s="74"/>
      <c r="AU173" s="74"/>
      <c r="AY173">
        <f t="shared" si="2"/>
        <v>1</v>
      </c>
    </row>
    <row r="174" spans="2:51" ht="58.5" customHeight="1">
      <c r="B174" s="54">
        <v>158</v>
      </c>
      <c r="C174" s="55" t="str">
        <f>Hoja1!AM162</f>
        <v xml:space="preserve"> </v>
      </c>
      <c r="D174" s="55" t="str">
        <f>Hoja1!AN162</f>
        <v xml:space="preserve"> </v>
      </c>
      <c r="E174" s="55" t="str">
        <f>Hoja1!AO162</f>
        <v xml:space="preserve"> </v>
      </c>
      <c r="F174" s="55" t="str">
        <f>Hoja1!AP162</f>
        <v xml:space="preserve"> </v>
      </c>
      <c r="G174" s="55" t="str">
        <f>Hoja1!AQ162</f>
        <v xml:space="preserve"> </v>
      </c>
      <c r="H174" s="55" t="str">
        <f>Hoja1!AR162</f>
        <v xml:space="preserve"> </v>
      </c>
      <c r="I174" s="55" t="str">
        <f>Hoja1!AS162</f>
        <v xml:space="preserve"> </v>
      </c>
      <c r="J174" s="55" t="str">
        <f>Hoja1!AT162</f>
        <v xml:space="preserve"> </v>
      </c>
      <c r="K174" s="53"/>
      <c r="L174" s="53"/>
      <c r="M174" s="53"/>
      <c r="N174" s="53"/>
      <c r="O174" s="53"/>
      <c r="P174" s="53"/>
      <c r="Q174" s="53"/>
      <c r="R174" s="53"/>
      <c r="S174" s="53"/>
      <c r="T174" s="53"/>
      <c r="U174" s="53"/>
      <c r="V174" s="53"/>
      <c r="W174" s="53"/>
      <c r="X174" s="79" t="str" cm="1">
        <f t="array" ref="X174">IF(OR(K174:R174="NO",S174="NO",T174="NO",U174="NO",V174="NO",W174="NO"),"No aceptable","Aceptable")</f>
        <v>Aceptable</v>
      </c>
      <c r="Y174" s="53" t="s">
        <v>271</v>
      </c>
      <c r="Z174" s="53" t="s">
        <v>271</v>
      </c>
      <c r="AA174" s="53" t="s">
        <v>271</v>
      </c>
      <c r="AB174" s="53" t="s">
        <v>271</v>
      </c>
      <c r="AC174" s="53" t="s">
        <v>271</v>
      </c>
      <c r="AD174" s="53" t="s">
        <v>271</v>
      </c>
      <c r="AE174" s="53" t="s">
        <v>271</v>
      </c>
      <c r="AF174" s="53" t="s">
        <v>271</v>
      </c>
      <c r="AG174" s="53" t="s">
        <v>271</v>
      </c>
      <c r="AH174" s="53" t="s">
        <v>271</v>
      </c>
      <c r="AI174" s="53" t="s">
        <v>271</v>
      </c>
      <c r="AJ174" s="53" t="s">
        <v>271</v>
      </c>
      <c r="AK174" s="53" t="s">
        <v>271</v>
      </c>
      <c r="AL174" s="53" t="s">
        <v>271</v>
      </c>
      <c r="AM174" s="53" t="s">
        <v>271</v>
      </c>
      <c r="AN174" s="53" t="s">
        <v>271</v>
      </c>
      <c r="AO174" s="85" t="str" cm="1">
        <f t="array" ref="AO174">IF(OR(Y174:AI174="SI",AJ174="SI",AK174="SI",AL174="SI",AM174="SI",AN174="SI"),"Crítico-Proceda a elaborar plan de acción","No crítico/Intermedio-Solicitar evaluación por parte del OAL")</f>
        <v>No crítico/Intermedio-Solicitar evaluación por parte del OAL</v>
      </c>
      <c r="AP174" s="86"/>
      <c r="AQ174" s="74"/>
      <c r="AR174" s="74"/>
      <c r="AS174" s="74"/>
      <c r="AT174" s="74"/>
      <c r="AU174" s="74"/>
      <c r="AY174">
        <f t="shared" si="2"/>
        <v>1</v>
      </c>
    </row>
    <row r="175" spans="2:51" ht="58.5" customHeight="1">
      <c r="B175" s="54">
        <v>159</v>
      </c>
      <c r="C175" s="55" t="str">
        <f>Hoja1!AM163</f>
        <v xml:space="preserve"> </v>
      </c>
      <c r="D175" s="55" t="str">
        <f>Hoja1!AN163</f>
        <v xml:space="preserve"> </v>
      </c>
      <c r="E175" s="55" t="str">
        <f>Hoja1!AO163</f>
        <v xml:space="preserve"> </v>
      </c>
      <c r="F175" s="55" t="str">
        <f>Hoja1!AP163</f>
        <v xml:space="preserve"> </v>
      </c>
      <c r="G175" s="55" t="str">
        <f>Hoja1!AQ163</f>
        <v xml:space="preserve"> </v>
      </c>
      <c r="H175" s="55" t="str">
        <f>Hoja1!AR163</f>
        <v xml:space="preserve"> </v>
      </c>
      <c r="I175" s="55" t="str">
        <f>Hoja1!AS163</f>
        <v xml:space="preserve"> </v>
      </c>
      <c r="J175" s="55" t="str">
        <f>Hoja1!AT163</f>
        <v xml:space="preserve"> </v>
      </c>
      <c r="K175" s="53"/>
      <c r="L175" s="53"/>
      <c r="M175" s="53"/>
      <c r="N175" s="53"/>
      <c r="O175" s="53"/>
      <c r="P175" s="53"/>
      <c r="Q175" s="53"/>
      <c r="R175" s="53"/>
      <c r="S175" s="53"/>
      <c r="T175" s="53"/>
      <c r="U175" s="53"/>
      <c r="V175" s="53"/>
      <c r="W175" s="53"/>
      <c r="X175" s="79" t="str" cm="1">
        <f t="array" ref="X175">IF(OR(K175:R175="NO",S175="NO",T175="NO",U175="NO",V175="NO",W175="NO"),"No aceptable","Aceptable")</f>
        <v>Aceptable</v>
      </c>
      <c r="Y175" s="53" t="s">
        <v>271</v>
      </c>
      <c r="Z175" s="53" t="s">
        <v>271</v>
      </c>
      <c r="AA175" s="53" t="s">
        <v>271</v>
      </c>
      <c r="AB175" s="53" t="s">
        <v>271</v>
      </c>
      <c r="AC175" s="53" t="s">
        <v>271</v>
      </c>
      <c r="AD175" s="53" t="s">
        <v>271</v>
      </c>
      <c r="AE175" s="53" t="s">
        <v>271</v>
      </c>
      <c r="AF175" s="53" t="s">
        <v>271</v>
      </c>
      <c r="AG175" s="53" t="s">
        <v>271</v>
      </c>
      <c r="AH175" s="53" t="s">
        <v>271</v>
      </c>
      <c r="AI175" s="53" t="s">
        <v>271</v>
      </c>
      <c r="AJ175" s="53" t="s">
        <v>271</v>
      </c>
      <c r="AK175" s="53" t="s">
        <v>271</v>
      </c>
      <c r="AL175" s="53" t="s">
        <v>271</v>
      </c>
      <c r="AM175" s="53" t="s">
        <v>271</v>
      </c>
      <c r="AN175" s="53" t="s">
        <v>271</v>
      </c>
      <c r="AO175" s="85" t="str" cm="1">
        <f t="array" ref="AO175">IF(OR(Y175:AI175="SI",AJ175="SI",AK175="SI",AL175="SI",AM175="SI",AN175="SI"),"Crítico-Proceda a elaborar plan de acción","No crítico/Intermedio-Solicitar evaluación por parte del OAL")</f>
        <v>No crítico/Intermedio-Solicitar evaluación por parte del OAL</v>
      </c>
      <c r="AP175" s="86"/>
      <c r="AQ175" s="74"/>
      <c r="AR175" s="74"/>
      <c r="AS175" s="74"/>
      <c r="AT175" s="74"/>
      <c r="AU175" s="74"/>
      <c r="AY175">
        <f t="shared" si="2"/>
        <v>1</v>
      </c>
    </row>
    <row r="176" spans="2:51" ht="58.5" customHeight="1">
      <c r="B176" s="54">
        <v>160</v>
      </c>
      <c r="C176" s="55" t="str">
        <f>Hoja1!AM164</f>
        <v xml:space="preserve"> </v>
      </c>
      <c r="D176" s="55" t="str">
        <f>Hoja1!AN164</f>
        <v xml:space="preserve"> </v>
      </c>
      <c r="E176" s="55" t="str">
        <f>Hoja1!AO164</f>
        <v xml:space="preserve"> </v>
      </c>
      <c r="F176" s="55" t="str">
        <f>Hoja1!AP164</f>
        <v xml:space="preserve"> </v>
      </c>
      <c r="G176" s="55" t="str">
        <f>Hoja1!AQ164</f>
        <v xml:space="preserve"> </v>
      </c>
      <c r="H176" s="55" t="str">
        <f>Hoja1!AR164</f>
        <v xml:space="preserve"> </v>
      </c>
      <c r="I176" s="55" t="str">
        <f>Hoja1!AS164</f>
        <v xml:space="preserve"> </v>
      </c>
      <c r="J176" s="55" t="str">
        <f>Hoja1!AT164</f>
        <v xml:space="preserve"> </v>
      </c>
      <c r="K176" s="53"/>
      <c r="L176" s="53"/>
      <c r="M176" s="53"/>
      <c r="N176" s="53"/>
      <c r="O176" s="53"/>
      <c r="P176" s="53"/>
      <c r="Q176" s="53"/>
      <c r="R176" s="53"/>
      <c r="S176" s="53"/>
      <c r="T176" s="53"/>
      <c r="U176" s="53"/>
      <c r="V176" s="53"/>
      <c r="W176" s="53"/>
      <c r="X176" s="79" t="str" cm="1">
        <f t="array" ref="X176">IF(OR(K176:R176="NO",S176="NO",T176="NO",U176="NO",V176="NO",W176="NO"),"No aceptable","Aceptable")</f>
        <v>Aceptable</v>
      </c>
      <c r="Y176" s="53" t="s">
        <v>271</v>
      </c>
      <c r="Z176" s="53" t="s">
        <v>271</v>
      </c>
      <c r="AA176" s="53" t="s">
        <v>271</v>
      </c>
      <c r="AB176" s="53" t="s">
        <v>271</v>
      </c>
      <c r="AC176" s="53" t="s">
        <v>271</v>
      </c>
      <c r="AD176" s="53" t="s">
        <v>271</v>
      </c>
      <c r="AE176" s="53" t="s">
        <v>271</v>
      </c>
      <c r="AF176" s="53" t="s">
        <v>271</v>
      </c>
      <c r="AG176" s="53" t="s">
        <v>271</v>
      </c>
      <c r="AH176" s="53" t="s">
        <v>271</v>
      </c>
      <c r="AI176" s="53" t="s">
        <v>271</v>
      </c>
      <c r="AJ176" s="53" t="s">
        <v>271</v>
      </c>
      <c r="AK176" s="53" t="s">
        <v>271</v>
      </c>
      <c r="AL176" s="53" t="s">
        <v>271</v>
      </c>
      <c r="AM176" s="53" t="s">
        <v>271</v>
      </c>
      <c r="AN176" s="53" t="s">
        <v>271</v>
      </c>
      <c r="AO176" s="85" t="str" cm="1">
        <f t="array" ref="AO176">IF(OR(Y176:AI176="SI",AJ176="SI",AK176="SI",AL176="SI",AM176="SI",AN176="SI"),"Crítico-Proceda a elaborar plan de acción","No crítico/Intermedio-Solicitar evaluación por parte del OAL")</f>
        <v>No crítico/Intermedio-Solicitar evaluación por parte del OAL</v>
      </c>
      <c r="AP176" s="86"/>
      <c r="AQ176" s="74"/>
      <c r="AR176" s="74"/>
      <c r="AS176" s="74"/>
      <c r="AT176" s="74"/>
      <c r="AU176" s="74"/>
      <c r="AY176">
        <f t="shared" si="2"/>
        <v>1</v>
      </c>
    </row>
    <row r="177" spans="2:51" ht="58.5" customHeight="1">
      <c r="B177" s="54">
        <v>161</v>
      </c>
      <c r="C177" s="55" t="str">
        <f>Hoja1!AM165</f>
        <v xml:space="preserve"> </v>
      </c>
      <c r="D177" s="55" t="str">
        <f>Hoja1!AN165</f>
        <v xml:space="preserve"> </v>
      </c>
      <c r="E177" s="55" t="str">
        <f>Hoja1!AO165</f>
        <v xml:space="preserve"> </v>
      </c>
      <c r="F177" s="55" t="str">
        <f>Hoja1!AP165</f>
        <v xml:space="preserve"> </v>
      </c>
      <c r="G177" s="55" t="str">
        <f>Hoja1!AQ165</f>
        <v xml:space="preserve"> </v>
      </c>
      <c r="H177" s="55" t="str">
        <f>Hoja1!AR165</f>
        <v xml:space="preserve"> </v>
      </c>
      <c r="I177" s="55" t="str">
        <f>Hoja1!AS165</f>
        <v xml:space="preserve"> </v>
      </c>
      <c r="J177" s="55" t="str">
        <f>Hoja1!AT165</f>
        <v xml:space="preserve"> </v>
      </c>
      <c r="K177" s="53"/>
      <c r="L177" s="53"/>
      <c r="M177" s="53"/>
      <c r="N177" s="53"/>
      <c r="O177" s="53"/>
      <c r="P177" s="53"/>
      <c r="Q177" s="53"/>
      <c r="R177" s="53"/>
      <c r="S177" s="53"/>
      <c r="T177" s="53"/>
      <c r="U177" s="53"/>
      <c r="V177" s="53"/>
      <c r="W177" s="53"/>
      <c r="X177" s="79" t="str" cm="1">
        <f t="array" ref="X177">IF(OR(K177:R177="NO",S177="NO",T177="NO",U177="NO",V177="NO",W177="NO"),"No aceptable","Aceptable")</f>
        <v>Aceptable</v>
      </c>
      <c r="Y177" s="53" t="s">
        <v>271</v>
      </c>
      <c r="Z177" s="53" t="s">
        <v>271</v>
      </c>
      <c r="AA177" s="53" t="s">
        <v>271</v>
      </c>
      <c r="AB177" s="53" t="s">
        <v>271</v>
      </c>
      <c r="AC177" s="53" t="s">
        <v>271</v>
      </c>
      <c r="AD177" s="53" t="s">
        <v>271</v>
      </c>
      <c r="AE177" s="53" t="s">
        <v>271</v>
      </c>
      <c r="AF177" s="53" t="s">
        <v>271</v>
      </c>
      <c r="AG177" s="53" t="s">
        <v>271</v>
      </c>
      <c r="AH177" s="53" t="s">
        <v>271</v>
      </c>
      <c r="AI177" s="53" t="s">
        <v>271</v>
      </c>
      <c r="AJ177" s="53" t="s">
        <v>271</v>
      </c>
      <c r="AK177" s="53" t="s">
        <v>271</v>
      </c>
      <c r="AL177" s="53" t="s">
        <v>271</v>
      </c>
      <c r="AM177" s="53" t="s">
        <v>271</v>
      </c>
      <c r="AN177" s="53" t="s">
        <v>271</v>
      </c>
      <c r="AO177" s="85" t="str" cm="1">
        <f t="array" ref="AO177">IF(OR(Y177:AI177="SI",AJ177="SI",AK177="SI",AL177="SI",AM177="SI",AN177="SI"),"Crítico-Proceda a elaborar plan de acción","No crítico/Intermedio-Solicitar evaluación por parte del OAL")</f>
        <v>No crítico/Intermedio-Solicitar evaluación por parte del OAL</v>
      </c>
      <c r="AP177" s="86"/>
      <c r="AQ177" s="74"/>
      <c r="AR177" s="74"/>
      <c r="AS177" s="74"/>
      <c r="AT177" s="74"/>
      <c r="AU177" s="74"/>
      <c r="AY177">
        <f t="shared" si="2"/>
        <v>1</v>
      </c>
    </row>
    <row r="178" spans="2:51" ht="58.5" customHeight="1">
      <c r="B178" s="54">
        <v>162</v>
      </c>
      <c r="C178" s="55" t="str">
        <f>Hoja1!AM166</f>
        <v xml:space="preserve"> </v>
      </c>
      <c r="D178" s="55" t="str">
        <f>Hoja1!AN166</f>
        <v xml:space="preserve"> </v>
      </c>
      <c r="E178" s="55" t="str">
        <f>Hoja1!AO166</f>
        <v xml:space="preserve"> </v>
      </c>
      <c r="F178" s="55" t="str">
        <f>Hoja1!AP166</f>
        <v xml:space="preserve"> </v>
      </c>
      <c r="G178" s="55" t="str">
        <f>Hoja1!AQ166</f>
        <v xml:space="preserve"> </v>
      </c>
      <c r="H178" s="55" t="str">
        <f>Hoja1!AR166</f>
        <v xml:space="preserve"> </v>
      </c>
      <c r="I178" s="55" t="str">
        <f>Hoja1!AS166</f>
        <v xml:space="preserve"> </v>
      </c>
      <c r="J178" s="55" t="str">
        <f>Hoja1!AT166</f>
        <v xml:space="preserve"> </v>
      </c>
      <c r="K178" s="53"/>
      <c r="L178" s="53"/>
      <c r="M178" s="53"/>
      <c r="N178" s="53"/>
      <c r="O178" s="53"/>
      <c r="P178" s="53"/>
      <c r="Q178" s="53"/>
      <c r="R178" s="53"/>
      <c r="S178" s="53"/>
      <c r="T178" s="53"/>
      <c r="U178" s="53"/>
      <c r="V178" s="53"/>
      <c r="W178" s="53"/>
      <c r="X178" s="79" t="str" cm="1">
        <f t="array" ref="X178">IF(OR(K178:R178="NO",S178="NO",T178="NO",U178="NO",V178="NO",W178="NO"),"No aceptable","Aceptable")</f>
        <v>Aceptable</v>
      </c>
      <c r="Y178" s="53" t="s">
        <v>271</v>
      </c>
      <c r="Z178" s="53" t="s">
        <v>271</v>
      </c>
      <c r="AA178" s="53" t="s">
        <v>271</v>
      </c>
      <c r="AB178" s="53" t="s">
        <v>271</v>
      </c>
      <c r="AC178" s="53" t="s">
        <v>271</v>
      </c>
      <c r="AD178" s="53" t="s">
        <v>271</v>
      </c>
      <c r="AE178" s="53" t="s">
        <v>271</v>
      </c>
      <c r="AF178" s="53" t="s">
        <v>271</v>
      </c>
      <c r="AG178" s="53" t="s">
        <v>271</v>
      </c>
      <c r="AH178" s="53" t="s">
        <v>271</v>
      </c>
      <c r="AI178" s="53" t="s">
        <v>271</v>
      </c>
      <c r="AJ178" s="53" t="s">
        <v>271</v>
      </c>
      <c r="AK178" s="53" t="s">
        <v>271</v>
      </c>
      <c r="AL178" s="53" t="s">
        <v>271</v>
      </c>
      <c r="AM178" s="53" t="s">
        <v>271</v>
      </c>
      <c r="AN178" s="53" t="s">
        <v>271</v>
      </c>
      <c r="AO178" s="85" t="str" cm="1">
        <f t="array" ref="AO178">IF(OR(Y178:AI178="SI",AJ178="SI",AK178="SI",AL178="SI",AM178="SI",AN178="SI"),"Crítico-Proceda a elaborar plan de acción","No crítico/Intermedio-Solicitar evaluación por parte del OAL")</f>
        <v>No crítico/Intermedio-Solicitar evaluación por parte del OAL</v>
      </c>
      <c r="AP178" s="86"/>
      <c r="AQ178" s="74"/>
      <c r="AR178" s="74"/>
      <c r="AS178" s="74"/>
      <c r="AT178" s="74"/>
      <c r="AU178" s="74"/>
      <c r="AY178">
        <f t="shared" si="2"/>
        <v>1</v>
      </c>
    </row>
    <row r="179" spans="2:51" ht="58.5" customHeight="1">
      <c r="B179" s="54">
        <v>163</v>
      </c>
      <c r="C179" s="55" t="str">
        <f>Hoja1!AM167</f>
        <v xml:space="preserve"> </v>
      </c>
      <c r="D179" s="55" t="str">
        <f>Hoja1!AN167</f>
        <v xml:space="preserve"> </v>
      </c>
      <c r="E179" s="55" t="str">
        <f>Hoja1!AO167</f>
        <v xml:space="preserve"> </v>
      </c>
      <c r="F179" s="55" t="str">
        <f>Hoja1!AP167</f>
        <v xml:space="preserve"> </v>
      </c>
      <c r="G179" s="55" t="str">
        <f>Hoja1!AQ167</f>
        <v xml:space="preserve"> </v>
      </c>
      <c r="H179" s="55" t="str">
        <f>Hoja1!AR167</f>
        <v xml:space="preserve"> </v>
      </c>
      <c r="I179" s="55" t="str">
        <f>Hoja1!AS167</f>
        <v xml:space="preserve"> </v>
      </c>
      <c r="J179" s="55" t="str">
        <f>Hoja1!AT167</f>
        <v xml:space="preserve"> </v>
      </c>
      <c r="K179" s="53"/>
      <c r="L179" s="53"/>
      <c r="M179" s="53"/>
      <c r="N179" s="53"/>
      <c r="O179" s="53"/>
      <c r="P179" s="53"/>
      <c r="Q179" s="53"/>
      <c r="R179" s="53"/>
      <c r="S179" s="53"/>
      <c r="T179" s="53"/>
      <c r="U179" s="53"/>
      <c r="V179" s="53"/>
      <c r="W179" s="53"/>
      <c r="X179" s="79" t="str" cm="1">
        <f t="array" ref="X179">IF(OR(K179:R179="NO",S179="NO",T179="NO",U179="NO",V179="NO",W179="NO"),"No aceptable","Aceptable")</f>
        <v>Aceptable</v>
      </c>
      <c r="Y179" s="53" t="s">
        <v>271</v>
      </c>
      <c r="Z179" s="53" t="s">
        <v>271</v>
      </c>
      <c r="AA179" s="53" t="s">
        <v>271</v>
      </c>
      <c r="AB179" s="53" t="s">
        <v>271</v>
      </c>
      <c r="AC179" s="53" t="s">
        <v>271</v>
      </c>
      <c r="AD179" s="53" t="s">
        <v>271</v>
      </c>
      <c r="AE179" s="53" t="s">
        <v>271</v>
      </c>
      <c r="AF179" s="53" t="s">
        <v>271</v>
      </c>
      <c r="AG179" s="53" t="s">
        <v>271</v>
      </c>
      <c r="AH179" s="53" t="s">
        <v>271</v>
      </c>
      <c r="AI179" s="53" t="s">
        <v>271</v>
      </c>
      <c r="AJ179" s="53" t="s">
        <v>271</v>
      </c>
      <c r="AK179" s="53" t="s">
        <v>271</v>
      </c>
      <c r="AL179" s="53" t="s">
        <v>271</v>
      </c>
      <c r="AM179" s="53" t="s">
        <v>271</v>
      </c>
      <c r="AN179" s="53" t="s">
        <v>271</v>
      </c>
      <c r="AO179" s="85" t="str" cm="1">
        <f t="array" ref="AO179">IF(OR(Y179:AI179="SI",AJ179="SI",AK179="SI",AL179="SI",AM179="SI",AN179="SI"),"Crítico-Proceda a elaborar plan de acción","No crítico/Intermedio-Solicitar evaluación por parte del OAL")</f>
        <v>No crítico/Intermedio-Solicitar evaluación por parte del OAL</v>
      </c>
      <c r="AP179" s="86"/>
      <c r="AQ179" s="74"/>
      <c r="AR179" s="74"/>
      <c r="AS179" s="74"/>
      <c r="AT179" s="74"/>
      <c r="AU179" s="74"/>
      <c r="AY179">
        <f t="shared" si="2"/>
        <v>1</v>
      </c>
    </row>
    <row r="180" spans="2:51" ht="58.5" customHeight="1">
      <c r="B180" s="54">
        <v>164</v>
      </c>
      <c r="C180" s="55" t="str">
        <f>Hoja1!AM168</f>
        <v xml:space="preserve"> </v>
      </c>
      <c r="D180" s="55" t="str">
        <f>Hoja1!AN168</f>
        <v xml:space="preserve"> </v>
      </c>
      <c r="E180" s="55" t="str">
        <f>Hoja1!AO168</f>
        <v xml:space="preserve"> </v>
      </c>
      <c r="F180" s="55" t="str">
        <f>Hoja1!AP168</f>
        <v xml:space="preserve"> </v>
      </c>
      <c r="G180" s="55" t="str">
        <f>Hoja1!AQ168</f>
        <v xml:space="preserve"> </v>
      </c>
      <c r="H180" s="55" t="str">
        <f>Hoja1!AR168</f>
        <v xml:space="preserve"> </v>
      </c>
      <c r="I180" s="55" t="str">
        <f>Hoja1!AS168</f>
        <v xml:space="preserve"> </v>
      </c>
      <c r="J180" s="55" t="str">
        <f>Hoja1!AT168</f>
        <v xml:space="preserve"> </v>
      </c>
      <c r="K180" s="53"/>
      <c r="L180" s="53"/>
      <c r="M180" s="53"/>
      <c r="N180" s="53"/>
      <c r="O180" s="53"/>
      <c r="P180" s="53"/>
      <c r="Q180" s="53"/>
      <c r="R180" s="53"/>
      <c r="S180" s="53"/>
      <c r="T180" s="53"/>
      <c r="U180" s="53"/>
      <c r="V180" s="53"/>
      <c r="W180" s="53"/>
      <c r="X180" s="79" t="str" cm="1">
        <f t="array" ref="X180">IF(OR(K180:R180="NO",S180="NO",T180="NO",U180="NO",V180="NO",W180="NO"),"No aceptable","Aceptable")</f>
        <v>Aceptable</v>
      </c>
      <c r="Y180" s="53" t="s">
        <v>271</v>
      </c>
      <c r="Z180" s="53" t="s">
        <v>271</v>
      </c>
      <c r="AA180" s="53" t="s">
        <v>271</v>
      </c>
      <c r="AB180" s="53" t="s">
        <v>271</v>
      </c>
      <c r="AC180" s="53" t="s">
        <v>271</v>
      </c>
      <c r="AD180" s="53" t="s">
        <v>271</v>
      </c>
      <c r="AE180" s="53" t="s">
        <v>271</v>
      </c>
      <c r="AF180" s="53" t="s">
        <v>271</v>
      </c>
      <c r="AG180" s="53" t="s">
        <v>271</v>
      </c>
      <c r="AH180" s="53" t="s">
        <v>271</v>
      </c>
      <c r="AI180" s="53" t="s">
        <v>271</v>
      </c>
      <c r="AJ180" s="53" t="s">
        <v>271</v>
      </c>
      <c r="AK180" s="53" t="s">
        <v>271</v>
      </c>
      <c r="AL180" s="53" t="s">
        <v>271</v>
      </c>
      <c r="AM180" s="53" t="s">
        <v>271</v>
      </c>
      <c r="AN180" s="53" t="s">
        <v>271</v>
      </c>
      <c r="AO180" s="85" t="str" cm="1">
        <f t="array" ref="AO180">IF(OR(Y180:AI180="SI",AJ180="SI",AK180="SI",AL180="SI",AM180="SI",AN180="SI"),"Crítico-Proceda a elaborar plan de acción","No crítico/Intermedio-Solicitar evaluación por parte del OAL")</f>
        <v>No crítico/Intermedio-Solicitar evaluación por parte del OAL</v>
      </c>
      <c r="AP180" s="86"/>
      <c r="AQ180" s="74"/>
      <c r="AR180" s="74"/>
      <c r="AS180" s="74"/>
      <c r="AT180" s="74"/>
      <c r="AU180" s="74"/>
      <c r="AY180">
        <f t="shared" si="2"/>
        <v>1</v>
      </c>
    </row>
    <row r="181" spans="2:51" ht="58.5" customHeight="1">
      <c r="B181" s="54">
        <v>165</v>
      </c>
      <c r="C181" s="55" t="str">
        <f>Hoja1!AM169</f>
        <v xml:space="preserve"> </v>
      </c>
      <c r="D181" s="55" t="str">
        <f>Hoja1!AN169</f>
        <v xml:space="preserve"> </v>
      </c>
      <c r="E181" s="55" t="str">
        <f>Hoja1!AO169</f>
        <v xml:space="preserve"> </v>
      </c>
      <c r="F181" s="55" t="str">
        <f>Hoja1!AP169</f>
        <v xml:space="preserve"> </v>
      </c>
      <c r="G181" s="55" t="str">
        <f>Hoja1!AQ169</f>
        <v xml:space="preserve"> </v>
      </c>
      <c r="H181" s="55" t="str">
        <f>Hoja1!AR169</f>
        <v xml:space="preserve"> </v>
      </c>
      <c r="I181" s="55" t="str">
        <f>Hoja1!AS169</f>
        <v xml:space="preserve"> </v>
      </c>
      <c r="J181" s="55" t="str">
        <f>Hoja1!AT169</f>
        <v xml:space="preserve"> </v>
      </c>
      <c r="K181" s="53"/>
      <c r="L181" s="53"/>
      <c r="M181" s="53"/>
      <c r="N181" s="53"/>
      <c r="O181" s="53"/>
      <c r="P181" s="53"/>
      <c r="Q181" s="53"/>
      <c r="R181" s="53"/>
      <c r="S181" s="53"/>
      <c r="T181" s="53"/>
      <c r="U181" s="53"/>
      <c r="V181" s="53"/>
      <c r="W181" s="53"/>
      <c r="X181" s="79" t="str" cm="1">
        <f t="array" ref="X181">IF(OR(K181:R181="NO",S181="NO",T181="NO",U181="NO",V181="NO",W181="NO"),"No aceptable","Aceptable")</f>
        <v>Aceptable</v>
      </c>
      <c r="Y181" s="53" t="s">
        <v>271</v>
      </c>
      <c r="Z181" s="53" t="s">
        <v>271</v>
      </c>
      <c r="AA181" s="53" t="s">
        <v>271</v>
      </c>
      <c r="AB181" s="53" t="s">
        <v>271</v>
      </c>
      <c r="AC181" s="53" t="s">
        <v>271</v>
      </c>
      <c r="AD181" s="53" t="s">
        <v>271</v>
      </c>
      <c r="AE181" s="53" t="s">
        <v>271</v>
      </c>
      <c r="AF181" s="53" t="s">
        <v>271</v>
      </c>
      <c r="AG181" s="53" t="s">
        <v>271</v>
      </c>
      <c r="AH181" s="53" t="s">
        <v>271</v>
      </c>
      <c r="AI181" s="53" t="s">
        <v>271</v>
      </c>
      <c r="AJ181" s="53" t="s">
        <v>271</v>
      </c>
      <c r="AK181" s="53" t="s">
        <v>271</v>
      </c>
      <c r="AL181" s="53" t="s">
        <v>271</v>
      </c>
      <c r="AM181" s="53" t="s">
        <v>271</v>
      </c>
      <c r="AN181" s="53" t="s">
        <v>271</v>
      </c>
      <c r="AO181" s="85" t="str" cm="1">
        <f t="array" ref="AO181">IF(OR(Y181:AI181="SI",AJ181="SI",AK181="SI",AL181="SI",AM181="SI",AN181="SI"),"Crítico-Proceda a elaborar plan de acción","No crítico/Intermedio-Solicitar evaluación por parte del OAL")</f>
        <v>No crítico/Intermedio-Solicitar evaluación por parte del OAL</v>
      </c>
      <c r="AP181" s="86"/>
      <c r="AQ181" s="74"/>
      <c r="AR181" s="74"/>
      <c r="AS181" s="74"/>
      <c r="AT181" s="74"/>
      <c r="AU181" s="74"/>
      <c r="AY181">
        <f t="shared" si="2"/>
        <v>1</v>
      </c>
    </row>
    <row r="182" spans="2:51" ht="58.5" customHeight="1">
      <c r="B182" s="54">
        <v>166</v>
      </c>
      <c r="C182" s="55" t="str">
        <f>Hoja1!AM170</f>
        <v xml:space="preserve"> </v>
      </c>
      <c r="D182" s="55" t="str">
        <f>Hoja1!AN170</f>
        <v xml:space="preserve"> </v>
      </c>
      <c r="E182" s="55" t="str">
        <f>Hoja1!AO170</f>
        <v xml:space="preserve"> </v>
      </c>
      <c r="F182" s="55" t="str">
        <f>Hoja1!AP170</f>
        <v xml:space="preserve"> </v>
      </c>
      <c r="G182" s="55" t="str">
        <f>Hoja1!AQ170</f>
        <v xml:space="preserve"> </v>
      </c>
      <c r="H182" s="55" t="str">
        <f>Hoja1!AR170</f>
        <v xml:space="preserve"> </v>
      </c>
      <c r="I182" s="55" t="str">
        <f>Hoja1!AS170</f>
        <v xml:space="preserve"> </v>
      </c>
      <c r="J182" s="55" t="str">
        <f>Hoja1!AT170</f>
        <v xml:space="preserve"> </v>
      </c>
      <c r="K182" s="53"/>
      <c r="L182" s="53"/>
      <c r="M182" s="53"/>
      <c r="N182" s="53"/>
      <c r="O182" s="53"/>
      <c r="P182" s="53"/>
      <c r="Q182" s="53"/>
      <c r="R182" s="53"/>
      <c r="S182" s="53"/>
      <c r="T182" s="53"/>
      <c r="U182" s="53"/>
      <c r="V182" s="53"/>
      <c r="W182" s="53"/>
      <c r="X182" s="79" t="str" cm="1">
        <f t="array" ref="X182">IF(OR(K182:R182="NO",S182="NO",T182="NO",U182="NO",V182="NO",W182="NO"),"No aceptable","Aceptable")</f>
        <v>Aceptable</v>
      </c>
      <c r="Y182" s="53" t="s">
        <v>271</v>
      </c>
      <c r="Z182" s="53" t="s">
        <v>271</v>
      </c>
      <c r="AA182" s="53" t="s">
        <v>271</v>
      </c>
      <c r="AB182" s="53" t="s">
        <v>271</v>
      </c>
      <c r="AC182" s="53" t="s">
        <v>271</v>
      </c>
      <c r="AD182" s="53" t="s">
        <v>271</v>
      </c>
      <c r="AE182" s="53" t="s">
        <v>271</v>
      </c>
      <c r="AF182" s="53" t="s">
        <v>271</v>
      </c>
      <c r="AG182" s="53" t="s">
        <v>271</v>
      </c>
      <c r="AH182" s="53" t="s">
        <v>271</v>
      </c>
      <c r="AI182" s="53" t="s">
        <v>271</v>
      </c>
      <c r="AJ182" s="53" t="s">
        <v>271</v>
      </c>
      <c r="AK182" s="53" t="s">
        <v>271</v>
      </c>
      <c r="AL182" s="53" t="s">
        <v>271</v>
      </c>
      <c r="AM182" s="53" t="s">
        <v>271</v>
      </c>
      <c r="AN182" s="53" t="s">
        <v>271</v>
      </c>
      <c r="AO182" s="85" t="str" cm="1">
        <f t="array" ref="AO182">IF(OR(Y182:AI182="SI",AJ182="SI",AK182="SI",AL182="SI",AM182="SI",AN182="SI"),"Crítico-Proceda a elaborar plan de acción","No crítico/Intermedio-Solicitar evaluación por parte del OAL")</f>
        <v>No crítico/Intermedio-Solicitar evaluación por parte del OAL</v>
      </c>
      <c r="AP182" s="86"/>
      <c r="AQ182" s="74"/>
      <c r="AR182" s="74"/>
      <c r="AS182" s="74"/>
      <c r="AT182" s="74"/>
      <c r="AU182" s="74"/>
      <c r="AY182">
        <f t="shared" si="2"/>
        <v>1</v>
      </c>
    </row>
    <row r="183" spans="2:51" ht="58.5" customHeight="1">
      <c r="B183" s="54">
        <v>167</v>
      </c>
      <c r="C183" s="55" t="str">
        <f>Hoja1!AM171</f>
        <v xml:space="preserve"> </v>
      </c>
      <c r="D183" s="55" t="str">
        <f>Hoja1!AN171</f>
        <v xml:space="preserve"> </v>
      </c>
      <c r="E183" s="55" t="str">
        <f>Hoja1!AO171</f>
        <v xml:space="preserve"> </v>
      </c>
      <c r="F183" s="55" t="str">
        <f>Hoja1!AP171</f>
        <v xml:space="preserve"> </v>
      </c>
      <c r="G183" s="55" t="str">
        <f>Hoja1!AQ171</f>
        <v xml:space="preserve"> </v>
      </c>
      <c r="H183" s="55" t="str">
        <f>Hoja1!AR171</f>
        <v xml:space="preserve"> </v>
      </c>
      <c r="I183" s="55" t="str">
        <f>Hoja1!AS171</f>
        <v xml:space="preserve"> </v>
      </c>
      <c r="J183" s="55" t="str">
        <f>Hoja1!AT171</f>
        <v xml:space="preserve"> </v>
      </c>
      <c r="K183" s="53"/>
      <c r="L183" s="53"/>
      <c r="M183" s="53"/>
      <c r="N183" s="53"/>
      <c r="O183" s="53"/>
      <c r="P183" s="53"/>
      <c r="Q183" s="53"/>
      <c r="R183" s="53"/>
      <c r="S183" s="53"/>
      <c r="T183" s="53"/>
      <c r="U183" s="53"/>
      <c r="V183" s="53"/>
      <c r="W183" s="53"/>
      <c r="X183" s="79" t="str" cm="1">
        <f t="array" ref="X183">IF(OR(K183:R183="NO",S183="NO",T183="NO",U183="NO",V183="NO",W183="NO"),"No aceptable","Aceptable")</f>
        <v>Aceptable</v>
      </c>
      <c r="Y183" s="53" t="s">
        <v>271</v>
      </c>
      <c r="Z183" s="53" t="s">
        <v>271</v>
      </c>
      <c r="AA183" s="53" t="s">
        <v>271</v>
      </c>
      <c r="AB183" s="53" t="s">
        <v>271</v>
      </c>
      <c r="AC183" s="53" t="s">
        <v>271</v>
      </c>
      <c r="AD183" s="53" t="s">
        <v>271</v>
      </c>
      <c r="AE183" s="53" t="s">
        <v>271</v>
      </c>
      <c r="AF183" s="53" t="s">
        <v>271</v>
      </c>
      <c r="AG183" s="53" t="s">
        <v>271</v>
      </c>
      <c r="AH183" s="53" t="s">
        <v>271</v>
      </c>
      <c r="AI183" s="53" t="s">
        <v>271</v>
      </c>
      <c r="AJ183" s="53" t="s">
        <v>271</v>
      </c>
      <c r="AK183" s="53" t="s">
        <v>271</v>
      </c>
      <c r="AL183" s="53" t="s">
        <v>271</v>
      </c>
      <c r="AM183" s="53" t="s">
        <v>271</v>
      </c>
      <c r="AN183" s="53" t="s">
        <v>271</v>
      </c>
      <c r="AO183" s="85" t="str" cm="1">
        <f t="array" ref="AO183">IF(OR(Y183:AI183="SI",AJ183="SI",AK183="SI",AL183="SI",AM183="SI",AN183="SI"),"Crítico-Proceda a elaborar plan de acción","No crítico/Intermedio-Solicitar evaluación por parte del OAL")</f>
        <v>No crítico/Intermedio-Solicitar evaluación por parte del OAL</v>
      </c>
      <c r="AP183" s="86"/>
      <c r="AQ183" s="74"/>
      <c r="AR183" s="74"/>
      <c r="AS183" s="74"/>
      <c r="AT183" s="74"/>
      <c r="AU183" s="74"/>
      <c r="AY183">
        <f t="shared" si="2"/>
        <v>1</v>
      </c>
    </row>
    <row r="184" spans="2:51" ht="58.5" customHeight="1">
      <c r="B184" s="54">
        <v>168</v>
      </c>
      <c r="C184" s="55" t="str">
        <f>Hoja1!AM172</f>
        <v xml:space="preserve"> </v>
      </c>
      <c r="D184" s="55" t="str">
        <f>Hoja1!AN172</f>
        <v xml:space="preserve"> </v>
      </c>
      <c r="E184" s="55" t="str">
        <f>Hoja1!AO172</f>
        <v xml:space="preserve"> </v>
      </c>
      <c r="F184" s="55" t="str">
        <f>Hoja1!AP172</f>
        <v xml:space="preserve"> </v>
      </c>
      <c r="G184" s="55" t="str">
        <f>Hoja1!AQ172</f>
        <v xml:space="preserve"> </v>
      </c>
      <c r="H184" s="55" t="str">
        <f>Hoja1!AR172</f>
        <v xml:space="preserve"> </v>
      </c>
      <c r="I184" s="55" t="str">
        <f>Hoja1!AS172</f>
        <v xml:space="preserve"> </v>
      </c>
      <c r="J184" s="55" t="str">
        <f>Hoja1!AT172</f>
        <v xml:space="preserve"> </v>
      </c>
      <c r="K184" s="53"/>
      <c r="L184" s="53"/>
      <c r="M184" s="53"/>
      <c r="N184" s="53"/>
      <c r="O184" s="53"/>
      <c r="P184" s="53"/>
      <c r="Q184" s="53"/>
      <c r="R184" s="53"/>
      <c r="S184" s="53"/>
      <c r="T184" s="53"/>
      <c r="U184" s="53"/>
      <c r="V184" s="53"/>
      <c r="W184" s="53"/>
      <c r="X184" s="79" t="str" cm="1">
        <f t="array" ref="X184">IF(OR(K184:R184="NO",S184="NO",T184="NO",U184="NO",V184="NO",W184="NO"),"No aceptable","Aceptable")</f>
        <v>Aceptable</v>
      </c>
      <c r="Y184" s="53" t="s">
        <v>271</v>
      </c>
      <c r="Z184" s="53" t="s">
        <v>271</v>
      </c>
      <c r="AA184" s="53" t="s">
        <v>271</v>
      </c>
      <c r="AB184" s="53" t="s">
        <v>271</v>
      </c>
      <c r="AC184" s="53" t="s">
        <v>271</v>
      </c>
      <c r="AD184" s="53" t="s">
        <v>271</v>
      </c>
      <c r="AE184" s="53" t="s">
        <v>271</v>
      </c>
      <c r="AF184" s="53" t="s">
        <v>271</v>
      </c>
      <c r="AG184" s="53" t="s">
        <v>271</v>
      </c>
      <c r="AH184" s="53" t="s">
        <v>271</v>
      </c>
      <c r="AI184" s="53" t="s">
        <v>271</v>
      </c>
      <c r="AJ184" s="53" t="s">
        <v>271</v>
      </c>
      <c r="AK184" s="53" t="s">
        <v>271</v>
      </c>
      <c r="AL184" s="53" t="s">
        <v>271</v>
      </c>
      <c r="AM184" s="53" t="s">
        <v>271</v>
      </c>
      <c r="AN184" s="53" t="s">
        <v>271</v>
      </c>
      <c r="AO184" s="85" t="str" cm="1">
        <f t="array" ref="AO184">IF(OR(Y184:AI184="SI",AJ184="SI",AK184="SI",AL184="SI",AM184="SI",AN184="SI"),"Crítico-Proceda a elaborar plan de acción","No crítico/Intermedio-Solicitar evaluación por parte del OAL")</f>
        <v>No crítico/Intermedio-Solicitar evaluación por parte del OAL</v>
      </c>
      <c r="AP184" s="86"/>
      <c r="AQ184" s="74"/>
      <c r="AR184" s="74"/>
      <c r="AS184" s="74"/>
      <c r="AT184" s="74"/>
      <c r="AU184" s="74"/>
      <c r="AY184">
        <f t="shared" si="2"/>
        <v>1</v>
      </c>
    </row>
    <row r="185" spans="2:51" ht="58.5" customHeight="1">
      <c r="B185" s="54">
        <v>169</v>
      </c>
      <c r="C185" s="55" t="str">
        <f>Hoja1!AM173</f>
        <v xml:space="preserve"> </v>
      </c>
      <c r="D185" s="55" t="str">
        <f>Hoja1!AN173</f>
        <v xml:space="preserve"> </v>
      </c>
      <c r="E185" s="55" t="str">
        <f>Hoja1!AO173</f>
        <v xml:space="preserve"> </v>
      </c>
      <c r="F185" s="55" t="str">
        <f>Hoja1!AP173</f>
        <v xml:space="preserve"> </v>
      </c>
      <c r="G185" s="55" t="str">
        <f>Hoja1!AQ173</f>
        <v xml:space="preserve"> </v>
      </c>
      <c r="H185" s="55" t="str">
        <f>Hoja1!AR173</f>
        <v xml:space="preserve"> </v>
      </c>
      <c r="I185" s="55" t="str">
        <f>Hoja1!AS173</f>
        <v xml:space="preserve"> </v>
      </c>
      <c r="J185" s="55" t="str">
        <f>Hoja1!AT173</f>
        <v xml:space="preserve"> </v>
      </c>
      <c r="K185" s="53"/>
      <c r="L185" s="53"/>
      <c r="M185" s="53"/>
      <c r="N185" s="53"/>
      <c r="O185" s="53"/>
      <c r="P185" s="53"/>
      <c r="Q185" s="53"/>
      <c r="R185" s="53"/>
      <c r="S185" s="53"/>
      <c r="T185" s="53"/>
      <c r="U185" s="53"/>
      <c r="V185" s="53"/>
      <c r="W185" s="53"/>
      <c r="X185" s="79" t="str" cm="1">
        <f t="array" ref="X185">IF(OR(K185:R185="NO",S185="NO",T185="NO",U185="NO",V185="NO",W185="NO"),"No aceptable","Aceptable")</f>
        <v>Aceptable</v>
      </c>
      <c r="Y185" s="53" t="s">
        <v>271</v>
      </c>
      <c r="Z185" s="53" t="s">
        <v>271</v>
      </c>
      <c r="AA185" s="53" t="s">
        <v>271</v>
      </c>
      <c r="AB185" s="53" t="s">
        <v>271</v>
      </c>
      <c r="AC185" s="53" t="s">
        <v>271</v>
      </c>
      <c r="AD185" s="53" t="s">
        <v>271</v>
      </c>
      <c r="AE185" s="53" t="s">
        <v>271</v>
      </c>
      <c r="AF185" s="53" t="s">
        <v>271</v>
      </c>
      <c r="AG185" s="53" t="s">
        <v>271</v>
      </c>
      <c r="AH185" s="53" t="s">
        <v>271</v>
      </c>
      <c r="AI185" s="53" t="s">
        <v>271</v>
      </c>
      <c r="AJ185" s="53" t="s">
        <v>271</v>
      </c>
      <c r="AK185" s="53" t="s">
        <v>271</v>
      </c>
      <c r="AL185" s="53" t="s">
        <v>271</v>
      </c>
      <c r="AM185" s="53" t="s">
        <v>271</v>
      </c>
      <c r="AN185" s="53" t="s">
        <v>271</v>
      </c>
      <c r="AO185" s="85" t="str" cm="1">
        <f t="array" ref="AO185">IF(OR(Y185:AI185="SI",AJ185="SI",AK185="SI",AL185="SI",AM185="SI",AN185="SI"),"Crítico-Proceda a elaborar plan de acción","No crítico/Intermedio-Solicitar evaluación por parte del OAL")</f>
        <v>No crítico/Intermedio-Solicitar evaluación por parte del OAL</v>
      </c>
      <c r="AP185" s="86"/>
      <c r="AQ185" s="74"/>
      <c r="AR185" s="74"/>
      <c r="AS185" s="74"/>
      <c r="AT185" s="74"/>
      <c r="AU185" s="74"/>
      <c r="AY185">
        <f t="shared" si="2"/>
        <v>1</v>
      </c>
    </row>
    <row r="186" spans="2:51" ht="58.5" customHeight="1">
      <c r="B186" s="54">
        <v>170</v>
      </c>
      <c r="C186" s="55" t="str">
        <f>Hoja1!AM174</f>
        <v xml:space="preserve"> </v>
      </c>
      <c r="D186" s="55" t="str">
        <f>Hoja1!AN174</f>
        <v xml:space="preserve"> </v>
      </c>
      <c r="E186" s="55" t="str">
        <f>Hoja1!AO174</f>
        <v xml:space="preserve"> </v>
      </c>
      <c r="F186" s="55" t="str">
        <f>Hoja1!AP174</f>
        <v xml:space="preserve"> </v>
      </c>
      <c r="G186" s="55" t="str">
        <f>Hoja1!AQ174</f>
        <v xml:space="preserve"> </v>
      </c>
      <c r="H186" s="55" t="str">
        <f>Hoja1!AR174</f>
        <v xml:space="preserve"> </v>
      </c>
      <c r="I186" s="55" t="str">
        <f>Hoja1!AS174</f>
        <v xml:space="preserve"> </v>
      </c>
      <c r="J186" s="55" t="str">
        <f>Hoja1!AT174</f>
        <v xml:space="preserve"> </v>
      </c>
      <c r="K186" s="53"/>
      <c r="L186" s="53"/>
      <c r="M186" s="53"/>
      <c r="N186" s="53"/>
      <c r="O186" s="53"/>
      <c r="P186" s="53"/>
      <c r="Q186" s="53"/>
      <c r="R186" s="53"/>
      <c r="S186" s="53"/>
      <c r="T186" s="53"/>
      <c r="U186" s="53"/>
      <c r="V186" s="53"/>
      <c r="W186" s="53"/>
      <c r="X186" s="79" t="str" cm="1">
        <f t="array" ref="X186">IF(OR(K186:R186="NO",S186="NO",T186="NO",U186="NO",V186="NO",W186="NO"),"No aceptable","Aceptable")</f>
        <v>Aceptable</v>
      </c>
      <c r="Y186" s="53" t="s">
        <v>271</v>
      </c>
      <c r="Z186" s="53" t="s">
        <v>271</v>
      </c>
      <c r="AA186" s="53" t="s">
        <v>271</v>
      </c>
      <c r="AB186" s="53" t="s">
        <v>271</v>
      </c>
      <c r="AC186" s="53" t="s">
        <v>271</v>
      </c>
      <c r="AD186" s="53" t="s">
        <v>271</v>
      </c>
      <c r="AE186" s="53" t="s">
        <v>271</v>
      </c>
      <c r="AF186" s="53" t="s">
        <v>271</v>
      </c>
      <c r="AG186" s="53" t="s">
        <v>271</v>
      </c>
      <c r="AH186" s="53" t="s">
        <v>271</v>
      </c>
      <c r="AI186" s="53" t="s">
        <v>271</v>
      </c>
      <c r="AJ186" s="53" t="s">
        <v>271</v>
      </c>
      <c r="AK186" s="53" t="s">
        <v>271</v>
      </c>
      <c r="AL186" s="53" t="s">
        <v>271</v>
      </c>
      <c r="AM186" s="53" t="s">
        <v>271</v>
      </c>
      <c r="AN186" s="53" t="s">
        <v>271</v>
      </c>
      <c r="AO186" s="85" t="str" cm="1">
        <f t="array" ref="AO186">IF(OR(Y186:AI186="SI",AJ186="SI",AK186="SI",AL186="SI",AM186="SI",AN186="SI"),"Crítico-Proceda a elaborar plan de acción","No crítico/Intermedio-Solicitar evaluación por parte del OAL")</f>
        <v>No crítico/Intermedio-Solicitar evaluación por parte del OAL</v>
      </c>
      <c r="AP186" s="86"/>
      <c r="AQ186" s="74"/>
      <c r="AR186" s="74"/>
      <c r="AS186" s="74"/>
      <c r="AT186" s="74"/>
      <c r="AU186" s="74"/>
      <c r="AY186">
        <f t="shared" si="2"/>
        <v>1</v>
      </c>
    </row>
    <row r="187" spans="2:51" ht="58.5" customHeight="1">
      <c r="B187" s="54">
        <v>171</v>
      </c>
      <c r="C187" s="55" t="str">
        <f>Hoja1!AM175</f>
        <v xml:space="preserve"> </v>
      </c>
      <c r="D187" s="55" t="str">
        <f>Hoja1!AN175</f>
        <v xml:space="preserve"> </v>
      </c>
      <c r="E187" s="55" t="str">
        <f>Hoja1!AO175</f>
        <v xml:space="preserve"> </v>
      </c>
      <c r="F187" s="55" t="str">
        <f>Hoja1!AP175</f>
        <v xml:space="preserve"> </v>
      </c>
      <c r="G187" s="55" t="str">
        <f>Hoja1!AQ175</f>
        <v xml:space="preserve"> </v>
      </c>
      <c r="H187" s="55" t="str">
        <f>Hoja1!AR175</f>
        <v xml:space="preserve"> </v>
      </c>
      <c r="I187" s="55" t="str">
        <f>Hoja1!AS175</f>
        <v xml:space="preserve"> </v>
      </c>
      <c r="J187" s="55" t="str">
        <f>Hoja1!AT175</f>
        <v xml:space="preserve"> </v>
      </c>
      <c r="K187" s="53"/>
      <c r="L187" s="53"/>
      <c r="M187" s="53"/>
      <c r="N187" s="53"/>
      <c r="O187" s="53"/>
      <c r="P187" s="53"/>
      <c r="Q187" s="53"/>
      <c r="R187" s="53"/>
      <c r="S187" s="53"/>
      <c r="T187" s="53"/>
      <c r="U187" s="53"/>
      <c r="V187" s="53"/>
      <c r="W187" s="53"/>
      <c r="X187" s="79" t="str" cm="1">
        <f t="array" ref="X187">IF(OR(K187:R187="NO",S187="NO",T187="NO",U187="NO",V187="NO",W187="NO"),"No aceptable","Aceptable")</f>
        <v>Aceptable</v>
      </c>
      <c r="Y187" s="53" t="s">
        <v>271</v>
      </c>
      <c r="Z187" s="53" t="s">
        <v>271</v>
      </c>
      <c r="AA187" s="53" t="s">
        <v>271</v>
      </c>
      <c r="AB187" s="53" t="s">
        <v>271</v>
      </c>
      <c r="AC187" s="53" t="s">
        <v>271</v>
      </c>
      <c r="AD187" s="53" t="s">
        <v>271</v>
      </c>
      <c r="AE187" s="53" t="s">
        <v>271</v>
      </c>
      <c r="AF187" s="53" t="s">
        <v>271</v>
      </c>
      <c r="AG187" s="53" t="s">
        <v>271</v>
      </c>
      <c r="AH187" s="53" t="s">
        <v>271</v>
      </c>
      <c r="AI187" s="53" t="s">
        <v>271</v>
      </c>
      <c r="AJ187" s="53" t="s">
        <v>271</v>
      </c>
      <c r="AK187" s="53" t="s">
        <v>271</v>
      </c>
      <c r="AL187" s="53" t="s">
        <v>271</v>
      </c>
      <c r="AM187" s="53" t="s">
        <v>271</v>
      </c>
      <c r="AN187" s="53" t="s">
        <v>271</v>
      </c>
      <c r="AO187" s="85" t="str" cm="1">
        <f t="array" ref="AO187">IF(OR(Y187:AI187="SI",AJ187="SI",AK187="SI",AL187="SI",AM187="SI",AN187="SI"),"Crítico-Proceda a elaborar plan de acción","No crítico/Intermedio-Solicitar evaluación por parte del OAL")</f>
        <v>No crítico/Intermedio-Solicitar evaluación por parte del OAL</v>
      </c>
      <c r="AP187" s="86"/>
      <c r="AQ187" s="74"/>
      <c r="AR187" s="74"/>
      <c r="AS187" s="74"/>
      <c r="AT187" s="74"/>
      <c r="AU187" s="74"/>
      <c r="AY187">
        <f t="shared" si="2"/>
        <v>1</v>
      </c>
    </row>
    <row r="188" spans="2:51" ht="58.5" customHeight="1">
      <c r="B188" s="54">
        <v>172</v>
      </c>
      <c r="C188" s="55" t="str">
        <f>Hoja1!AM176</f>
        <v xml:space="preserve"> </v>
      </c>
      <c r="D188" s="55" t="str">
        <f>Hoja1!AN176</f>
        <v xml:space="preserve"> </v>
      </c>
      <c r="E188" s="55" t="str">
        <f>Hoja1!AO176</f>
        <v xml:space="preserve"> </v>
      </c>
      <c r="F188" s="55" t="str">
        <f>Hoja1!AP176</f>
        <v xml:space="preserve"> </v>
      </c>
      <c r="G188" s="55" t="str">
        <f>Hoja1!AQ176</f>
        <v xml:space="preserve"> </v>
      </c>
      <c r="H188" s="55" t="str">
        <f>Hoja1!AR176</f>
        <v xml:space="preserve"> </v>
      </c>
      <c r="I188" s="55" t="str">
        <f>Hoja1!AS176</f>
        <v xml:space="preserve"> </v>
      </c>
      <c r="J188" s="55" t="str">
        <f>Hoja1!AT176</f>
        <v xml:space="preserve"> </v>
      </c>
      <c r="K188" s="53"/>
      <c r="L188" s="53"/>
      <c r="M188" s="53"/>
      <c r="N188" s="53"/>
      <c r="O188" s="53"/>
      <c r="P188" s="53"/>
      <c r="Q188" s="53"/>
      <c r="R188" s="53"/>
      <c r="S188" s="53"/>
      <c r="T188" s="53"/>
      <c r="U188" s="53"/>
      <c r="V188" s="53"/>
      <c r="W188" s="53"/>
      <c r="X188" s="79" t="str" cm="1">
        <f t="array" ref="X188">IF(OR(K188:R188="NO",S188="NO",T188="NO",U188="NO",V188="NO",W188="NO"),"No aceptable","Aceptable")</f>
        <v>Aceptable</v>
      </c>
      <c r="Y188" s="53" t="s">
        <v>271</v>
      </c>
      <c r="Z188" s="53" t="s">
        <v>271</v>
      </c>
      <c r="AA188" s="53" t="s">
        <v>271</v>
      </c>
      <c r="AB188" s="53" t="s">
        <v>271</v>
      </c>
      <c r="AC188" s="53" t="s">
        <v>271</v>
      </c>
      <c r="AD188" s="53" t="s">
        <v>271</v>
      </c>
      <c r="AE188" s="53" t="s">
        <v>271</v>
      </c>
      <c r="AF188" s="53" t="s">
        <v>271</v>
      </c>
      <c r="AG188" s="53" t="s">
        <v>271</v>
      </c>
      <c r="AH188" s="53" t="s">
        <v>271</v>
      </c>
      <c r="AI188" s="53" t="s">
        <v>271</v>
      </c>
      <c r="AJ188" s="53" t="s">
        <v>271</v>
      </c>
      <c r="AK188" s="53" t="s">
        <v>271</v>
      </c>
      <c r="AL188" s="53" t="s">
        <v>271</v>
      </c>
      <c r="AM188" s="53" t="s">
        <v>271</v>
      </c>
      <c r="AN188" s="53" t="s">
        <v>271</v>
      </c>
      <c r="AO188" s="85" t="str" cm="1">
        <f t="array" ref="AO188">IF(OR(Y188:AI188="SI",AJ188="SI",AK188="SI",AL188="SI",AM188="SI",AN188="SI"),"Crítico-Proceda a elaborar plan de acción","No crítico/Intermedio-Solicitar evaluación por parte del OAL")</f>
        <v>No crítico/Intermedio-Solicitar evaluación por parte del OAL</v>
      </c>
      <c r="AP188" s="86"/>
      <c r="AQ188" s="74"/>
      <c r="AR188" s="74"/>
      <c r="AS188" s="74"/>
      <c r="AT188" s="74"/>
      <c r="AU188" s="74"/>
      <c r="AY188">
        <f t="shared" si="2"/>
        <v>1</v>
      </c>
    </row>
    <row r="189" spans="2:51" ht="58.5" customHeight="1">
      <c r="B189" s="54">
        <v>173</v>
      </c>
      <c r="C189" s="55" t="str">
        <f>Hoja1!AM177</f>
        <v xml:space="preserve"> </v>
      </c>
      <c r="D189" s="55" t="str">
        <f>Hoja1!AN177</f>
        <v xml:space="preserve"> </v>
      </c>
      <c r="E189" s="55" t="str">
        <f>Hoja1!AO177</f>
        <v xml:space="preserve"> </v>
      </c>
      <c r="F189" s="55" t="str">
        <f>Hoja1!AP177</f>
        <v xml:space="preserve"> </v>
      </c>
      <c r="G189" s="55" t="str">
        <f>Hoja1!AQ177</f>
        <v xml:space="preserve"> </v>
      </c>
      <c r="H189" s="55" t="str">
        <f>Hoja1!AR177</f>
        <v xml:space="preserve"> </v>
      </c>
      <c r="I189" s="55" t="str">
        <f>Hoja1!AS177</f>
        <v xml:space="preserve"> </v>
      </c>
      <c r="J189" s="55" t="str">
        <f>Hoja1!AT177</f>
        <v xml:space="preserve"> </v>
      </c>
      <c r="K189" s="53"/>
      <c r="L189" s="53"/>
      <c r="M189" s="53"/>
      <c r="N189" s="53"/>
      <c r="O189" s="53"/>
      <c r="P189" s="53"/>
      <c r="Q189" s="53"/>
      <c r="R189" s="53"/>
      <c r="S189" s="53"/>
      <c r="T189" s="53"/>
      <c r="U189" s="53"/>
      <c r="V189" s="53"/>
      <c r="W189" s="53"/>
      <c r="X189" s="79" t="str" cm="1">
        <f t="array" ref="X189">IF(OR(K189:R189="NO",S189="NO",T189="NO",U189="NO",V189="NO",W189="NO"),"No aceptable","Aceptable")</f>
        <v>Aceptable</v>
      </c>
      <c r="Y189" s="53" t="s">
        <v>271</v>
      </c>
      <c r="Z189" s="53" t="s">
        <v>271</v>
      </c>
      <c r="AA189" s="53" t="s">
        <v>271</v>
      </c>
      <c r="AB189" s="53" t="s">
        <v>271</v>
      </c>
      <c r="AC189" s="53" t="s">
        <v>271</v>
      </c>
      <c r="AD189" s="53" t="s">
        <v>271</v>
      </c>
      <c r="AE189" s="53" t="s">
        <v>271</v>
      </c>
      <c r="AF189" s="53" t="s">
        <v>271</v>
      </c>
      <c r="AG189" s="53" t="s">
        <v>271</v>
      </c>
      <c r="AH189" s="53" t="s">
        <v>271</v>
      </c>
      <c r="AI189" s="53" t="s">
        <v>271</v>
      </c>
      <c r="AJ189" s="53" t="s">
        <v>271</v>
      </c>
      <c r="AK189" s="53" t="s">
        <v>271</v>
      </c>
      <c r="AL189" s="53" t="s">
        <v>271</v>
      </c>
      <c r="AM189" s="53" t="s">
        <v>271</v>
      </c>
      <c r="AN189" s="53" t="s">
        <v>271</v>
      </c>
      <c r="AO189" s="85" t="str" cm="1">
        <f t="array" ref="AO189">IF(OR(Y189:AI189="SI",AJ189="SI",AK189="SI",AL189="SI",AM189="SI",AN189="SI"),"Crítico-Proceda a elaborar plan de acción","No crítico/Intermedio-Solicitar evaluación por parte del OAL")</f>
        <v>No crítico/Intermedio-Solicitar evaluación por parte del OAL</v>
      </c>
      <c r="AP189" s="86"/>
      <c r="AQ189" s="74"/>
      <c r="AR189" s="74"/>
      <c r="AS189" s="74"/>
      <c r="AT189" s="74"/>
      <c r="AU189" s="74"/>
      <c r="AY189">
        <f t="shared" si="2"/>
        <v>1</v>
      </c>
    </row>
    <row r="190" spans="2:51" ht="58.5" customHeight="1">
      <c r="B190" s="54">
        <v>174</v>
      </c>
      <c r="C190" s="55" t="str">
        <f>Hoja1!AM178</f>
        <v xml:space="preserve"> </v>
      </c>
      <c r="D190" s="55" t="str">
        <f>Hoja1!AN178</f>
        <v xml:space="preserve"> </v>
      </c>
      <c r="E190" s="55" t="str">
        <f>Hoja1!AO178</f>
        <v xml:space="preserve"> </v>
      </c>
      <c r="F190" s="55" t="str">
        <f>Hoja1!AP178</f>
        <v xml:space="preserve"> </v>
      </c>
      <c r="G190" s="55" t="str">
        <f>Hoja1!AQ178</f>
        <v xml:space="preserve"> </v>
      </c>
      <c r="H190" s="55" t="str">
        <f>Hoja1!AR178</f>
        <v xml:space="preserve"> </v>
      </c>
      <c r="I190" s="55" t="str">
        <f>Hoja1!AS178</f>
        <v xml:space="preserve"> </v>
      </c>
      <c r="J190" s="55" t="str">
        <f>Hoja1!AT178</f>
        <v xml:space="preserve"> </v>
      </c>
      <c r="K190" s="53"/>
      <c r="L190" s="53"/>
      <c r="M190" s="53"/>
      <c r="N190" s="53"/>
      <c r="O190" s="53"/>
      <c r="P190" s="53"/>
      <c r="Q190" s="53"/>
      <c r="R190" s="53"/>
      <c r="S190" s="53"/>
      <c r="T190" s="53"/>
      <c r="U190" s="53"/>
      <c r="V190" s="53"/>
      <c r="W190" s="53"/>
      <c r="X190" s="79" t="str" cm="1">
        <f t="array" ref="X190">IF(OR(K190:R190="NO",S190="NO",T190="NO",U190="NO",V190="NO",W190="NO"),"No aceptable","Aceptable")</f>
        <v>Aceptable</v>
      </c>
      <c r="Y190" s="53" t="s">
        <v>271</v>
      </c>
      <c r="Z190" s="53" t="s">
        <v>271</v>
      </c>
      <c r="AA190" s="53" t="s">
        <v>271</v>
      </c>
      <c r="AB190" s="53" t="s">
        <v>271</v>
      </c>
      <c r="AC190" s="53" t="s">
        <v>271</v>
      </c>
      <c r="AD190" s="53" t="s">
        <v>271</v>
      </c>
      <c r="AE190" s="53" t="s">
        <v>271</v>
      </c>
      <c r="AF190" s="53" t="s">
        <v>271</v>
      </c>
      <c r="AG190" s="53" t="s">
        <v>271</v>
      </c>
      <c r="AH190" s="53" t="s">
        <v>271</v>
      </c>
      <c r="AI190" s="53" t="s">
        <v>271</v>
      </c>
      <c r="AJ190" s="53" t="s">
        <v>271</v>
      </c>
      <c r="AK190" s="53" t="s">
        <v>271</v>
      </c>
      <c r="AL190" s="53" t="s">
        <v>271</v>
      </c>
      <c r="AM190" s="53" t="s">
        <v>271</v>
      </c>
      <c r="AN190" s="53" t="s">
        <v>271</v>
      </c>
      <c r="AO190" s="85" t="str" cm="1">
        <f t="array" ref="AO190">IF(OR(Y190:AI190="SI",AJ190="SI",AK190="SI",AL190="SI",AM190="SI",AN190="SI"),"Crítico-Proceda a elaborar plan de acción","No crítico/Intermedio-Solicitar evaluación por parte del OAL")</f>
        <v>No crítico/Intermedio-Solicitar evaluación por parte del OAL</v>
      </c>
      <c r="AP190" s="86"/>
      <c r="AQ190" s="74"/>
      <c r="AR190" s="74"/>
      <c r="AS190" s="74"/>
      <c r="AT190" s="74"/>
      <c r="AU190" s="74"/>
      <c r="AY190">
        <f t="shared" si="2"/>
        <v>1</v>
      </c>
    </row>
    <row r="191" spans="2:51" ht="58.5" customHeight="1">
      <c r="B191" s="54">
        <v>175</v>
      </c>
      <c r="C191" s="55" t="str">
        <f>Hoja1!AM179</f>
        <v xml:space="preserve"> </v>
      </c>
      <c r="D191" s="55" t="str">
        <f>Hoja1!AN179</f>
        <v xml:space="preserve"> </v>
      </c>
      <c r="E191" s="55" t="str">
        <f>Hoja1!AO179</f>
        <v xml:space="preserve"> </v>
      </c>
      <c r="F191" s="55" t="str">
        <f>Hoja1!AP179</f>
        <v xml:space="preserve"> </v>
      </c>
      <c r="G191" s="55" t="str">
        <f>Hoja1!AQ179</f>
        <v xml:space="preserve"> </v>
      </c>
      <c r="H191" s="55" t="str">
        <f>Hoja1!AR179</f>
        <v xml:space="preserve"> </v>
      </c>
      <c r="I191" s="55" t="str">
        <f>Hoja1!AS179</f>
        <v xml:space="preserve"> </v>
      </c>
      <c r="J191" s="55" t="str">
        <f>Hoja1!AT179</f>
        <v xml:space="preserve"> </v>
      </c>
      <c r="K191" s="53"/>
      <c r="L191" s="53"/>
      <c r="M191" s="53"/>
      <c r="N191" s="53"/>
      <c r="O191" s="53"/>
      <c r="P191" s="53"/>
      <c r="Q191" s="53"/>
      <c r="R191" s="53"/>
      <c r="S191" s="53"/>
      <c r="T191" s="53"/>
      <c r="U191" s="53"/>
      <c r="V191" s="53"/>
      <c r="W191" s="53"/>
      <c r="X191" s="79" t="str" cm="1">
        <f t="array" ref="X191">IF(OR(K191:R191="NO",S191="NO",T191="NO",U191="NO",V191="NO",W191="NO"),"No aceptable","Aceptable")</f>
        <v>Aceptable</v>
      </c>
      <c r="Y191" s="53" t="s">
        <v>271</v>
      </c>
      <c r="Z191" s="53" t="s">
        <v>271</v>
      </c>
      <c r="AA191" s="53" t="s">
        <v>271</v>
      </c>
      <c r="AB191" s="53" t="s">
        <v>271</v>
      </c>
      <c r="AC191" s="53" t="s">
        <v>271</v>
      </c>
      <c r="AD191" s="53" t="s">
        <v>271</v>
      </c>
      <c r="AE191" s="53" t="s">
        <v>271</v>
      </c>
      <c r="AF191" s="53" t="s">
        <v>271</v>
      </c>
      <c r="AG191" s="53" t="s">
        <v>271</v>
      </c>
      <c r="AH191" s="53" t="s">
        <v>271</v>
      </c>
      <c r="AI191" s="53" t="s">
        <v>271</v>
      </c>
      <c r="AJ191" s="53" t="s">
        <v>271</v>
      </c>
      <c r="AK191" s="53" t="s">
        <v>271</v>
      </c>
      <c r="AL191" s="53" t="s">
        <v>271</v>
      </c>
      <c r="AM191" s="53" t="s">
        <v>271</v>
      </c>
      <c r="AN191" s="53" t="s">
        <v>271</v>
      </c>
      <c r="AO191" s="85" t="str" cm="1">
        <f t="array" ref="AO191">IF(OR(Y191:AI191="SI",AJ191="SI",AK191="SI",AL191="SI",AM191="SI",AN191="SI"),"Crítico-Proceda a elaborar plan de acción","No crítico/Intermedio-Solicitar evaluación por parte del OAL")</f>
        <v>No crítico/Intermedio-Solicitar evaluación por parte del OAL</v>
      </c>
      <c r="AP191" s="86"/>
      <c r="AQ191" s="74"/>
      <c r="AR191" s="74"/>
      <c r="AS191" s="74"/>
      <c r="AT191" s="74"/>
      <c r="AU191" s="74"/>
      <c r="AY191">
        <f t="shared" si="2"/>
        <v>1</v>
      </c>
    </row>
    <row r="192" spans="2:51" ht="58.5" customHeight="1">
      <c r="B192" s="54">
        <v>176</v>
      </c>
      <c r="C192" s="55" t="str">
        <f>Hoja1!AM180</f>
        <v xml:space="preserve"> </v>
      </c>
      <c r="D192" s="55" t="str">
        <f>Hoja1!AN180</f>
        <v xml:space="preserve"> </v>
      </c>
      <c r="E192" s="55" t="str">
        <f>Hoja1!AO180</f>
        <v xml:space="preserve"> </v>
      </c>
      <c r="F192" s="55" t="str">
        <f>Hoja1!AP180</f>
        <v xml:space="preserve"> </v>
      </c>
      <c r="G192" s="55" t="str">
        <f>Hoja1!AQ180</f>
        <v xml:space="preserve"> </v>
      </c>
      <c r="H192" s="55" t="str">
        <f>Hoja1!AR180</f>
        <v xml:space="preserve"> </v>
      </c>
      <c r="I192" s="55" t="str">
        <f>Hoja1!AS180</f>
        <v xml:space="preserve"> </v>
      </c>
      <c r="J192" s="55" t="str">
        <f>Hoja1!AT180</f>
        <v xml:space="preserve"> </v>
      </c>
      <c r="K192" s="53"/>
      <c r="L192" s="53"/>
      <c r="M192" s="53"/>
      <c r="N192" s="53"/>
      <c r="O192" s="53"/>
      <c r="P192" s="53"/>
      <c r="Q192" s="53"/>
      <c r="R192" s="53"/>
      <c r="S192" s="53"/>
      <c r="T192" s="53"/>
      <c r="U192" s="53"/>
      <c r="V192" s="53"/>
      <c r="W192" s="53"/>
      <c r="X192" s="79" t="str" cm="1">
        <f t="array" ref="X192">IF(OR(K192:R192="NO",S192="NO",T192="NO",U192="NO",V192="NO",W192="NO"),"No aceptable","Aceptable")</f>
        <v>Aceptable</v>
      </c>
      <c r="Y192" s="53" t="s">
        <v>271</v>
      </c>
      <c r="Z192" s="53" t="s">
        <v>271</v>
      </c>
      <c r="AA192" s="53" t="s">
        <v>271</v>
      </c>
      <c r="AB192" s="53" t="s">
        <v>271</v>
      </c>
      <c r="AC192" s="53" t="s">
        <v>271</v>
      </c>
      <c r="AD192" s="53" t="s">
        <v>271</v>
      </c>
      <c r="AE192" s="53" t="s">
        <v>271</v>
      </c>
      <c r="AF192" s="53" t="s">
        <v>271</v>
      </c>
      <c r="AG192" s="53" t="s">
        <v>271</v>
      </c>
      <c r="AH192" s="53" t="s">
        <v>271</v>
      </c>
      <c r="AI192" s="53" t="s">
        <v>271</v>
      </c>
      <c r="AJ192" s="53" t="s">
        <v>271</v>
      </c>
      <c r="AK192" s="53" t="s">
        <v>271</v>
      </c>
      <c r="AL192" s="53" t="s">
        <v>271</v>
      </c>
      <c r="AM192" s="53" t="s">
        <v>271</v>
      </c>
      <c r="AN192" s="53" t="s">
        <v>271</v>
      </c>
      <c r="AO192" s="85" t="str" cm="1">
        <f t="array" ref="AO192">IF(OR(Y192:AI192="SI",AJ192="SI",AK192="SI",AL192="SI",AM192="SI",AN192="SI"),"Crítico-Proceda a elaborar plan de acción","No crítico/Intermedio-Solicitar evaluación por parte del OAL")</f>
        <v>No crítico/Intermedio-Solicitar evaluación por parte del OAL</v>
      </c>
      <c r="AP192" s="86"/>
      <c r="AQ192" s="74"/>
      <c r="AR192" s="74"/>
      <c r="AS192" s="74"/>
      <c r="AT192" s="74"/>
      <c r="AU192" s="74"/>
      <c r="AY192">
        <f t="shared" si="2"/>
        <v>1</v>
      </c>
    </row>
    <row r="193" spans="2:51" ht="58.5" customHeight="1">
      <c r="B193" s="54">
        <v>177</v>
      </c>
      <c r="C193" s="55" t="str">
        <f>Hoja1!AM181</f>
        <v xml:space="preserve"> </v>
      </c>
      <c r="D193" s="55" t="str">
        <f>Hoja1!AN181</f>
        <v xml:space="preserve"> </v>
      </c>
      <c r="E193" s="55" t="str">
        <f>Hoja1!AO181</f>
        <v xml:space="preserve"> </v>
      </c>
      <c r="F193" s="55" t="str">
        <f>Hoja1!AP181</f>
        <v xml:space="preserve"> </v>
      </c>
      <c r="G193" s="55" t="str">
        <f>Hoja1!AQ181</f>
        <v xml:space="preserve"> </v>
      </c>
      <c r="H193" s="55" t="str">
        <f>Hoja1!AR181</f>
        <v xml:space="preserve"> </v>
      </c>
      <c r="I193" s="55" t="str">
        <f>Hoja1!AS181</f>
        <v xml:space="preserve"> </v>
      </c>
      <c r="J193" s="55" t="str">
        <f>Hoja1!AT181</f>
        <v xml:space="preserve"> </v>
      </c>
      <c r="K193" s="53"/>
      <c r="L193" s="53"/>
      <c r="M193" s="53"/>
      <c r="N193" s="53"/>
      <c r="O193" s="53"/>
      <c r="P193" s="53"/>
      <c r="Q193" s="53"/>
      <c r="R193" s="53"/>
      <c r="S193" s="53"/>
      <c r="T193" s="53"/>
      <c r="U193" s="53"/>
      <c r="V193" s="53"/>
      <c r="W193" s="53"/>
      <c r="X193" s="79" t="str" cm="1">
        <f t="array" ref="X193">IF(OR(K193:R193="NO",S193="NO",T193="NO",U193="NO",V193="NO",W193="NO"),"No aceptable","Aceptable")</f>
        <v>Aceptable</v>
      </c>
      <c r="Y193" s="53" t="s">
        <v>271</v>
      </c>
      <c r="Z193" s="53" t="s">
        <v>271</v>
      </c>
      <c r="AA193" s="53" t="s">
        <v>271</v>
      </c>
      <c r="AB193" s="53" t="s">
        <v>271</v>
      </c>
      <c r="AC193" s="53" t="s">
        <v>271</v>
      </c>
      <c r="AD193" s="53" t="s">
        <v>271</v>
      </c>
      <c r="AE193" s="53" t="s">
        <v>271</v>
      </c>
      <c r="AF193" s="53" t="s">
        <v>271</v>
      </c>
      <c r="AG193" s="53" t="s">
        <v>271</v>
      </c>
      <c r="AH193" s="53" t="s">
        <v>271</v>
      </c>
      <c r="AI193" s="53" t="s">
        <v>271</v>
      </c>
      <c r="AJ193" s="53" t="s">
        <v>271</v>
      </c>
      <c r="AK193" s="53" t="s">
        <v>271</v>
      </c>
      <c r="AL193" s="53" t="s">
        <v>271</v>
      </c>
      <c r="AM193" s="53" t="s">
        <v>271</v>
      </c>
      <c r="AN193" s="53" t="s">
        <v>271</v>
      </c>
      <c r="AO193" s="85" t="str" cm="1">
        <f t="array" ref="AO193">IF(OR(Y193:AI193="SI",AJ193="SI",AK193="SI",AL193="SI",AM193="SI",AN193="SI"),"Crítico-Proceda a elaborar plan de acción","No crítico/Intermedio-Solicitar evaluación por parte del OAL")</f>
        <v>No crítico/Intermedio-Solicitar evaluación por parte del OAL</v>
      </c>
      <c r="AP193" s="86"/>
      <c r="AQ193" s="74"/>
      <c r="AR193" s="74"/>
      <c r="AS193" s="74"/>
      <c r="AT193" s="74"/>
      <c r="AU193" s="74"/>
      <c r="AY193">
        <f t="shared" si="2"/>
        <v>1</v>
      </c>
    </row>
    <row r="194" spans="2:51" ht="58.5" customHeight="1">
      <c r="B194" s="54">
        <v>178</v>
      </c>
      <c r="C194" s="55" t="str">
        <f>Hoja1!AM182</f>
        <v xml:space="preserve"> </v>
      </c>
      <c r="D194" s="55" t="str">
        <f>Hoja1!AN182</f>
        <v xml:space="preserve"> </v>
      </c>
      <c r="E194" s="55" t="str">
        <f>Hoja1!AO182</f>
        <v xml:space="preserve"> </v>
      </c>
      <c r="F194" s="55" t="str">
        <f>Hoja1!AP182</f>
        <v xml:space="preserve"> </v>
      </c>
      <c r="G194" s="55" t="str">
        <f>Hoja1!AQ182</f>
        <v xml:space="preserve"> </v>
      </c>
      <c r="H194" s="55" t="str">
        <f>Hoja1!AR182</f>
        <v xml:space="preserve"> </v>
      </c>
      <c r="I194" s="55" t="str">
        <f>Hoja1!AS182</f>
        <v xml:space="preserve"> </v>
      </c>
      <c r="J194" s="55" t="str">
        <f>Hoja1!AT182</f>
        <v xml:space="preserve"> </v>
      </c>
      <c r="K194" s="53"/>
      <c r="L194" s="53"/>
      <c r="M194" s="53"/>
      <c r="N194" s="53"/>
      <c r="O194" s="53"/>
      <c r="P194" s="53"/>
      <c r="Q194" s="53"/>
      <c r="R194" s="53"/>
      <c r="S194" s="53"/>
      <c r="T194" s="53"/>
      <c r="U194" s="53"/>
      <c r="V194" s="53"/>
      <c r="W194" s="53"/>
      <c r="X194" s="79" t="str" cm="1">
        <f t="array" ref="X194">IF(OR(K194:R194="NO",S194="NO",T194="NO",U194="NO",V194="NO",W194="NO"),"No aceptable","Aceptable")</f>
        <v>Aceptable</v>
      </c>
      <c r="Y194" s="53" t="s">
        <v>271</v>
      </c>
      <c r="Z194" s="53" t="s">
        <v>271</v>
      </c>
      <c r="AA194" s="53" t="s">
        <v>271</v>
      </c>
      <c r="AB194" s="53" t="s">
        <v>271</v>
      </c>
      <c r="AC194" s="53" t="s">
        <v>271</v>
      </c>
      <c r="AD194" s="53" t="s">
        <v>271</v>
      </c>
      <c r="AE194" s="53" t="s">
        <v>271</v>
      </c>
      <c r="AF194" s="53" t="s">
        <v>271</v>
      </c>
      <c r="AG194" s="53" t="s">
        <v>271</v>
      </c>
      <c r="AH194" s="53" t="s">
        <v>271</v>
      </c>
      <c r="AI194" s="53" t="s">
        <v>271</v>
      </c>
      <c r="AJ194" s="53" t="s">
        <v>271</v>
      </c>
      <c r="AK194" s="53" t="s">
        <v>271</v>
      </c>
      <c r="AL194" s="53" t="s">
        <v>271</v>
      </c>
      <c r="AM194" s="53" t="s">
        <v>271</v>
      </c>
      <c r="AN194" s="53" t="s">
        <v>271</v>
      </c>
      <c r="AO194" s="85" t="str" cm="1">
        <f t="array" ref="AO194">IF(OR(Y194:AI194="SI",AJ194="SI",AK194="SI",AL194="SI",AM194="SI",AN194="SI"),"Crítico-Proceda a elaborar plan de acción","No crítico/Intermedio-Solicitar evaluación por parte del OAL")</f>
        <v>No crítico/Intermedio-Solicitar evaluación por parte del OAL</v>
      </c>
      <c r="AP194" s="86"/>
      <c r="AQ194" s="74"/>
      <c r="AR194" s="74"/>
      <c r="AS194" s="74"/>
      <c r="AT194" s="74"/>
      <c r="AU194" s="74"/>
      <c r="AY194">
        <f t="shared" si="2"/>
        <v>1</v>
      </c>
    </row>
    <row r="195" spans="2:51" ht="58.5" customHeight="1">
      <c r="B195" s="54">
        <v>179</v>
      </c>
      <c r="C195" s="55" t="str">
        <f>Hoja1!AM183</f>
        <v xml:space="preserve"> </v>
      </c>
      <c r="D195" s="55" t="str">
        <f>Hoja1!AN183</f>
        <v xml:space="preserve"> </v>
      </c>
      <c r="E195" s="55" t="str">
        <f>Hoja1!AO183</f>
        <v xml:space="preserve"> </v>
      </c>
      <c r="F195" s="55" t="str">
        <f>Hoja1!AP183</f>
        <v xml:space="preserve"> </v>
      </c>
      <c r="G195" s="55" t="str">
        <f>Hoja1!AQ183</f>
        <v xml:space="preserve"> </v>
      </c>
      <c r="H195" s="55" t="str">
        <f>Hoja1!AR183</f>
        <v xml:space="preserve"> </v>
      </c>
      <c r="I195" s="55" t="str">
        <f>Hoja1!AS183</f>
        <v xml:space="preserve"> </v>
      </c>
      <c r="J195" s="55" t="str">
        <f>Hoja1!AT183</f>
        <v xml:space="preserve"> </v>
      </c>
      <c r="K195" s="53"/>
      <c r="L195" s="53"/>
      <c r="M195" s="53"/>
      <c r="N195" s="53"/>
      <c r="O195" s="53"/>
      <c r="P195" s="53"/>
      <c r="Q195" s="53"/>
      <c r="R195" s="53"/>
      <c r="S195" s="53"/>
      <c r="T195" s="53"/>
      <c r="U195" s="53"/>
      <c r="V195" s="53"/>
      <c r="W195" s="53"/>
      <c r="X195" s="79" t="str" cm="1">
        <f t="array" ref="X195">IF(OR(K195:R195="NO",S195="NO",T195="NO",U195="NO",V195="NO",W195="NO"),"No aceptable","Aceptable")</f>
        <v>Aceptable</v>
      </c>
      <c r="Y195" s="53" t="s">
        <v>271</v>
      </c>
      <c r="Z195" s="53" t="s">
        <v>271</v>
      </c>
      <c r="AA195" s="53" t="s">
        <v>271</v>
      </c>
      <c r="AB195" s="53" t="s">
        <v>271</v>
      </c>
      <c r="AC195" s="53" t="s">
        <v>271</v>
      </c>
      <c r="AD195" s="53" t="s">
        <v>271</v>
      </c>
      <c r="AE195" s="53" t="s">
        <v>271</v>
      </c>
      <c r="AF195" s="53" t="s">
        <v>271</v>
      </c>
      <c r="AG195" s="53" t="s">
        <v>271</v>
      </c>
      <c r="AH195" s="53" t="s">
        <v>271</v>
      </c>
      <c r="AI195" s="53" t="s">
        <v>271</v>
      </c>
      <c r="AJ195" s="53" t="s">
        <v>271</v>
      </c>
      <c r="AK195" s="53" t="s">
        <v>271</v>
      </c>
      <c r="AL195" s="53" t="s">
        <v>271</v>
      </c>
      <c r="AM195" s="53" t="s">
        <v>271</v>
      </c>
      <c r="AN195" s="53" t="s">
        <v>271</v>
      </c>
      <c r="AO195" s="85" t="str" cm="1">
        <f t="array" ref="AO195">IF(OR(Y195:AI195="SI",AJ195="SI",AK195="SI",AL195="SI",AM195="SI",AN195="SI"),"Crítico-Proceda a elaborar plan de acción","No crítico/Intermedio-Solicitar evaluación por parte del OAL")</f>
        <v>No crítico/Intermedio-Solicitar evaluación por parte del OAL</v>
      </c>
      <c r="AP195" s="86"/>
      <c r="AQ195" s="74"/>
      <c r="AR195" s="74"/>
      <c r="AS195" s="74"/>
      <c r="AT195" s="74"/>
      <c r="AU195" s="74"/>
      <c r="AY195">
        <f t="shared" si="2"/>
        <v>1</v>
      </c>
    </row>
    <row r="196" spans="2:51" ht="58.5" customHeight="1">
      <c r="B196" s="54">
        <v>180</v>
      </c>
      <c r="C196" s="55" t="str">
        <f>Hoja1!AM184</f>
        <v xml:space="preserve"> </v>
      </c>
      <c r="D196" s="55" t="str">
        <f>Hoja1!AN184</f>
        <v xml:space="preserve"> </v>
      </c>
      <c r="E196" s="55" t="str">
        <f>Hoja1!AO184</f>
        <v xml:space="preserve"> </v>
      </c>
      <c r="F196" s="55" t="str">
        <f>Hoja1!AP184</f>
        <v xml:space="preserve"> </v>
      </c>
      <c r="G196" s="55" t="str">
        <f>Hoja1!AQ184</f>
        <v xml:space="preserve"> </v>
      </c>
      <c r="H196" s="55" t="str">
        <f>Hoja1!AR184</f>
        <v xml:space="preserve"> </v>
      </c>
      <c r="I196" s="55" t="str">
        <f>Hoja1!AS184</f>
        <v xml:space="preserve"> </v>
      </c>
      <c r="J196" s="55" t="str">
        <f>Hoja1!AT184</f>
        <v xml:space="preserve"> </v>
      </c>
      <c r="K196" s="53"/>
      <c r="L196" s="53"/>
      <c r="M196" s="53"/>
      <c r="N196" s="53"/>
      <c r="O196" s="53"/>
      <c r="P196" s="53"/>
      <c r="Q196" s="53"/>
      <c r="R196" s="53"/>
      <c r="S196" s="53"/>
      <c r="T196" s="53"/>
      <c r="U196" s="53"/>
      <c r="V196" s="53"/>
      <c r="W196" s="53"/>
      <c r="X196" s="79" t="str" cm="1">
        <f t="array" ref="X196">IF(OR(K196:R196="NO",S196="NO",T196="NO",U196="NO",V196="NO",W196="NO"),"No aceptable","Aceptable")</f>
        <v>Aceptable</v>
      </c>
      <c r="Y196" s="53" t="s">
        <v>271</v>
      </c>
      <c r="Z196" s="53" t="s">
        <v>271</v>
      </c>
      <c r="AA196" s="53" t="s">
        <v>271</v>
      </c>
      <c r="AB196" s="53" t="s">
        <v>271</v>
      </c>
      <c r="AC196" s="53" t="s">
        <v>271</v>
      </c>
      <c r="AD196" s="53" t="s">
        <v>271</v>
      </c>
      <c r="AE196" s="53" t="s">
        <v>271</v>
      </c>
      <c r="AF196" s="53" t="s">
        <v>271</v>
      </c>
      <c r="AG196" s="53" t="s">
        <v>271</v>
      </c>
      <c r="AH196" s="53" t="s">
        <v>271</v>
      </c>
      <c r="AI196" s="53" t="s">
        <v>271</v>
      </c>
      <c r="AJ196" s="53" t="s">
        <v>271</v>
      </c>
      <c r="AK196" s="53" t="s">
        <v>271</v>
      </c>
      <c r="AL196" s="53" t="s">
        <v>271</v>
      </c>
      <c r="AM196" s="53" t="s">
        <v>271</v>
      </c>
      <c r="AN196" s="53" t="s">
        <v>271</v>
      </c>
      <c r="AO196" s="85" t="str" cm="1">
        <f t="array" ref="AO196">IF(OR(Y196:AI196="SI",AJ196="SI",AK196="SI",AL196="SI",AM196="SI",AN196="SI"),"Crítico-Proceda a elaborar plan de acción","No crítico/Intermedio-Solicitar evaluación por parte del OAL")</f>
        <v>No crítico/Intermedio-Solicitar evaluación por parte del OAL</v>
      </c>
      <c r="AP196" s="86"/>
      <c r="AQ196" s="74"/>
      <c r="AR196" s="74"/>
      <c r="AS196" s="74"/>
      <c r="AT196" s="74"/>
      <c r="AU196" s="74"/>
      <c r="AY196">
        <f t="shared" si="2"/>
        <v>1</v>
      </c>
    </row>
    <row r="197" spans="2:51" ht="58.5" customHeight="1">
      <c r="B197" s="54">
        <v>181</v>
      </c>
      <c r="C197" s="55" t="str">
        <f>Hoja1!AM185</f>
        <v xml:space="preserve"> </v>
      </c>
      <c r="D197" s="55" t="str">
        <f>Hoja1!AN185</f>
        <v xml:space="preserve"> </v>
      </c>
      <c r="E197" s="55" t="str">
        <f>Hoja1!AO185</f>
        <v xml:space="preserve"> </v>
      </c>
      <c r="F197" s="55" t="str">
        <f>Hoja1!AP185</f>
        <v xml:space="preserve"> </v>
      </c>
      <c r="G197" s="55" t="str">
        <f>Hoja1!AQ185</f>
        <v xml:space="preserve"> </v>
      </c>
      <c r="H197" s="55" t="str">
        <f>Hoja1!AR185</f>
        <v xml:space="preserve"> </v>
      </c>
      <c r="I197" s="55" t="str">
        <f>Hoja1!AS185</f>
        <v xml:space="preserve"> </v>
      </c>
      <c r="J197" s="55" t="str">
        <f>Hoja1!AT185</f>
        <v xml:space="preserve"> </v>
      </c>
      <c r="K197" s="53"/>
      <c r="L197" s="53"/>
      <c r="M197" s="53"/>
      <c r="N197" s="53"/>
      <c r="O197" s="53"/>
      <c r="P197" s="53"/>
      <c r="Q197" s="53"/>
      <c r="R197" s="53"/>
      <c r="S197" s="53"/>
      <c r="T197" s="53"/>
      <c r="U197" s="53"/>
      <c r="V197" s="53"/>
      <c r="W197" s="53"/>
      <c r="X197" s="79" t="str" cm="1">
        <f t="array" ref="X197">IF(OR(K197:R197="NO",S197="NO",T197="NO",U197="NO",V197="NO",W197="NO"),"No aceptable","Aceptable")</f>
        <v>Aceptable</v>
      </c>
      <c r="Y197" s="53" t="s">
        <v>271</v>
      </c>
      <c r="Z197" s="53" t="s">
        <v>271</v>
      </c>
      <c r="AA197" s="53" t="s">
        <v>271</v>
      </c>
      <c r="AB197" s="53" t="s">
        <v>271</v>
      </c>
      <c r="AC197" s="53" t="s">
        <v>271</v>
      </c>
      <c r="AD197" s="53" t="s">
        <v>271</v>
      </c>
      <c r="AE197" s="53" t="s">
        <v>271</v>
      </c>
      <c r="AF197" s="53" t="s">
        <v>271</v>
      </c>
      <c r="AG197" s="53" t="s">
        <v>271</v>
      </c>
      <c r="AH197" s="53" t="s">
        <v>271</v>
      </c>
      <c r="AI197" s="53" t="s">
        <v>271</v>
      </c>
      <c r="AJ197" s="53" t="s">
        <v>271</v>
      </c>
      <c r="AK197" s="53" t="s">
        <v>271</v>
      </c>
      <c r="AL197" s="53" t="s">
        <v>271</v>
      </c>
      <c r="AM197" s="53" t="s">
        <v>271</v>
      </c>
      <c r="AN197" s="53" t="s">
        <v>271</v>
      </c>
      <c r="AO197" s="85" t="str" cm="1">
        <f t="array" ref="AO197">IF(OR(Y197:AI197="SI",AJ197="SI",AK197="SI",AL197="SI",AM197="SI",AN197="SI"),"Crítico-Proceda a elaborar plan de acción","No crítico/Intermedio-Solicitar evaluación por parte del OAL")</f>
        <v>No crítico/Intermedio-Solicitar evaluación por parte del OAL</v>
      </c>
      <c r="AP197" s="86"/>
      <c r="AQ197" s="74"/>
      <c r="AR197" s="74"/>
      <c r="AS197" s="74"/>
      <c r="AT197" s="74"/>
      <c r="AU197" s="74"/>
      <c r="AY197">
        <f t="shared" si="2"/>
        <v>1</v>
      </c>
    </row>
    <row r="198" spans="2:51" ht="58.5" customHeight="1">
      <c r="B198" s="54">
        <v>182</v>
      </c>
      <c r="C198" s="55" t="str">
        <f>Hoja1!AM186</f>
        <v xml:space="preserve"> </v>
      </c>
      <c r="D198" s="55" t="str">
        <f>Hoja1!AN186</f>
        <v xml:space="preserve"> </v>
      </c>
      <c r="E198" s="55" t="str">
        <f>Hoja1!AO186</f>
        <v xml:space="preserve"> </v>
      </c>
      <c r="F198" s="55" t="str">
        <f>Hoja1!AP186</f>
        <v xml:space="preserve"> </v>
      </c>
      <c r="G198" s="55" t="str">
        <f>Hoja1!AQ186</f>
        <v xml:space="preserve"> </v>
      </c>
      <c r="H198" s="55" t="str">
        <f>Hoja1!AR186</f>
        <v xml:space="preserve"> </v>
      </c>
      <c r="I198" s="55" t="str">
        <f>Hoja1!AS186</f>
        <v xml:space="preserve"> </v>
      </c>
      <c r="J198" s="55" t="str">
        <f>Hoja1!AT186</f>
        <v xml:space="preserve"> </v>
      </c>
      <c r="K198" s="53"/>
      <c r="L198" s="53"/>
      <c r="M198" s="53"/>
      <c r="N198" s="53"/>
      <c r="O198" s="53"/>
      <c r="P198" s="53"/>
      <c r="Q198" s="53"/>
      <c r="R198" s="53"/>
      <c r="S198" s="53"/>
      <c r="T198" s="53"/>
      <c r="U198" s="53"/>
      <c r="V198" s="53"/>
      <c r="W198" s="53"/>
      <c r="X198" s="79" t="str" cm="1">
        <f t="array" ref="X198">IF(OR(K198:R198="NO",S198="NO",T198="NO",U198="NO",V198="NO",W198="NO"),"No aceptable","Aceptable")</f>
        <v>Aceptable</v>
      </c>
      <c r="Y198" s="53" t="s">
        <v>271</v>
      </c>
      <c r="Z198" s="53" t="s">
        <v>271</v>
      </c>
      <c r="AA198" s="53" t="s">
        <v>271</v>
      </c>
      <c r="AB198" s="53" t="s">
        <v>271</v>
      </c>
      <c r="AC198" s="53" t="s">
        <v>271</v>
      </c>
      <c r="AD198" s="53" t="s">
        <v>271</v>
      </c>
      <c r="AE198" s="53" t="s">
        <v>271</v>
      </c>
      <c r="AF198" s="53" t="s">
        <v>271</v>
      </c>
      <c r="AG198" s="53" t="s">
        <v>271</v>
      </c>
      <c r="AH198" s="53" t="s">
        <v>271</v>
      </c>
      <c r="AI198" s="53" t="s">
        <v>271</v>
      </c>
      <c r="AJ198" s="53" t="s">
        <v>271</v>
      </c>
      <c r="AK198" s="53" t="s">
        <v>271</v>
      </c>
      <c r="AL198" s="53" t="s">
        <v>271</v>
      </c>
      <c r="AM198" s="53" t="s">
        <v>271</v>
      </c>
      <c r="AN198" s="53" t="s">
        <v>271</v>
      </c>
      <c r="AO198" s="85" t="str" cm="1">
        <f t="array" ref="AO198">IF(OR(Y198:AI198="SI",AJ198="SI",AK198="SI",AL198="SI",AM198="SI",AN198="SI"),"Crítico-Proceda a elaborar plan de acción","No crítico/Intermedio-Solicitar evaluación por parte del OAL")</f>
        <v>No crítico/Intermedio-Solicitar evaluación por parte del OAL</v>
      </c>
      <c r="AP198" s="86"/>
      <c r="AQ198" s="74"/>
      <c r="AR198" s="74"/>
      <c r="AS198" s="74"/>
      <c r="AT198" s="74"/>
      <c r="AU198" s="74"/>
      <c r="AY198">
        <f t="shared" si="2"/>
        <v>1</v>
      </c>
    </row>
    <row r="199" spans="2:51" ht="58.5" customHeight="1">
      <c r="B199" s="54">
        <v>183</v>
      </c>
      <c r="C199" s="55" t="str">
        <f>Hoja1!AM187</f>
        <v xml:space="preserve"> </v>
      </c>
      <c r="D199" s="55" t="str">
        <f>Hoja1!AN187</f>
        <v xml:space="preserve"> </v>
      </c>
      <c r="E199" s="55" t="str">
        <f>Hoja1!AO187</f>
        <v xml:space="preserve"> </v>
      </c>
      <c r="F199" s="55" t="str">
        <f>Hoja1!AP187</f>
        <v xml:space="preserve"> </v>
      </c>
      <c r="G199" s="55" t="str">
        <f>Hoja1!AQ187</f>
        <v xml:space="preserve"> </v>
      </c>
      <c r="H199" s="55" t="str">
        <f>Hoja1!AR187</f>
        <v xml:space="preserve"> </v>
      </c>
      <c r="I199" s="55" t="str">
        <f>Hoja1!AS187</f>
        <v xml:space="preserve"> </v>
      </c>
      <c r="J199" s="55" t="str">
        <f>Hoja1!AT187</f>
        <v xml:space="preserve"> </v>
      </c>
      <c r="K199" s="53"/>
      <c r="L199" s="53"/>
      <c r="M199" s="53"/>
      <c r="N199" s="53"/>
      <c r="O199" s="53"/>
      <c r="P199" s="53"/>
      <c r="Q199" s="53"/>
      <c r="R199" s="53"/>
      <c r="S199" s="53"/>
      <c r="T199" s="53"/>
      <c r="U199" s="53"/>
      <c r="V199" s="53"/>
      <c r="W199" s="53"/>
      <c r="X199" s="79" t="str" cm="1">
        <f t="array" ref="X199">IF(OR(K199:R199="NO",S199="NO",T199="NO",U199="NO",V199="NO",W199="NO"),"No aceptable","Aceptable")</f>
        <v>Aceptable</v>
      </c>
      <c r="Y199" s="53" t="s">
        <v>271</v>
      </c>
      <c r="Z199" s="53" t="s">
        <v>271</v>
      </c>
      <c r="AA199" s="53" t="s">
        <v>271</v>
      </c>
      <c r="AB199" s="53" t="s">
        <v>271</v>
      </c>
      <c r="AC199" s="53" t="s">
        <v>271</v>
      </c>
      <c r="AD199" s="53" t="s">
        <v>271</v>
      </c>
      <c r="AE199" s="53" t="s">
        <v>271</v>
      </c>
      <c r="AF199" s="53" t="s">
        <v>271</v>
      </c>
      <c r="AG199" s="53" t="s">
        <v>271</v>
      </c>
      <c r="AH199" s="53" t="s">
        <v>271</v>
      </c>
      <c r="AI199" s="53" t="s">
        <v>271</v>
      </c>
      <c r="AJ199" s="53" t="s">
        <v>271</v>
      </c>
      <c r="AK199" s="53" t="s">
        <v>271</v>
      </c>
      <c r="AL199" s="53" t="s">
        <v>271</v>
      </c>
      <c r="AM199" s="53" t="s">
        <v>271</v>
      </c>
      <c r="AN199" s="53" t="s">
        <v>271</v>
      </c>
      <c r="AO199" s="85" t="str" cm="1">
        <f t="array" ref="AO199">IF(OR(Y199:AI199="SI",AJ199="SI",AK199="SI",AL199="SI",AM199="SI",AN199="SI"),"Crítico-Proceda a elaborar plan de acción","No crítico/Intermedio-Solicitar evaluación por parte del OAL")</f>
        <v>No crítico/Intermedio-Solicitar evaluación por parte del OAL</v>
      </c>
      <c r="AP199" s="86"/>
      <c r="AQ199" s="74"/>
      <c r="AR199" s="74"/>
      <c r="AS199" s="74"/>
      <c r="AT199" s="74"/>
      <c r="AU199" s="74"/>
      <c r="AY199">
        <f t="shared" si="2"/>
        <v>1</v>
      </c>
    </row>
    <row r="200" spans="2:51" ht="58.5" customHeight="1">
      <c r="B200" s="54">
        <v>184</v>
      </c>
      <c r="C200" s="55" t="str">
        <f>Hoja1!AM188</f>
        <v xml:space="preserve"> </v>
      </c>
      <c r="D200" s="55" t="str">
        <f>Hoja1!AN188</f>
        <v xml:space="preserve"> </v>
      </c>
      <c r="E200" s="55" t="str">
        <f>Hoja1!AO188</f>
        <v xml:space="preserve"> </v>
      </c>
      <c r="F200" s="55" t="str">
        <f>Hoja1!AP188</f>
        <v xml:space="preserve"> </v>
      </c>
      <c r="G200" s="55" t="str">
        <f>Hoja1!AQ188</f>
        <v xml:space="preserve"> </v>
      </c>
      <c r="H200" s="55" t="str">
        <f>Hoja1!AR188</f>
        <v xml:space="preserve"> </v>
      </c>
      <c r="I200" s="55" t="str">
        <f>Hoja1!AS188</f>
        <v xml:space="preserve"> </v>
      </c>
      <c r="J200" s="55" t="str">
        <f>Hoja1!AT188</f>
        <v xml:space="preserve"> </v>
      </c>
      <c r="K200" s="53"/>
      <c r="L200" s="53"/>
      <c r="M200" s="53"/>
      <c r="N200" s="53"/>
      <c r="O200" s="53"/>
      <c r="P200" s="53"/>
      <c r="Q200" s="53"/>
      <c r="R200" s="53"/>
      <c r="S200" s="53"/>
      <c r="T200" s="53"/>
      <c r="U200" s="53"/>
      <c r="V200" s="53"/>
      <c r="W200" s="53"/>
      <c r="X200" s="79" t="str" cm="1">
        <f t="array" ref="X200">IF(OR(K200:R200="NO",S200="NO",T200="NO",U200="NO",V200="NO",W200="NO"),"No aceptable","Aceptable")</f>
        <v>Aceptable</v>
      </c>
      <c r="Y200" s="53" t="s">
        <v>271</v>
      </c>
      <c r="Z200" s="53" t="s">
        <v>271</v>
      </c>
      <c r="AA200" s="53" t="s">
        <v>271</v>
      </c>
      <c r="AB200" s="53" t="s">
        <v>271</v>
      </c>
      <c r="AC200" s="53" t="s">
        <v>271</v>
      </c>
      <c r="AD200" s="53" t="s">
        <v>271</v>
      </c>
      <c r="AE200" s="53" t="s">
        <v>271</v>
      </c>
      <c r="AF200" s="53" t="s">
        <v>271</v>
      </c>
      <c r="AG200" s="53" t="s">
        <v>271</v>
      </c>
      <c r="AH200" s="53" t="s">
        <v>271</v>
      </c>
      <c r="AI200" s="53" t="s">
        <v>271</v>
      </c>
      <c r="AJ200" s="53" t="s">
        <v>271</v>
      </c>
      <c r="AK200" s="53" t="s">
        <v>271</v>
      </c>
      <c r="AL200" s="53" t="s">
        <v>271</v>
      </c>
      <c r="AM200" s="53" t="s">
        <v>271</v>
      </c>
      <c r="AN200" s="53" t="s">
        <v>271</v>
      </c>
      <c r="AO200" s="85" t="str" cm="1">
        <f t="array" ref="AO200">IF(OR(Y200:AI200="SI",AJ200="SI",AK200="SI",AL200="SI",AM200="SI",AN200="SI"),"Crítico-Proceda a elaborar plan de acción","No crítico/Intermedio-Solicitar evaluación por parte del OAL")</f>
        <v>No crítico/Intermedio-Solicitar evaluación por parte del OAL</v>
      </c>
      <c r="AP200" s="86"/>
      <c r="AQ200" s="74"/>
      <c r="AR200" s="74"/>
      <c r="AS200" s="74"/>
      <c r="AT200" s="74"/>
      <c r="AU200" s="74"/>
      <c r="AY200">
        <f t="shared" si="2"/>
        <v>1</v>
      </c>
    </row>
    <row r="201" spans="2:51" ht="58.5" customHeight="1">
      <c r="B201" s="54">
        <v>185</v>
      </c>
      <c r="C201" s="55" t="str">
        <f>Hoja1!AM189</f>
        <v xml:space="preserve"> </v>
      </c>
      <c r="D201" s="55" t="str">
        <f>Hoja1!AN189</f>
        <v xml:space="preserve"> </v>
      </c>
      <c r="E201" s="55" t="str">
        <f>Hoja1!AO189</f>
        <v xml:space="preserve"> </v>
      </c>
      <c r="F201" s="55" t="str">
        <f>Hoja1!AP189</f>
        <v xml:space="preserve"> </v>
      </c>
      <c r="G201" s="55" t="str">
        <f>Hoja1!AQ189</f>
        <v xml:space="preserve"> </v>
      </c>
      <c r="H201" s="55" t="str">
        <f>Hoja1!AR189</f>
        <v xml:space="preserve"> </v>
      </c>
      <c r="I201" s="55" t="str">
        <f>Hoja1!AS189</f>
        <v xml:space="preserve"> </v>
      </c>
      <c r="J201" s="55" t="str">
        <f>Hoja1!AT189</f>
        <v xml:space="preserve"> </v>
      </c>
      <c r="K201" s="53"/>
      <c r="L201" s="53"/>
      <c r="M201" s="53"/>
      <c r="N201" s="53"/>
      <c r="O201" s="53"/>
      <c r="P201" s="53"/>
      <c r="Q201" s="53"/>
      <c r="R201" s="53"/>
      <c r="S201" s="53"/>
      <c r="T201" s="53"/>
      <c r="U201" s="53"/>
      <c r="V201" s="53"/>
      <c r="W201" s="53"/>
      <c r="X201" s="79" t="str" cm="1">
        <f t="array" ref="X201">IF(OR(K201:R201="NO",S201="NO",T201="NO",U201="NO",V201="NO",W201="NO"),"No aceptable","Aceptable")</f>
        <v>Aceptable</v>
      </c>
      <c r="Y201" s="53" t="s">
        <v>271</v>
      </c>
      <c r="Z201" s="53" t="s">
        <v>271</v>
      </c>
      <c r="AA201" s="53" t="s">
        <v>271</v>
      </c>
      <c r="AB201" s="53" t="s">
        <v>271</v>
      </c>
      <c r="AC201" s="53" t="s">
        <v>271</v>
      </c>
      <c r="AD201" s="53" t="s">
        <v>271</v>
      </c>
      <c r="AE201" s="53" t="s">
        <v>271</v>
      </c>
      <c r="AF201" s="53" t="s">
        <v>271</v>
      </c>
      <c r="AG201" s="53" t="s">
        <v>271</v>
      </c>
      <c r="AH201" s="53" t="s">
        <v>271</v>
      </c>
      <c r="AI201" s="53" t="s">
        <v>271</v>
      </c>
      <c r="AJ201" s="53" t="s">
        <v>271</v>
      </c>
      <c r="AK201" s="53" t="s">
        <v>271</v>
      </c>
      <c r="AL201" s="53" t="s">
        <v>271</v>
      </c>
      <c r="AM201" s="53" t="s">
        <v>271</v>
      </c>
      <c r="AN201" s="53" t="s">
        <v>271</v>
      </c>
      <c r="AO201" s="85" t="str" cm="1">
        <f t="array" ref="AO201">IF(OR(Y201:AI201="SI",AJ201="SI",AK201="SI",AL201="SI",AM201="SI",AN201="SI"),"Crítico-Proceda a elaborar plan de acción","No crítico/Intermedio-Solicitar evaluación por parte del OAL")</f>
        <v>No crítico/Intermedio-Solicitar evaluación por parte del OAL</v>
      </c>
      <c r="AP201" s="86"/>
      <c r="AQ201" s="74"/>
      <c r="AR201" s="74"/>
      <c r="AS201" s="74"/>
      <c r="AT201" s="74"/>
      <c r="AU201" s="74"/>
      <c r="AY201">
        <f t="shared" si="2"/>
        <v>1</v>
      </c>
    </row>
    <row r="202" spans="2:51" ht="58.5" customHeight="1">
      <c r="B202" s="54">
        <v>186</v>
      </c>
      <c r="C202" s="55" t="str">
        <f>Hoja1!AM190</f>
        <v xml:space="preserve"> </v>
      </c>
      <c r="D202" s="55" t="str">
        <f>Hoja1!AN190</f>
        <v xml:space="preserve"> </v>
      </c>
      <c r="E202" s="55" t="str">
        <f>Hoja1!AO190</f>
        <v xml:space="preserve"> </v>
      </c>
      <c r="F202" s="55" t="str">
        <f>Hoja1!AP190</f>
        <v xml:space="preserve"> </v>
      </c>
      <c r="G202" s="55" t="str">
        <f>Hoja1!AQ190</f>
        <v xml:space="preserve"> </v>
      </c>
      <c r="H202" s="55" t="str">
        <f>Hoja1!AR190</f>
        <v xml:space="preserve"> </v>
      </c>
      <c r="I202" s="55" t="str">
        <f>Hoja1!AS190</f>
        <v xml:space="preserve"> </v>
      </c>
      <c r="J202" s="55" t="str">
        <f>Hoja1!AT190</f>
        <v xml:space="preserve"> </v>
      </c>
      <c r="K202" s="53"/>
      <c r="L202" s="53"/>
      <c r="M202" s="53"/>
      <c r="N202" s="53"/>
      <c r="O202" s="53"/>
      <c r="P202" s="53"/>
      <c r="Q202" s="53"/>
      <c r="R202" s="53"/>
      <c r="S202" s="53"/>
      <c r="T202" s="53"/>
      <c r="U202" s="53"/>
      <c r="V202" s="53"/>
      <c r="W202" s="53"/>
      <c r="X202" s="79" t="str" cm="1">
        <f t="array" ref="X202">IF(OR(K202:R202="NO",S202="NO",T202="NO",U202="NO",V202="NO",W202="NO"),"No aceptable","Aceptable")</f>
        <v>Aceptable</v>
      </c>
      <c r="Y202" s="53" t="s">
        <v>271</v>
      </c>
      <c r="Z202" s="53" t="s">
        <v>271</v>
      </c>
      <c r="AA202" s="53" t="s">
        <v>271</v>
      </c>
      <c r="AB202" s="53" t="s">
        <v>271</v>
      </c>
      <c r="AC202" s="53" t="s">
        <v>271</v>
      </c>
      <c r="AD202" s="53" t="s">
        <v>271</v>
      </c>
      <c r="AE202" s="53" t="s">
        <v>271</v>
      </c>
      <c r="AF202" s="53" t="s">
        <v>271</v>
      </c>
      <c r="AG202" s="53" t="s">
        <v>271</v>
      </c>
      <c r="AH202" s="53" t="s">
        <v>271</v>
      </c>
      <c r="AI202" s="53" t="s">
        <v>271</v>
      </c>
      <c r="AJ202" s="53" t="s">
        <v>271</v>
      </c>
      <c r="AK202" s="53" t="s">
        <v>271</v>
      </c>
      <c r="AL202" s="53" t="s">
        <v>271</v>
      </c>
      <c r="AM202" s="53" t="s">
        <v>271</v>
      </c>
      <c r="AN202" s="53" t="s">
        <v>271</v>
      </c>
      <c r="AO202" s="85" t="str" cm="1">
        <f t="array" ref="AO202">IF(OR(Y202:AI202="SI",AJ202="SI",AK202="SI",AL202="SI",AM202="SI",AN202="SI"),"Crítico-Proceda a elaborar plan de acción","No crítico/Intermedio-Solicitar evaluación por parte del OAL")</f>
        <v>No crítico/Intermedio-Solicitar evaluación por parte del OAL</v>
      </c>
      <c r="AP202" s="86"/>
      <c r="AQ202" s="74"/>
      <c r="AR202" s="74"/>
      <c r="AS202" s="74"/>
      <c r="AT202" s="74"/>
      <c r="AU202" s="74"/>
      <c r="AY202">
        <f t="shared" si="2"/>
        <v>1</v>
      </c>
    </row>
    <row r="203" spans="2:51" ht="58.5" customHeight="1">
      <c r="B203" s="54">
        <v>187</v>
      </c>
      <c r="C203" s="55" t="str">
        <f>Hoja1!AM191</f>
        <v xml:space="preserve"> </v>
      </c>
      <c r="D203" s="55" t="str">
        <f>Hoja1!AN191</f>
        <v xml:space="preserve"> </v>
      </c>
      <c r="E203" s="55" t="str">
        <f>Hoja1!AO191</f>
        <v xml:space="preserve"> </v>
      </c>
      <c r="F203" s="55" t="str">
        <f>Hoja1!AP191</f>
        <v xml:space="preserve"> </v>
      </c>
      <c r="G203" s="55" t="str">
        <f>Hoja1!AQ191</f>
        <v xml:space="preserve"> </v>
      </c>
      <c r="H203" s="55" t="str">
        <f>Hoja1!AR191</f>
        <v xml:space="preserve"> </v>
      </c>
      <c r="I203" s="55" t="str">
        <f>Hoja1!AS191</f>
        <v xml:space="preserve"> </v>
      </c>
      <c r="J203" s="55" t="str">
        <f>Hoja1!AT191</f>
        <v xml:space="preserve"> </v>
      </c>
      <c r="K203" s="53"/>
      <c r="L203" s="53"/>
      <c r="M203" s="53"/>
      <c r="N203" s="53"/>
      <c r="O203" s="53"/>
      <c r="P203" s="53"/>
      <c r="Q203" s="53"/>
      <c r="R203" s="53"/>
      <c r="S203" s="53"/>
      <c r="T203" s="53"/>
      <c r="U203" s="53"/>
      <c r="V203" s="53"/>
      <c r="W203" s="53"/>
      <c r="X203" s="79" t="str" cm="1">
        <f t="array" ref="X203">IF(OR(K203:R203="NO",S203="NO",T203="NO",U203="NO",V203="NO",W203="NO"),"No aceptable","Aceptable")</f>
        <v>Aceptable</v>
      </c>
      <c r="Y203" s="53" t="s">
        <v>271</v>
      </c>
      <c r="Z203" s="53" t="s">
        <v>271</v>
      </c>
      <c r="AA203" s="53" t="s">
        <v>271</v>
      </c>
      <c r="AB203" s="53" t="s">
        <v>271</v>
      </c>
      <c r="AC203" s="53" t="s">
        <v>271</v>
      </c>
      <c r="AD203" s="53" t="s">
        <v>271</v>
      </c>
      <c r="AE203" s="53" t="s">
        <v>271</v>
      </c>
      <c r="AF203" s="53" t="s">
        <v>271</v>
      </c>
      <c r="AG203" s="53" t="s">
        <v>271</v>
      </c>
      <c r="AH203" s="53" t="s">
        <v>271</v>
      </c>
      <c r="AI203" s="53" t="s">
        <v>271</v>
      </c>
      <c r="AJ203" s="53" t="s">
        <v>271</v>
      </c>
      <c r="AK203" s="53" t="s">
        <v>271</v>
      </c>
      <c r="AL203" s="53" t="s">
        <v>271</v>
      </c>
      <c r="AM203" s="53" t="s">
        <v>271</v>
      </c>
      <c r="AN203" s="53" t="s">
        <v>271</v>
      </c>
      <c r="AO203" s="85" t="str" cm="1">
        <f t="array" ref="AO203">IF(OR(Y203:AI203="SI",AJ203="SI",AK203="SI",AL203="SI",AM203="SI",AN203="SI"),"Crítico-Proceda a elaborar plan de acción","No crítico/Intermedio-Solicitar evaluación por parte del OAL")</f>
        <v>No crítico/Intermedio-Solicitar evaluación por parte del OAL</v>
      </c>
      <c r="AP203" s="86"/>
      <c r="AQ203" s="74"/>
      <c r="AR203" s="74"/>
      <c r="AS203" s="74"/>
      <c r="AT203" s="74"/>
      <c r="AU203" s="74"/>
      <c r="AY203">
        <f t="shared" si="2"/>
        <v>1</v>
      </c>
    </row>
    <row r="204" spans="2:51" ht="58.5" customHeight="1">
      <c r="B204" s="54">
        <v>188</v>
      </c>
      <c r="C204" s="55" t="str">
        <f>Hoja1!AM192</f>
        <v xml:space="preserve"> </v>
      </c>
      <c r="D204" s="55" t="str">
        <f>Hoja1!AN192</f>
        <v xml:space="preserve"> </v>
      </c>
      <c r="E204" s="55" t="str">
        <f>Hoja1!AO192</f>
        <v xml:space="preserve"> </v>
      </c>
      <c r="F204" s="55" t="str">
        <f>Hoja1!AP192</f>
        <v xml:space="preserve"> </v>
      </c>
      <c r="G204" s="55" t="str">
        <f>Hoja1!AQ192</f>
        <v xml:space="preserve"> </v>
      </c>
      <c r="H204" s="55" t="str">
        <f>Hoja1!AR192</f>
        <v xml:space="preserve"> </v>
      </c>
      <c r="I204" s="55" t="str">
        <f>Hoja1!AS192</f>
        <v xml:space="preserve"> </v>
      </c>
      <c r="J204" s="55" t="str">
        <f>Hoja1!AT192</f>
        <v xml:space="preserve"> </v>
      </c>
      <c r="K204" s="53"/>
      <c r="L204" s="53"/>
      <c r="M204" s="53"/>
      <c r="N204" s="53"/>
      <c r="O204" s="53"/>
      <c r="P204" s="53"/>
      <c r="Q204" s="53"/>
      <c r="R204" s="53"/>
      <c r="S204" s="53"/>
      <c r="T204" s="53"/>
      <c r="U204" s="53"/>
      <c r="V204" s="53"/>
      <c r="W204" s="53"/>
      <c r="X204" s="79" t="str" cm="1">
        <f t="array" ref="X204">IF(OR(K204:R204="NO",S204="NO",T204="NO",U204="NO",V204="NO",W204="NO"),"No aceptable","Aceptable")</f>
        <v>Aceptable</v>
      </c>
      <c r="Y204" s="53" t="s">
        <v>271</v>
      </c>
      <c r="Z204" s="53" t="s">
        <v>271</v>
      </c>
      <c r="AA204" s="53" t="s">
        <v>271</v>
      </c>
      <c r="AB204" s="53" t="s">
        <v>271</v>
      </c>
      <c r="AC204" s="53" t="s">
        <v>271</v>
      </c>
      <c r="AD204" s="53" t="s">
        <v>271</v>
      </c>
      <c r="AE204" s="53" t="s">
        <v>271</v>
      </c>
      <c r="AF204" s="53" t="s">
        <v>271</v>
      </c>
      <c r="AG204" s="53" t="s">
        <v>271</v>
      </c>
      <c r="AH204" s="53" t="s">
        <v>271</v>
      </c>
      <c r="AI204" s="53" t="s">
        <v>271</v>
      </c>
      <c r="AJ204" s="53" t="s">
        <v>271</v>
      </c>
      <c r="AK204" s="53" t="s">
        <v>271</v>
      </c>
      <c r="AL204" s="53" t="s">
        <v>271</v>
      </c>
      <c r="AM204" s="53" t="s">
        <v>271</v>
      </c>
      <c r="AN204" s="53" t="s">
        <v>271</v>
      </c>
      <c r="AO204" s="85" t="str" cm="1">
        <f t="array" ref="AO204">IF(OR(Y204:AI204="SI",AJ204="SI",AK204="SI",AL204="SI",AM204="SI",AN204="SI"),"Crítico-Proceda a elaborar plan de acción","No crítico/Intermedio-Solicitar evaluación por parte del OAL")</f>
        <v>No crítico/Intermedio-Solicitar evaluación por parte del OAL</v>
      </c>
      <c r="AP204" s="86"/>
      <c r="AQ204" s="74"/>
      <c r="AR204" s="74"/>
      <c r="AS204" s="74"/>
      <c r="AT204" s="74"/>
      <c r="AU204" s="74"/>
      <c r="AY204">
        <f t="shared" si="2"/>
        <v>1</v>
      </c>
    </row>
    <row r="205" spans="2:51" ht="58.5" customHeight="1">
      <c r="B205" s="54">
        <v>189</v>
      </c>
      <c r="C205" s="55" t="str">
        <f>Hoja1!AM193</f>
        <v xml:space="preserve"> </v>
      </c>
      <c r="D205" s="55" t="str">
        <f>Hoja1!AN193</f>
        <v xml:space="preserve"> </v>
      </c>
      <c r="E205" s="55" t="str">
        <f>Hoja1!AO193</f>
        <v xml:space="preserve"> </v>
      </c>
      <c r="F205" s="55" t="str">
        <f>Hoja1!AP193</f>
        <v xml:space="preserve"> </v>
      </c>
      <c r="G205" s="55" t="str">
        <f>Hoja1!AQ193</f>
        <v xml:space="preserve"> </v>
      </c>
      <c r="H205" s="55" t="str">
        <f>Hoja1!AR193</f>
        <v xml:space="preserve"> </v>
      </c>
      <c r="I205" s="55" t="str">
        <f>Hoja1!AS193</f>
        <v xml:space="preserve"> </v>
      </c>
      <c r="J205" s="55" t="str">
        <f>Hoja1!AT193</f>
        <v xml:space="preserve"> </v>
      </c>
      <c r="K205" s="53"/>
      <c r="L205" s="53"/>
      <c r="M205" s="53"/>
      <c r="N205" s="53"/>
      <c r="O205" s="53"/>
      <c r="P205" s="53"/>
      <c r="Q205" s="53"/>
      <c r="R205" s="53"/>
      <c r="S205" s="53"/>
      <c r="T205" s="53"/>
      <c r="U205" s="53"/>
      <c r="V205" s="53"/>
      <c r="W205" s="53"/>
      <c r="X205" s="79" t="str" cm="1">
        <f t="array" ref="X205">IF(OR(K205:R205="NO",S205="NO",T205="NO",U205="NO",V205="NO",W205="NO"),"No aceptable","Aceptable")</f>
        <v>Aceptable</v>
      </c>
      <c r="Y205" s="53" t="s">
        <v>271</v>
      </c>
      <c r="Z205" s="53" t="s">
        <v>271</v>
      </c>
      <c r="AA205" s="53" t="s">
        <v>271</v>
      </c>
      <c r="AB205" s="53" t="s">
        <v>271</v>
      </c>
      <c r="AC205" s="53" t="s">
        <v>271</v>
      </c>
      <c r="AD205" s="53" t="s">
        <v>271</v>
      </c>
      <c r="AE205" s="53" t="s">
        <v>271</v>
      </c>
      <c r="AF205" s="53" t="s">
        <v>271</v>
      </c>
      <c r="AG205" s="53" t="s">
        <v>271</v>
      </c>
      <c r="AH205" s="53" t="s">
        <v>271</v>
      </c>
      <c r="AI205" s="53" t="s">
        <v>271</v>
      </c>
      <c r="AJ205" s="53" t="s">
        <v>271</v>
      </c>
      <c r="AK205" s="53" t="s">
        <v>271</v>
      </c>
      <c r="AL205" s="53" t="s">
        <v>271</v>
      </c>
      <c r="AM205" s="53" t="s">
        <v>271</v>
      </c>
      <c r="AN205" s="53" t="s">
        <v>271</v>
      </c>
      <c r="AO205" s="85" t="str" cm="1">
        <f t="array" ref="AO205">IF(OR(Y205:AI205="SI",AJ205="SI",AK205="SI",AL205="SI",AM205="SI",AN205="SI"),"Crítico-Proceda a elaborar plan de acción","No crítico/Intermedio-Solicitar evaluación por parte del OAL")</f>
        <v>No crítico/Intermedio-Solicitar evaluación por parte del OAL</v>
      </c>
      <c r="AP205" s="86"/>
      <c r="AQ205" s="74"/>
      <c r="AR205" s="74"/>
      <c r="AS205" s="74"/>
      <c r="AT205" s="74"/>
      <c r="AU205" s="74"/>
      <c r="AY205">
        <f t="shared" si="2"/>
        <v>1</v>
      </c>
    </row>
    <row r="206" spans="2:51" ht="58.5" customHeight="1">
      <c r="B206" s="54">
        <v>190</v>
      </c>
      <c r="C206" s="55" t="str">
        <f>Hoja1!AM194</f>
        <v xml:space="preserve"> </v>
      </c>
      <c r="D206" s="55" t="str">
        <f>Hoja1!AN194</f>
        <v xml:space="preserve"> </v>
      </c>
      <c r="E206" s="55" t="str">
        <f>Hoja1!AO194</f>
        <v xml:space="preserve"> </v>
      </c>
      <c r="F206" s="55" t="str">
        <f>Hoja1!AP194</f>
        <v xml:space="preserve"> </v>
      </c>
      <c r="G206" s="55" t="str">
        <f>Hoja1!AQ194</f>
        <v xml:space="preserve"> </v>
      </c>
      <c r="H206" s="55" t="str">
        <f>Hoja1!AR194</f>
        <v xml:space="preserve"> </v>
      </c>
      <c r="I206" s="55" t="str">
        <f>Hoja1!AS194</f>
        <v xml:space="preserve"> </v>
      </c>
      <c r="J206" s="55" t="str">
        <f>Hoja1!AT194</f>
        <v xml:space="preserve"> </v>
      </c>
      <c r="K206" s="53"/>
      <c r="L206" s="53"/>
      <c r="M206" s="53"/>
      <c r="N206" s="53"/>
      <c r="O206" s="53"/>
      <c r="P206" s="53"/>
      <c r="Q206" s="53"/>
      <c r="R206" s="53"/>
      <c r="S206" s="53"/>
      <c r="T206" s="53"/>
      <c r="U206" s="53"/>
      <c r="V206" s="53"/>
      <c r="W206" s="53"/>
      <c r="X206" s="79" t="str" cm="1">
        <f t="array" ref="X206">IF(OR(K206:R206="NO",S206="NO",T206="NO",U206="NO",V206="NO",W206="NO"),"No aceptable","Aceptable")</f>
        <v>Aceptable</v>
      </c>
      <c r="Y206" s="53" t="s">
        <v>271</v>
      </c>
      <c r="Z206" s="53" t="s">
        <v>271</v>
      </c>
      <c r="AA206" s="53" t="s">
        <v>271</v>
      </c>
      <c r="AB206" s="53" t="s">
        <v>271</v>
      </c>
      <c r="AC206" s="53" t="s">
        <v>271</v>
      </c>
      <c r="AD206" s="53" t="s">
        <v>271</v>
      </c>
      <c r="AE206" s="53" t="s">
        <v>271</v>
      </c>
      <c r="AF206" s="53" t="s">
        <v>271</v>
      </c>
      <c r="AG206" s="53" t="s">
        <v>271</v>
      </c>
      <c r="AH206" s="53" t="s">
        <v>271</v>
      </c>
      <c r="AI206" s="53" t="s">
        <v>271</v>
      </c>
      <c r="AJ206" s="53" t="s">
        <v>271</v>
      </c>
      <c r="AK206" s="53" t="s">
        <v>271</v>
      </c>
      <c r="AL206" s="53" t="s">
        <v>271</v>
      </c>
      <c r="AM206" s="53" t="s">
        <v>271</v>
      </c>
      <c r="AN206" s="53" t="s">
        <v>271</v>
      </c>
      <c r="AO206" s="85" t="str" cm="1">
        <f t="array" ref="AO206">IF(OR(Y206:AI206="SI",AJ206="SI",AK206="SI",AL206="SI",AM206="SI",AN206="SI"),"Crítico-Proceda a elaborar plan de acción","No crítico/Intermedio-Solicitar evaluación por parte del OAL")</f>
        <v>No crítico/Intermedio-Solicitar evaluación por parte del OAL</v>
      </c>
      <c r="AP206" s="86"/>
      <c r="AQ206" s="74"/>
      <c r="AR206" s="74"/>
      <c r="AS206" s="74"/>
      <c r="AT206" s="74"/>
      <c r="AU206" s="74"/>
      <c r="AY206">
        <f t="shared" si="2"/>
        <v>1</v>
      </c>
    </row>
    <row r="207" spans="2:51" ht="58.5" customHeight="1">
      <c r="B207" s="54">
        <v>191</v>
      </c>
      <c r="C207" s="55" t="str">
        <f>Hoja1!AM195</f>
        <v xml:space="preserve"> </v>
      </c>
      <c r="D207" s="55" t="str">
        <f>Hoja1!AN195</f>
        <v xml:space="preserve"> </v>
      </c>
      <c r="E207" s="55" t="str">
        <f>Hoja1!AO195</f>
        <v xml:space="preserve"> </v>
      </c>
      <c r="F207" s="55" t="str">
        <f>Hoja1!AP195</f>
        <v xml:space="preserve"> </v>
      </c>
      <c r="G207" s="55" t="str">
        <f>Hoja1!AQ195</f>
        <v xml:space="preserve"> </v>
      </c>
      <c r="H207" s="55" t="str">
        <f>Hoja1!AR195</f>
        <v xml:space="preserve"> </v>
      </c>
      <c r="I207" s="55" t="str">
        <f>Hoja1!AS195</f>
        <v xml:space="preserve"> </v>
      </c>
      <c r="J207" s="55" t="str">
        <f>Hoja1!AT195</f>
        <v xml:space="preserve"> </v>
      </c>
      <c r="K207" s="53"/>
      <c r="L207" s="53"/>
      <c r="M207" s="53"/>
      <c r="N207" s="53"/>
      <c r="O207" s="53"/>
      <c r="P207" s="53"/>
      <c r="Q207" s="53"/>
      <c r="R207" s="53"/>
      <c r="S207" s="53"/>
      <c r="T207" s="53"/>
      <c r="U207" s="53"/>
      <c r="V207" s="53"/>
      <c r="W207" s="53"/>
      <c r="X207" s="79" t="str" cm="1">
        <f t="array" ref="X207">IF(OR(K207:R207="NO",S207="NO",T207="NO",U207="NO",V207="NO",W207="NO"),"No aceptable","Aceptable")</f>
        <v>Aceptable</v>
      </c>
      <c r="Y207" s="53" t="s">
        <v>271</v>
      </c>
      <c r="Z207" s="53" t="s">
        <v>271</v>
      </c>
      <c r="AA207" s="53" t="s">
        <v>271</v>
      </c>
      <c r="AB207" s="53" t="s">
        <v>271</v>
      </c>
      <c r="AC207" s="53" t="s">
        <v>271</v>
      </c>
      <c r="AD207" s="53" t="s">
        <v>271</v>
      </c>
      <c r="AE207" s="53" t="s">
        <v>271</v>
      </c>
      <c r="AF207" s="53" t="s">
        <v>271</v>
      </c>
      <c r="AG207" s="53" t="s">
        <v>271</v>
      </c>
      <c r="AH207" s="53" t="s">
        <v>271</v>
      </c>
      <c r="AI207" s="53" t="s">
        <v>271</v>
      </c>
      <c r="AJ207" s="53" t="s">
        <v>271</v>
      </c>
      <c r="AK207" s="53" t="s">
        <v>271</v>
      </c>
      <c r="AL207" s="53" t="s">
        <v>271</v>
      </c>
      <c r="AM207" s="53" t="s">
        <v>271</v>
      </c>
      <c r="AN207" s="53" t="s">
        <v>271</v>
      </c>
      <c r="AO207" s="85" t="str" cm="1">
        <f t="array" ref="AO207">IF(OR(Y207:AI207="SI",AJ207="SI",AK207="SI",AL207="SI",AM207="SI",AN207="SI"),"Crítico-Proceda a elaborar plan de acción","No crítico/Intermedio-Solicitar evaluación por parte del OAL")</f>
        <v>No crítico/Intermedio-Solicitar evaluación por parte del OAL</v>
      </c>
      <c r="AP207" s="86"/>
      <c r="AQ207" s="74"/>
      <c r="AR207" s="74"/>
      <c r="AS207" s="74"/>
      <c r="AT207" s="74"/>
      <c r="AU207" s="74"/>
      <c r="AY207">
        <f t="shared" si="2"/>
        <v>1</v>
      </c>
    </row>
    <row r="208" spans="2:51" ht="58.5" customHeight="1">
      <c r="B208" s="54">
        <v>192</v>
      </c>
      <c r="C208" s="55" t="str">
        <f>Hoja1!AM196</f>
        <v xml:space="preserve"> </v>
      </c>
      <c r="D208" s="55" t="str">
        <f>Hoja1!AN196</f>
        <v xml:space="preserve"> </v>
      </c>
      <c r="E208" s="55" t="str">
        <f>Hoja1!AO196</f>
        <v xml:space="preserve"> </v>
      </c>
      <c r="F208" s="55" t="str">
        <f>Hoja1!AP196</f>
        <v xml:space="preserve"> </v>
      </c>
      <c r="G208" s="55" t="str">
        <f>Hoja1!AQ196</f>
        <v xml:space="preserve"> </v>
      </c>
      <c r="H208" s="55" t="str">
        <f>Hoja1!AR196</f>
        <v xml:space="preserve"> </v>
      </c>
      <c r="I208" s="55" t="str">
        <f>Hoja1!AS196</f>
        <v xml:space="preserve"> </v>
      </c>
      <c r="J208" s="55" t="str">
        <f>Hoja1!AT196</f>
        <v xml:space="preserve"> </v>
      </c>
      <c r="K208" s="53"/>
      <c r="L208" s="53"/>
      <c r="M208" s="53"/>
      <c r="N208" s="53"/>
      <c r="O208" s="53"/>
      <c r="P208" s="53"/>
      <c r="Q208" s="53"/>
      <c r="R208" s="53"/>
      <c r="S208" s="53"/>
      <c r="T208" s="53"/>
      <c r="U208" s="53"/>
      <c r="V208" s="53"/>
      <c r="W208" s="53"/>
      <c r="X208" s="79" t="str" cm="1">
        <f t="array" ref="X208">IF(OR(K208:R208="NO",S208="NO",T208="NO",U208="NO",V208="NO",W208="NO"),"No aceptable","Aceptable")</f>
        <v>Aceptable</v>
      </c>
      <c r="Y208" s="53" t="s">
        <v>271</v>
      </c>
      <c r="Z208" s="53" t="s">
        <v>271</v>
      </c>
      <c r="AA208" s="53" t="s">
        <v>271</v>
      </c>
      <c r="AB208" s="53" t="s">
        <v>271</v>
      </c>
      <c r="AC208" s="53" t="s">
        <v>271</v>
      </c>
      <c r="AD208" s="53" t="s">
        <v>271</v>
      </c>
      <c r="AE208" s="53" t="s">
        <v>271</v>
      </c>
      <c r="AF208" s="53" t="s">
        <v>271</v>
      </c>
      <c r="AG208" s="53" t="s">
        <v>271</v>
      </c>
      <c r="AH208" s="53" t="s">
        <v>271</v>
      </c>
      <c r="AI208" s="53" t="s">
        <v>271</v>
      </c>
      <c r="AJ208" s="53" t="s">
        <v>271</v>
      </c>
      <c r="AK208" s="53" t="s">
        <v>271</v>
      </c>
      <c r="AL208" s="53" t="s">
        <v>271</v>
      </c>
      <c r="AM208" s="53" t="s">
        <v>271</v>
      </c>
      <c r="AN208" s="53" t="s">
        <v>271</v>
      </c>
      <c r="AO208" s="85" t="str" cm="1">
        <f t="array" ref="AO208">IF(OR(Y208:AI208="SI",AJ208="SI",AK208="SI",AL208="SI",AM208="SI",AN208="SI"),"Crítico-Proceda a elaborar plan de acción","No crítico/Intermedio-Solicitar evaluación por parte del OAL")</f>
        <v>No crítico/Intermedio-Solicitar evaluación por parte del OAL</v>
      </c>
      <c r="AP208" s="86"/>
      <c r="AQ208" s="74"/>
      <c r="AR208" s="74"/>
      <c r="AS208" s="74"/>
      <c r="AT208" s="74"/>
      <c r="AU208" s="74"/>
      <c r="AY208">
        <f t="shared" si="2"/>
        <v>1</v>
      </c>
    </row>
    <row r="209" spans="2:51" ht="58.5" customHeight="1">
      <c r="B209" s="54">
        <v>193</v>
      </c>
      <c r="C209" s="55" t="str">
        <f>Hoja1!AM197</f>
        <v xml:space="preserve"> </v>
      </c>
      <c r="D209" s="55" t="str">
        <f>Hoja1!AN197</f>
        <v xml:space="preserve"> </v>
      </c>
      <c r="E209" s="55" t="str">
        <f>Hoja1!AO197</f>
        <v xml:space="preserve"> </v>
      </c>
      <c r="F209" s="55" t="str">
        <f>Hoja1!AP197</f>
        <v xml:space="preserve"> </v>
      </c>
      <c r="G209" s="55" t="str">
        <f>Hoja1!AQ197</f>
        <v xml:space="preserve"> </v>
      </c>
      <c r="H209" s="55" t="str">
        <f>Hoja1!AR197</f>
        <v xml:space="preserve"> </v>
      </c>
      <c r="I209" s="55" t="str">
        <f>Hoja1!AS197</f>
        <v xml:space="preserve"> </v>
      </c>
      <c r="J209" s="55" t="str">
        <f>Hoja1!AT197</f>
        <v xml:space="preserve"> </v>
      </c>
      <c r="K209" s="53"/>
      <c r="L209" s="53"/>
      <c r="M209" s="53"/>
      <c r="N209" s="53"/>
      <c r="O209" s="53"/>
      <c r="P209" s="53"/>
      <c r="Q209" s="53"/>
      <c r="R209" s="53"/>
      <c r="S209" s="53"/>
      <c r="T209" s="53"/>
      <c r="U209" s="53"/>
      <c r="V209" s="53"/>
      <c r="W209" s="53"/>
      <c r="X209" s="79" t="str" cm="1">
        <f t="array" ref="X209">IF(OR(K209:R209="NO",S209="NO",T209="NO",U209="NO",V209="NO",W209="NO"),"No aceptable","Aceptable")</f>
        <v>Aceptable</v>
      </c>
      <c r="Y209" s="53" t="s">
        <v>271</v>
      </c>
      <c r="Z209" s="53" t="s">
        <v>271</v>
      </c>
      <c r="AA209" s="53" t="s">
        <v>271</v>
      </c>
      <c r="AB209" s="53" t="s">
        <v>271</v>
      </c>
      <c r="AC209" s="53" t="s">
        <v>271</v>
      </c>
      <c r="AD209" s="53" t="s">
        <v>271</v>
      </c>
      <c r="AE209" s="53" t="s">
        <v>271</v>
      </c>
      <c r="AF209" s="53" t="s">
        <v>271</v>
      </c>
      <c r="AG209" s="53" t="s">
        <v>271</v>
      </c>
      <c r="AH209" s="53" t="s">
        <v>271</v>
      </c>
      <c r="AI209" s="53" t="s">
        <v>271</v>
      </c>
      <c r="AJ209" s="53" t="s">
        <v>271</v>
      </c>
      <c r="AK209" s="53" t="s">
        <v>271</v>
      </c>
      <c r="AL209" s="53" t="s">
        <v>271</v>
      </c>
      <c r="AM209" s="53" t="s">
        <v>271</v>
      </c>
      <c r="AN209" s="53" t="s">
        <v>271</v>
      </c>
      <c r="AO209" s="85" t="str" cm="1">
        <f t="array" ref="AO209">IF(OR(Y209:AI209="SI",AJ209="SI",AK209="SI",AL209="SI",AM209="SI",AN209="SI"),"Crítico-Proceda a elaborar plan de acción","No crítico/Intermedio-Solicitar evaluación por parte del OAL")</f>
        <v>No crítico/Intermedio-Solicitar evaluación por parte del OAL</v>
      </c>
      <c r="AP209" s="86"/>
      <c r="AQ209" s="74"/>
      <c r="AR209" s="74"/>
      <c r="AS209" s="74"/>
      <c r="AT209" s="74"/>
      <c r="AU209" s="74"/>
      <c r="AY209">
        <f t="shared" si="2"/>
        <v>1</v>
      </c>
    </row>
    <row r="210" spans="2:51" ht="58.5" customHeight="1">
      <c r="B210" s="54">
        <v>194</v>
      </c>
      <c r="C210" s="55" t="str">
        <f>Hoja1!AM198</f>
        <v xml:space="preserve"> </v>
      </c>
      <c r="D210" s="55" t="str">
        <f>Hoja1!AN198</f>
        <v xml:space="preserve"> </v>
      </c>
      <c r="E210" s="55" t="str">
        <f>Hoja1!AO198</f>
        <v xml:space="preserve"> </v>
      </c>
      <c r="F210" s="55" t="str">
        <f>Hoja1!AP198</f>
        <v xml:space="preserve"> </v>
      </c>
      <c r="G210" s="55" t="str">
        <f>Hoja1!AQ198</f>
        <v xml:space="preserve"> </v>
      </c>
      <c r="H210" s="55" t="str">
        <f>Hoja1!AR198</f>
        <v xml:space="preserve"> </v>
      </c>
      <c r="I210" s="55" t="str">
        <f>Hoja1!AS198</f>
        <v xml:space="preserve"> </v>
      </c>
      <c r="J210" s="55" t="str">
        <f>Hoja1!AT198</f>
        <v xml:space="preserve"> </v>
      </c>
      <c r="K210" s="53"/>
      <c r="L210" s="53"/>
      <c r="M210" s="53"/>
      <c r="N210" s="53"/>
      <c r="O210" s="53"/>
      <c r="P210" s="53"/>
      <c r="Q210" s="53"/>
      <c r="R210" s="53"/>
      <c r="S210" s="53"/>
      <c r="T210" s="53"/>
      <c r="U210" s="53"/>
      <c r="V210" s="53"/>
      <c r="W210" s="53"/>
      <c r="X210" s="79" t="str" cm="1">
        <f t="array" ref="X210">IF(OR(K210:R210="NO",S210="NO",T210="NO",U210="NO",V210="NO",W210="NO"),"No aceptable","Aceptable")</f>
        <v>Aceptable</v>
      </c>
      <c r="Y210" s="53" t="s">
        <v>271</v>
      </c>
      <c r="Z210" s="53" t="s">
        <v>271</v>
      </c>
      <c r="AA210" s="53" t="s">
        <v>271</v>
      </c>
      <c r="AB210" s="53" t="s">
        <v>271</v>
      </c>
      <c r="AC210" s="53" t="s">
        <v>271</v>
      </c>
      <c r="AD210" s="53" t="s">
        <v>271</v>
      </c>
      <c r="AE210" s="53" t="s">
        <v>271</v>
      </c>
      <c r="AF210" s="53" t="s">
        <v>271</v>
      </c>
      <c r="AG210" s="53" t="s">
        <v>271</v>
      </c>
      <c r="AH210" s="53" t="s">
        <v>271</v>
      </c>
      <c r="AI210" s="53" t="s">
        <v>271</v>
      </c>
      <c r="AJ210" s="53" t="s">
        <v>271</v>
      </c>
      <c r="AK210" s="53" t="s">
        <v>271</v>
      </c>
      <c r="AL210" s="53" t="s">
        <v>271</v>
      </c>
      <c r="AM210" s="53" t="s">
        <v>271</v>
      </c>
      <c r="AN210" s="53" t="s">
        <v>271</v>
      </c>
      <c r="AO210" s="85" t="str" cm="1">
        <f t="array" ref="AO210">IF(OR(Y210:AI210="SI",AJ210="SI",AK210="SI",AL210="SI",AM210="SI",AN210="SI"),"Crítico-Proceda a elaborar plan de acción","No crítico/Intermedio-Solicitar evaluación por parte del OAL")</f>
        <v>No crítico/Intermedio-Solicitar evaluación por parte del OAL</v>
      </c>
      <c r="AP210" s="86"/>
      <c r="AQ210" s="74"/>
      <c r="AR210" s="74"/>
      <c r="AS210" s="74"/>
      <c r="AT210" s="74"/>
      <c r="AU210" s="74"/>
      <c r="AY210">
        <f t="shared" ref="AY210:AY216" si="3">IF(X210="Aceptable",1,0)</f>
        <v>1</v>
      </c>
    </row>
    <row r="211" spans="2:51" ht="58.5" customHeight="1">
      <c r="B211" s="54">
        <v>195</v>
      </c>
      <c r="C211" s="55" t="str">
        <f>Hoja1!AM199</f>
        <v xml:space="preserve"> </v>
      </c>
      <c r="D211" s="55" t="str">
        <f>Hoja1!AN199</f>
        <v xml:space="preserve"> </v>
      </c>
      <c r="E211" s="55" t="str">
        <f>Hoja1!AO199</f>
        <v xml:space="preserve"> </v>
      </c>
      <c r="F211" s="55" t="str">
        <f>Hoja1!AP199</f>
        <v xml:space="preserve"> </v>
      </c>
      <c r="G211" s="55" t="str">
        <f>Hoja1!AQ199</f>
        <v xml:space="preserve"> </v>
      </c>
      <c r="H211" s="55" t="str">
        <f>Hoja1!AR199</f>
        <v xml:space="preserve"> </v>
      </c>
      <c r="I211" s="55" t="str">
        <f>Hoja1!AS199</f>
        <v xml:space="preserve"> </v>
      </c>
      <c r="J211" s="55" t="str">
        <f>Hoja1!AT199</f>
        <v xml:space="preserve"> </v>
      </c>
      <c r="K211" s="53"/>
      <c r="L211" s="53"/>
      <c r="M211" s="53"/>
      <c r="N211" s="53"/>
      <c r="O211" s="53"/>
      <c r="P211" s="53"/>
      <c r="Q211" s="53"/>
      <c r="R211" s="53"/>
      <c r="S211" s="53"/>
      <c r="T211" s="53"/>
      <c r="U211" s="53"/>
      <c r="V211" s="53"/>
      <c r="W211" s="53"/>
      <c r="X211" s="79" t="str" cm="1">
        <f t="array" ref="X211">IF(OR(K211:R211="NO",S211="NO",T211="NO",U211="NO",V211="NO",W211="NO"),"No aceptable","Aceptable")</f>
        <v>Aceptable</v>
      </c>
      <c r="Y211" s="53" t="s">
        <v>271</v>
      </c>
      <c r="Z211" s="53" t="s">
        <v>271</v>
      </c>
      <c r="AA211" s="53" t="s">
        <v>271</v>
      </c>
      <c r="AB211" s="53" t="s">
        <v>271</v>
      </c>
      <c r="AC211" s="53" t="s">
        <v>271</v>
      </c>
      <c r="AD211" s="53" t="s">
        <v>271</v>
      </c>
      <c r="AE211" s="53" t="s">
        <v>271</v>
      </c>
      <c r="AF211" s="53" t="s">
        <v>271</v>
      </c>
      <c r="AG211" s="53" t="s">
        <v>271</v>
      </c>
      <c r="AH211" s="53" t="s">
        <v>271</v>
      </c>
      <c r="AI211" s="53" t="s">
        <v>271</v>
      </c>
      <c r="AJ211" s="53" t="s">
        <v>271</v>
      </c>
      <c r="AK211" s="53" t="s">
        <v>271</v>
      </c>
      <c r="AL211" s="53" t="s">
        <v>271</v>
      </c>
      <c r="AM211" s="53" t="s">
        <v>271</v>
      </c>
      <c r="AN211" s="53" t="s">
        <v>271</v>
      </c>
      <c r="AO211" s="85" t="str" cm="1">
        <f t="array" ref="AO211">IF(OR(Y211:AI211="SI",AJ211="SI",AK211="SI",AL211="SI",AM211="SI",AN211="SI"),"Crítico-Proceda a elaborar plan de acción","No crítico/Intermedio-Solicitar evaluación por parte del OAL")</f>
        <v>No crítico/Intermedio-Solicitar evaluación por parte del OAL</v>
      </c>
      <c r="AP211" s="86"/>
      <c r="AQ211" s="74"/>
      <c r="AR211" s="74"/>
      <c r="AS211" s="74"/>
      <c r="AT211" s="74"/>
      <c r="AU211" s="74"/>
      <c r="AY211">
        <f t="shared" si="3"/>
        <v>1</v>
      </c>
    </row>
    <row r="212" spans="2:51" ht="58.5" customHeight="1">
      <c r="B212" s="54">
        <v>196</v>
      </c>
      <c r="C212" s="55" t="str">
        <f>Hoja1!AM200</f>
        <v xml:space="preserve"> </v>
      </c>
      <c r="D212" s="55" t="str">
        <f>Hoja1!AN200</f>
        <v xml:space="preserve"> </v>
      </c>
      <c r="E212" s="55" t="str">
        <f>Hoja1!AO200</f>
        <v xml:space="preserve"> </v>
      </c>
      <c r="F212" s="55" t="str">
        <f>Hoja1!AP200</f>
        <v xml:space="preserve"> </v>
      </c>
      <c r="G212" s="55" t="str">
        <f>Hoja1!AQ200</f>
        <v xml:space="preserve"> </v>
      </c>
      <c r="H212" s="55" t="str">
        <f>Hoja1!AR200</f>
        <v xml:space="preserve"> </v>
      </c>
      <c r="I212" s="55" t="str">
        <f>Hoja1!AS200</f>
        <v xml:space="preserve"> </v>
      </c>
      <c r="J212" s="55" t="str">
        <f>Hoja1!AT200</f>
        <v xml:space="preserve"> </v>
      </c>
      <c r="K212" s="53"/>
      <c r="L212" s="53"/>
      <c r="M212" s="53"/>
      <c r="N212" s="53"/>
      <c r="O212" s="53"/>
      <c r="P212" s="53"/>
      <c r="Q212" s="53"/>
      <c r="R212" s="53"/>
      <c r="S212" s="53"/>
      <c r="T212" s="53"/>
      <c r="U212" s="53"/>
      <c r="V212" s="53"/>
      <c r="W212" s="53"/>
      <c r="X212" s="79" t="str" cm="1">
        <f t="array" ref="X212">IF(OR(K212:R212="NO",S212="NO",T212="NO",U212="NO",V212="NO",W212="NO"),"No aceptable","Aceptable")</f>
        <v>Aceptable</v>
      </c>
      <c r="Y212" s="53" t="s">
        <v>271</v>
      </c>
      <c r="Z212" s="53" t="s">
        <v>271</v>
      </c>
      <c r="AA212" s="53" t="s">
        <v>271</v>
      </c>
      <c r="AB212" s="53" t="s">
        <v>271</v>
      </c>
      <c r="AC212" s="53" t="s">
        <v>271</v>
      </c>
      <c r="AD212" s="53" t="s">
        <v>271</v>
      </c>
      <c r="AE212" s="53" t="s">
        <v>271</v>
      </c>
      <c r="AF212" s="53" t="s">
        <v>271</v>
      </c>
      <c r="AG212" s="53" t="s">
        <v>271</v>
      </c>
      <c r="AH212" s="53" t="s">
        <v>271</v>
      </c>
      <c r="AI212" s="53" t="s">
        <v>271</v>
      </c>
      <c r="AJ212" s="53" t="s">
        <v>271</v>
      </c>
      <c r="AK212" s="53" t="s">
        <v>271</v>
      </c>
      <c r="AL212" s="53" t="s">
        <v>271</v>
      </c>
      <c r="AM212" s="53" t="s">
        <v>271</v>
      </c>
      <c r="AN212" s="53" t="s">
        <v>271</v>
      </c>
      <c r="AO212" s="85" t="str" cm="1">
        <f t="array" ref="AO212">IF(OR(Y212:AI212="SI",AJ212="SI",AK212="SI",AL212="SI",AM212="SI",AN212="SI"),"Crítico-Proceda a elaborar plan de acción","No crítico/Intermedio-Solicitar evaluación por parte del OAL")</f>
        <v>No crítico/Intermedio-Solicitar evaluación por parte del OAL</v>
      </c>
      <c r="AP212" s="86"/>
      <c r="AQ212" s="74"/>
      <c r="AR212" s="74"/>
      <c r="AS212" s="74"/>
      <c r="AT212" s="74"/>
      <c r="AU212" s="74"/>
      <c r="AY212">
        <f t="shared" si="3"/>
        <v>1</v>
      </c>
    </row>
    <row r="213" spans="2:51" ht="58.5" customHeight="1">
      <c r="B213" s="54">
        <v>197</v>
      </c>
      <c r="C213" s="55" t="str">
        <f>Hoja1!AM201</f>
        <v xml:space="preserve"> </v>
      </c>
      <c r="D213" s="55" t="str">
        <f>Hoja1!AN201</f>
        <v xml:space="preserve"> </v>
      </c>
      <c r="E213" s="55" t="str">
        <f>Hoja1!AO201</f>
        <v xml:space="preserve"> </v>
      </c>
      <c r="F213" s="55" t="str">
        <f>Hoja1!AP201</f>
        <v xml:space="preserve"> </v>
      </c>
      <c r="G213" s="55" t="str">
        <f>Hoja1!AQ201</f>
        <v xml:space="preserve"> </v>
      </c>
      <c r="H213" s="55" t="str">
        <f>Hoja1!AR201</f>
        <v xml:space="preserve"> </v>
      </c>
      <c r="I213" s="55" t="str">
        <f>Hoja1!AS201</f>
        <v xml:space="preserve"> </v>
      </c>
      <c r="J213" s="55" t="str">
        <f>Hoja1!AT201</f>
        <v xml:space="preserve"> </v>
      </c>
      <c r="K213" s="53"/>
      <c r="L213" s="53"/>
      <c r="M213" s="53"/>
      <c r="N213" s="53"/>
      <c r="O213" s="53"/>
      <c r="P213" s="53"/>
      <c r="Q213" s="53"/>
      <c r="R213" s="53"/>
      <c r="S213" s="53"/>
      <c r="T213" s="53"/>
      <c r="U213" s="53"/>
      <c r="V213" s="53"/>
      <c r="W213" s="53"/>
      <c r="X213" s="79" t="str" cm="1">
        <f t="array" ref="X213">IF(OR(K213:R213="NO",S213="NO",T213="NO",U213="NO",V213="NO",W213="NO"),"No aceptable","Aceptable")</f>
        <v>Aceptable</v>
      </c>
      <c r="Y213" s="53" t="s">
        <v>271</v>
      </c>
      <c r="Z213" s="53" t="s">
        <v>271</v>
      </c>
      <c r="AA213" s="53" t="s">
        <v>271</v>
      </c>
      <c r="AB213" s="53" t="s">
        <v>271</v>
      </c>
      <c r="AC213" s="53" t="s">
        <v>271</v>
      </c>
      <c r="AD213" s="53" t="s">
        <v>271</v>
      </c>
      <c r="AE213" s="53" t="s">
        <v>271</v>
      </c>
      <c r="AF213" s="53" t="s">
        <v>271</v>
      </c>
      <c r="AG213" s="53" t="s">
        <v>271</v>
      </c>
      <c r="AH213" s="53" t="s">
        <v>271</v>
      </c>
      <c r="AI213" s="53" t="s">
        <v>271</v>
      </c>
      <c r="AJ213" s="53" t="s">
        <v>271</v>
      </c>
      <c r="AK213" s="53" t="s">
        <v>271</v>
      </c>
      <c r="AL213" s="53" t="s">
        <v>271</v>
      </c>
      <c r="AM213" s="53" t="s">
        <v>271</v>
      </c>
      <c r="AN213" s="53" t="s">
        <v>271</v>
      </c>
      <c r="AO213" s="85" t="str" cm="1">
        <f t="array" ref="AO213">IF(OR(Y213:AI213="SI",AJ213="SI",AK213="SI",AL213="SI",AM213="SI",AN213="SI"),"Crítico-Proceda a elaborar plan de acción","No crítico/Intermedio-Solicitar evaluación por parte del OAL")</f>
        <v>No crítico/Intermedio-Solicitar evaluación por parte del OAL</v>
      </c>
      <c r="AP213" s="86"/>
      <c r="AQ213" s="74"/>
      <c r="AR213" s="74"/>
      <c r="AS213" s="74"/>
      <c r="AT213" s="74"/>
      <c r="AU213" s="74"/>
      <c r="AY213">
        <f t="shared" si="3"/>
        <v>1</v>
      </c>
    </row>
    <row r="214" spans="2:51" ht="58.5" customHeight="1">
      <c r="B214" s="54">
        <v>198</v>
      </c>
      <c r="C214" s="55" t="str">
        <f>Hoja1!AM202</f>
        <v xml:space="preserve"> </v>
      </c>
      <c r="D214" s="55" t="str">
        <f>Hoja1!AN202</f>
        <v xml:space="preserve"> </v>
      </c>
      <c r="E214" s="55" t="str">
        <f>Hoja1!AO202</f>
        <v xml:space="preserve"> </v>
      </c>
      <c r="F214" s="55" t="str">
        <f>Hoja1!AP202</f>
        <v xml:space="preserve"> </v>
      </c>
      <c r="G214" s="55" t="str">
        <f>Hoja1!AQ202</f>
        <v xml:space="preserve"> </v>
      </c>
      <c r="H214" s="55" t="str">
        <f>Hoja1!AR202</f>
        <v xml:space="preserve"> </v>
      </c>
      <c r="I214" s="55" t="str">
        <f>Hoja1!AS202</f>
        <v xml:space="preserve"> </v>
      </c>
      <c r="J214" s="55" t="str">
        <f>Hoja1!AT202</f>
        <v xml:space="preserve"> </v>
      </c>
      <c r="K214" s="53"/>
      <c r="L214" s="53"/>
      <c r="M214" s="53"/>
      <c r="N214" s="53"/>
      <c r="O214" s="53"/>
      <c r="P214" s="53"/>
      <c r="Q214" s="53"/>
      <c r="R214" s="53"/>
      <c r="S214" s="53"/>
      <c r="T214" s="53"/>
      <c r="U214" s="53"/>
      <c r="V214" s="53"/>
      <c r="W214" s="53"/>
      <c r="X214" s="79" t="str" cm="1">
        <f t="array" ref="X214">IF(OR(K214:R214="NO",S214="NO",T214="NO",U214="NO",V214="NO",W214="NO"),"No aceptable","Aceptable")</f>
        <v>Aceptable</v>
      </c>
      <c r="Y214" s="53" t="s">
        <v>271</v>
      </c>
      <c r="Z214" s="53" t="s">
        <v>271</v>
      </c>
      <c r="AA214" s="53" t="s">
        <v>271</v>
      </c>
      <c r="AB214" s="53" t="s">
        <v>271</v>
      </c>
      <c r="AC214" s="53" t="s">
        <v>271</v>
      </c>
      <c r="AD214" s="53" t="s">
        <v>271</v>
      </c>
      <c r="AE214" s="53" t="s">
        <v>271</v>
      </c>
      <c r="AF214" s="53" t="s">
        <v>271</v>
      </c>
      <c r="AG214" s="53" t="s">
        <v>271</v>
      </c>
      <c r="AH214" s="53" t="s">
        <v>271</v>
      </c>
      <c r="AI214" s="53" t="s">
        <v>271</v>
      </c>
      <c r="AJ214" s="53" t="s">
        <v>271</v>
      </c>
      <c r="AK214" s="53" t="s">
        <v>271</v>
      </c>
      <c r="AL214" s="53" t="s">
        <v>271</v>
      </c>
      <c r="AM214" s="53" t="s">
        <v>271</v>
      </c>
      <c r="AN214" s="53" t="s">
        <v>271</v>
      </c>
      <c r="AO214" s="85" t="str" cm="1">
        <f t="array" ref="AO214">IF(OR(Y214:AI214="SI",AJ214="SI",AK214="SI",AL214="SI",AM214="SI",AN214="SI"),"Crítico-Proceda a elaborar plan de acción","No crítico/Intermedio-Solicitar evaluación por parte del OAL")</f>
        <v>No crítico/Intermedio-Solicitar evaluación por parte del OAL</v>
      </c>
      <c r="AP214" s="86"/>
      <c r="AQ214" s="74"/>
      <c r="AR214" s="74"/>
      <c r="AS214" s="74"/>
      <c r="AT214" s="74"/>
      <c r="AU214" s="74"/>
      <c r="AY214">
        <f t="shared" si="3"/>
        <v>1</v>
      </c>
    </row>
    <row r="215" spans="2:51" ht="58.5" customHeight="1">
      <c r="B215" s="54">
        <v>199</v>
      </c>
      <c r="C215" s="55" t="str">
        <f>Hoja1!AM203</f>
        <v xml:space="preserve"> </v>
      </c>
      <c r="D215" s="55" t="str">
        <f>Hoja1!AN203</f>
        <v xml:space="preserve"> </v>
      </c>
      <c r="E215" s="55" t="str">
        <f>Hoja1!AO203</f>
        <v xml:space="preserve"> </v>
      </c>
      <c r="F215" s="55" t="str">
        <f>Hoja1!AP203</f>
        <v xml:space="preserve"> </v>
      </c>
      <c r="G215" s="55" t="str">
        <f>Hoja1!AQ203</f>
        <v xml:space="preserve"> </v>
      </c>
      <c r="H215" s="55" t="str">
        <f>Hoja1!AR203</f>
        <v xml:space="preserve"> </v>
      </c>
      <c r="I215" s="55" t="str">
        <f>Hoja1!AS203</f>
        <v xml:space="preserve"> </v>
      </c>
      <c r="J215" s="55" t="str">
        <f>Hoja1!AT203</f>
        <v xml:space="preserve"> </v>
      </c>
      <c r="K215" s="53"/>
      <c r="L215" s="53"/>
      <c r="M215" s="53"/>
      <c r="N215" s="53"/>
      <c r="O215" s="53"/>
      <c r="P215" s="53"/>
      <c r="Q215" s="53"/>
      <c r="R215" s="53"/>
      <c r="S215" s="53"/>
      <c r="T215" s="53"/>
      <c r="U215" s="53"/>
      <c r="V215" s="53"/>
      <c r="W215" s="53"/>
      <c r="X215" s="79" t="str" cm="1">
        <f t="array" ref="X215">IF(OR(K215:R215="NO",S215="NO",T215="NO",U215="NO",V215="NO",W215="NO"),"No aceptable","Aceptable")</f>
        <v>Aceptable</v>
      </c>
      <c r="Y215" s="53" t="s">
        <v>271</v>
      </c>
      <c r="Z215" s="53" t="s">
        <v>271</v>
      </c>
      <c r="AA215" s="53" t="s">
        <v>271</v>
      </c>
      <c r="AB215" s="53" t="s">
        <v>271</v>
      </c>
      <c r="AC215" s="53" t="s">
        <v>271</v>
      </c>
      <c r="AD215" s="53" t="s">
        <v>271</v>
      </c>
      <c r="AE215" s="53" t="s">
        <v>271</v>
      </c>
      <c r="AF215" s="53" t="s">
        <v>271</v>
      </c>
      <c r="AG215" s="53" t="s">
        <v>271</v>
      </c>
      <c r="AH215" s="53" t="s">
        <v>271</v>
      </c>
      <c r="AI215" s="53" t="s">
        <v>271</v>
      </c>
      <c r="AJ215" s="53" t="s">
        <v>271</v>
      </c>
      <c r="AK215" s="53" t="s">
        <v>271</v>
      </c>
      <c r="AL215" s="53" t="s">
        <v>271</v>
      </c>
      <c r="AM215" s="53" t="s">
        <v>271</v>
      </c>
      <c r="AN215" s="53" t="s">
        <v>271</v>
      </c>
      <c r="AO215" s="85" t="str" cm="1">
        <f t="array" ref="AO215">IF(OR(Y215:AI215="SI",AJ215="SI",AK215="SI",AL215="SI",AM215="SI",AN215="SI"),"Crítico-Proceda a elaborar plan de acción","No crítico/Intermedio-Solicitar evaluación por parte del OAL")</f>
        <v>No crítico/Intermedio-Solicitar evaluación por parte del OAL</v>
      </c>
      <c r="AP215" s="86"/>
      <c r="AQ215" s="74"/>
      <c r="AR215" s="74"/>
      <c r="AS215" s="74"/>
      <c r="AT215" s="74"/>
      <c r="AU215" s="74"/>
      <c r="AY215">
        <f t="shared" si="3"/>
        <v>1</v>
      </c>
    </row>
    <row r="216" spans="2:51" ht="58.5" customHeight="1">
      <c r="B216" s="54">
        <v>200</v>
      </c>
      <c r="C216" s="55">
        <f>Hoja1!AM204</f>
        <v>0</v>
      </c>
      <c r="D216" s="55">
        <f>Hoja1!AN204</f>
        <v>0</v>
      </c>
      <c r="E216" s="55">
        <f>Hoja1!AO204</f>
        <v>0</v>
      </c>
      <c r="F216" s="55">
        <f>Hoja1!AP204</f>
        <v>0</v>
      </c>
      <c r="G216" s="55">
        <f>Hoja1!AQ204</f>
        <v>0</v>
      </c>
      <c r="H216" s="55">
        <f>Hoja1!AR204</f>
        <v>0</v>
      </c>
      <c r="I216" s="55">
        <f>Hoja1!AS204</f>
        <v>0</v>
      </c>
      <c r="J216" s="55">
        <f>Hoja1!AT204</f>
        <v>0</v>
      </c>
      <c r="K216" s="53"/>
      <c r="L216" s="53"/>
      <c r="M216" s="53"/>
      <c r="N216" s="53"/>
      <c r="O216" s="53"/>
      <c r="P216" s="53"/>
      <c r="Q216" s="53"/>
      <c r="R216" s="53"/>
      <c r="S216" s="53"/>
      <c r="T216" s="53"/>
      <c r="U216" s="53"/>
      <c r="V216" s="53"/>
      <c r="W216" s="53"/>
      <c r="X216" s="79" t="str" cm="1">
        <f t="array" ref="X216">IF(OR(K216:R216="NO",S216="NO",T216="NO",U216="NO",V216="NO",W216="NO"),"No aceptable","Aceptable")</f>
        <v>Aceptable</v>
      </c>
      <c r="Y216" s="53" t="s">
        <v>271</v>
      </c>
      <c r="Z216" s="53" t="s">
        <v>271</v>
      </c>
      <c r="AA216" s="53" t="s">
        <v>271</v>
      </c>
      <c r="AB216" s="53" t="s">
        <v>271</v>
      </c>
      <c r="AC216" s="53" t="s">
        <v>271</v>
      </c>
      <c r="AD216" s="53" t="s">
        <v>271</v>
      </c>
      <c r="AE216" s="53" t="s">
        <v>271</v>
      </c>
      <c r="AF216" s="53" t="s">
        <v>271</v>
      </c>
      <c r="AG216" s="53" t="s">
        <v>271</v>
      </c>
      <c r="AH216" s="53" t="s">
        <v>271</v>
      </c>
      <c r="AI216" s="53" t="s">
        <v>271</v>
      </c>
      <c r="AJ216" s="53" t="s">
        <v>271</v>
      </c>
      <c r="AK216" s="53" t="s">
        <v>271</v>
      </c>
      <c r="AL216" s="53" t="s">
        <v>271</v>
      </c>
      <c r="AM216" s="53" t="s">
        <v>271</v>
      </c>
      <c r="AN216" s="53" t="s">
        <v>271</v>
      </c>
      <c r="AO216" s="85" t="str" cm="1">
        <f t="array" ref="AO216">IF(OR(Y216:AI216="SI",AJ216="SI",AK216="SI",AL216="SI",AM216="SI",AN216="SI"),"Crítico-Proceda a elaborar plan de acción","No crítico/Intermedio-Solicitar evaluación por parte del OAL")</f>
        <v>No crítico/Intermedio-Solicitar evaluación por parte del OAL</v>
      </c>
      <c r="AP216" s="86"/>
      <c r="AQ216" s="74"/>
      <c r="AR216" s="74"/>
      <c r="AS216" s="74"/>
      <c r="AT216" s="74"/>
      <c r="AU216" s="74"/>
      <c r="AY216">
        <f t="shared" si="3"/>
        <v>1</v>
      </c>
    </row>
  </sheetData>
  <sheetProtection formatCells="0" formatRows="0" insertRows="0" deleteRows="0"/>
  <autoFilter ref="B16:AY216" xr:uid="{00000000-0001-0000-0900-000000000000}"/>
  <mergeCells count="53">
    <mergeCell ref="AD14:AD15"/>
    <mergeCell ref="E14:E15"/>
    <mergeCell ref="N13:R13"/>
    <mergeCell ref="AB13:AF13"/>
    <mergeCell ref="X13:X15"/>
    <mergeCell ref="V14:V15"/>
    <mergeCell ref="W14:W15"/>
    <mergeCell ref="P14:P15"/>
    <mergeCell ref="Q14:Q15"/>
    <mergeCell ref="R14:R15"/>
    <mergeCell ref="K14:K15"/>
    <mergeCell ref="L14:L15"/>
    <mergeCell ref="M14:M15"/>
    <mergeCell ref="N14:N15"/>
    <mergeCell ref="O14:O15"/>
    <mergeCell ref="I14:J14"/>
    <mergeCell ref="Y14:Y15"/>
    <mergeCell ref="Z14:Z15"/>
    <mergeCell ref="AA14:AA15"/>
    <mergeCell ref="AB14:AB15"/>
    <mergeCell ref="AC14:AC15"/>
    <mergeCell ref="AN14:AN15"/>
    <mergeCell ref="AE14:AE15"/>
    <mergeCell ref="AF14:AF15"/>
    <mergeCell ref="AG14:AG15"/>
    <mergeCell ref="AH14:AH15"/>
    <mergeCell ref="AI14:AI15"/>
    <mergeCell ref="AJ14:AJ15"/>
    <mergeCell ref="AL14:AL15"/>
    <mergeCell ref="AK14:AK15"/>
    <mergeCell ref="AO13:AO15"/>
    <mergeCell ref="K13:M13"/>
    <mergeCell ref="Y13:AA13"/>
    <mergeCell ref="B7:N7"/>
    <mergeCell ref="K12:X12"/>
    <mergeCell ref="Y12:AO12"/>
    <mergeCell ref="B14:B15"/>
    <mergeCell ref="C14:C15"/>
    <mergeCell ref="D14:D15"/>
    <mergeCell ref="F14:F15"/>
    <mergeCell ref="G14:H14"/>
    <mergeCell ref="S14:S15"/>
    <mergeCell ref="T14:T15"/>
    <mergeCell ref="U14:U15"/>
    <mergeCell ref="D13:E13"/>
    <mergeCell ref="AM14:AM15"/>
    <mergeCell ref="AP13:AU13"/>
    <mergeCell ref="AP14:AP15"/>
    <mergeCell ref="AR14:AR15"/>
    <mergeCell ref="AS14:AS15"/>
    <mergeCell ref="AT14:AT15"/>
    <mergeCell ref="AU14:AU15"/>
    <mergeCell ref="AQ14:AQ15"/>
  </mergeCells>
  <conditionalFormatting sqref="K17:W216">
    <cfRule type="cellIs" dxfId="29" priority="9" operator="equal">
      <formula>"NO"</formula>
    </cfRule>
    <cfRule type="cellIs" dxfId="28" priority="10" operator="equal">
      <formula>"SI"</formula>
    </cfRule>
  </conditionalFormatting>
  <conditionalFormatting sqref="X17:X216">
    <cfRule type="cellIs" dxfId="27" priority="7" operator="equal">
      <formula>"No aceptable"</formula>
    </cfRule>
    <cfRule type="cellIs" dxfId="26" priority="8" operator="equal">
      <formula>"Aceptable"</formula>
    </cfRule>
  </conditionalFormatting>
  <conditionalFormatting sqref="Y17:AN216">
    <cfRule type="cellIs" dxfId="25" priority="5" operator="equal">
      <formula>"NO"</formula>
    </cfRule>
    <cfRule type="cellIs" dxfId="24" priority="6" operator="equal">
      <formula>"SI"</formula>
    </cfRule>
  </conditionalFormatting>
  <conditionalFormatting sqref="Y17:AO216">
    <cfRule type="expression" dxfId="23" priority="1">
      <formula>$AY17=1</formula>
    </cfRule>
  </conditionalFormatting>
  <conditionalFormatting sqref="AO17:AO216">
    <cfRule type="cellIs" dxfId="22" priority="2" operator="equal">
      <formula>"Crítico-Proceda a elaborar plan de acción"</formula>
    </cfRule>
    <cfRule type="cellIs" dxfId="21" priority="3" operator="equal">
      <formula>"No crítico/Intermedio-Solicitar evaluación por parte del OAL"</formula>
    </cfRule>
  </conditionalFormatting>
  <dataValidations count="12">
    <dataValidation allowBlank="1" showInputMessage="1" showErrorMessage="1" prompt="Lugar donde se ejecutan las tareas, en interacción de la persona con el equipo, el espacio y el medioambiente de trabajo." sqref="D14" xr:uid="{00000000-0002-0000-0900-000000000000}"/>
    <dataValidation allowBlank="1" showInputMessage="1" showErrorMessage="1" prompt="Se debe declarar si es fija o variable, si existe pago de bonos individuales o colectivos por producción, por no ausentarse al trabajo, etc." sqref="Y14" xr:uid="{00000000-0002-0000-0900-000001000000}"/>
    <dataValidation allowBlank="1" showInputMessage="1" showErrorMessage="1" prompt="Se debe indicar el tiempo total dedicado a la realización de cada una de las tareas o actividades del puesto de trabajo (tiempo efectivo= tiempo total de la tarea - pausas, tiempos de recuperación o períodos inactivos). _x000a__x000a_N° de ciclos * Tiempo del ciclo" sqref="AB14:AB16" xr:uid="{00000000-0002-0000-0900-000002000000}"/>
    <dataValidation allowBlank="1" showInputMessage="1" showErrorMessage="1" prompt="Periodo de descanso que permite la recuperación fisiológica de los grupos musculares reclutados para la realización de las acciones técnicas dentro de la tarea laboral, y que está considerado por la organización del trabajo." sqref="AC14:AE16" xr:uid="{00000000-0002-0000-0900-000003000000}"/>
    <dataValidation allowBlank="1" showInputMessage="1" showErrorMessage="1" prompt="Indicar el número de trabajadores pertenecientes al puesto de trabajo que desempeñan la tarea en el centro de trabajo evaluado, separados por género masculino y femenino." sqref="I14" xr:uid="{00000000-0002-0000-0900-000004000000}"/>
    <dataValidation type="list" allowBlank="1" showInputMessage="1" showErrorMessage="1" sqref="K17:W216 Y17:AN216" xr:uid="{8E07276B-DCC2-4668-8B0D-D0D6985F820D}">
      <formula1>"SI,NO"</formula1>
    </dataValidation>
    <dataValidation allowBlank="1" showInputMessage="1" showErrorMessage="1" prompt="Conjunto de acciones técnicas utilizadas para cumplir un objetivo dentro de un proceso productivo o la obtención de un producto determinado dentro del mismo." sqref="I14:J14 Z14:AA14 E14" xr:uid="{00000000-0002-0000-0900-000006000000}"/>
    <dataValidation allowBlank="1" showInputMessage="1" showErrorMessage="1" prompt="Descripción de equipos y herramientas utilizadas, destacando características que puedan influir en el desempeño del trabajador, tales como: peso a manipular, requiere aplicar fuerza, si es herramienta vibrante, requiere, etc." sqref="X13" xr:uid="{00000000-0002-0000-0900-000007000000}"/>
    <dataValidation allowBlank="1" showInputMessage="1" showErrorMessage="1" prompt="Distribución de tiempo de trabajo a lo largo de un periodo de tiempo." sqref="F14:F15" xr:uid="{A9BBC6D2-7F62-4650-9A5E-09569893DD30}"/>
    <dataValidation allowBlank="1" showInputMessage="1" showErrorMessage="1" prompt="Es toda hora extra que supera la jornada establecida entre empleador y trabajador. El detalle por dia considerar el dia de la semana con mas horas extras y por semana la sumatorias de horas extras efectivas._x000a_" sqref="G14:H14" xr:uid="{15C10FD2-0FF1-4E56-8F63-20DF59DEBBE0}"/>
    <dataValidation allowBlank="1" showInputMessage="1" showErrorMessage="1" prompt="Indicar el numero de trabajadores pertenecientes al puesto de trabajo que desempeñan la tarea en el centro de trabajo evaluado, separados por género masculino y femenino." sqref="I14:J14" xr:uid="{B5184513-B6FD-420C-A677-8EF8353A83E8}"/>
    <dataValidation type="date" allowBlank="1" showInputMessage="1" showErrorMessage="1" error="Debes ingresar fecha formato dd/mm/aaaa" sqref="AP17:AP216" xr:uid="{2A5C4FB3-E566-4FAF-A1D2-D5D6531A8F88}">
      <formula1>45406</formula1>
      <formula2>47848</formula2>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B1:AW216"/>
  <sheetViews>
    <sheetView showGridLines="0" zoomScale="58" zoomScaleNormal="58" workbookViewId="0"/>
  </sheetViews>
  <sheetFormatPr baseColWidth="10" defaultRowHeight="14.5"/>
  <cols>
    <col min="1" max="1" width="4.81640625" customWidth="1"/>
    <col min="2" max="2" width="5.90625" customWidth="1"/>
    <col min="3" max="4" width="16.81640625" customWidth="1"/>
    <col min="5" max="5" width="16.453125" customWidth="1"/>
    <col min="6" max="6" width="15.1796875" customWidth="1"/>
    <col min="7" max="10" width="10.08984375" customWidth="1"/>
    <col min="11" max="39" width="13.6328125" customWidth="1"/>
    <col min="40" max="40" width="23.08984375" customWidth="1"/>
    <col min="41" max="41" width="24.453125" customWidth="1"/>
    <col min="42" max="47" width="21.1796875" customWidth="1"/>
    <col min="48" max="48" width="0" hidden="1" customWidth="1"/>
    <col min="49" max="49" width="10.90625" hidden="1" customWidth="1"/>
  </cols>
  <sheetData>
    <row r="1" spans="2:47" s="3" customFormat="1"/>
    <row r="2" spans="2:47" s="3" customFormat="1"/>
    <row r="3" spans="2:47" s="3" customFormat="1"/>
    <row r="4" spans="2:47" s="3" customFormat="1"/>
    <row r="5" spans="2:47" s="3" customFormat="1"/>
    <row r="6" spans="2:47" s="3" customFormat="1" ht="18" customHeight="1"/>
    <row r="7" spans="2:47" s="3" customFormat="1" ht="16.5">
      <c r="B7" s="150"/>
      <c r="C7" s="150"/>
      <c r="D7" s="150"/>
      <c r="E7" s="150"/>
      <c r="F7" s="150"/>
      <c r="G7" s="150"/>
      <c r="H7" s="150"/>
      <c r="I7" s="150"/>
      <c r="J7" s="150"/>
      <c r="K7" s="150"/>
      <c r="L7" s="150"/>
      <c r="M7" s="150"/>
      <c r="N7" s="150"/>
      <c r="O7" s="17"/>
    </row>
    <row r="8" spans="2:47" ht="17.149999999999999" customHeight="1">
      <c r="Y8" s="3"/>
    </row>
    <row r="9" spans="2:47" ht="17.149999999999999" customHeight="1"/>
    <row r="10" spans="2:47" ht="5.15" customHeight="1">
      <c r="B10" s="14"/>
      <c r="C10" s="14"/>
      <c r="D10" s="14"/>
      <c r="E10" s="14"/>
      <c r="F10" s="14"/>
      <c r="G10" s="14"/>
      <c r="H10" s="14"/>
      <c r="I10" s="14"/>
      <c r="J10" s="14"/>
      <c r="K10" s="14"/>
      <c r="L10" s="14"/>
      <c r="M10" s="14"/>
      <c r="N10" s="14"/>
      <c r="O10" s="14"/>
      <c r="P10" s="14"/>
      <c r="Q10" s="14"/>
      <c r="R10" s="14"/>
      <c r="S10" s="14"/>
      <c r="T10" s="14"/>
      <c r="U10" s="14"/>
    </row>
    <row r="11" spans="2:47" ht="5.15" customHeight="1">
      <c r="B11" s="6"/>
      <c r="C11" s="6"/>
      <c r="D11" s="6"/>
      <c r="E11" s="6"/>
      <c r="F11" s="6"/>
      <c r="G11" s="6"/>
      <c r="H11" s="6"/>
      <c r="I11" s="6"/>
      <c r="J11" s="6"/>
      <c r="K11" s="6"/>
      <c r="L11" s="6"/>
      <c r="M11" s="6"/>
      <c r="N11" s="6"/>
      <c r="O11" s="6"/>
      <c r="P11" s="6"/>
      <c r="Q11" s="6"/>
    </row>
    <row r="12" spans="2:47" ht="24.5" customHeight="1">
      <c r="B12" s="63"/>
      <c r="C12" s="63"/>
      <c r="D12" s="63"/>
      <c r="E12" s="63"/>
      <c r="F12" s="63"/>
      <c r="G12" s="63"/>
      <c r="H12" s="63"/>
      <c r="I12" s="63"/>
      <c r="J12" s="63"/>
      <c r="K12" s="250" t="s">
        <v>213</v>
      </c>
      <c r="L12" s="250"/>
      <c r="M12" s="250"/>
      <c r="N12" s="250"/>
      <c r="O12" s="250"/>
      <c r="P12" s="250"/>
      <c r="Q12" s="250"/>
      <c r="R12" s="250"/>
      <c r="S12" s="250"/>
      <c r="T12" s="250"/>
      <c r="U12" s="250"/>
      <c r="V12" s="250"/>
      <c r="W12" s="250"/>
      <c r="X12" s="250"/>
      <c r="Y12" s="247"/>
      <c r="Z12" s="250" t="s">
        <v>243</v>
      </c>
      <c r="AA12" s="250"/>
      <c r="AB12" s="250"/>
      <c r="AC12" s="250"/>
      <c r="AD12" s="250"/>
      <c r="AE12" s="250"/>
      <c r="AF12" s="250"/>
      <c r="AG12" s="250"/>
      <c r="AH12" s="250"/>
      <c r="AI12" s="250"/>
      <c r="AJ12" s="250"/>
      <c r="AK12" s="250"/>
      <c r="AL12" s="250"/>
      <c r="AM12" s="250"/>
      <c r="AN12" s="250"/>
      <c r="AO12" s="247"/>
    </row>
    <row r="13" spans="2:47" s="2" customFormat="1" ht="71" customHeight="1">
      <c r="B13" s="60"/>
      <c r="C13" s="61"/>
      <c r="D13" s="225"/>
      <c r="E13" s="225"/>
      <c r="F13" s="61"/>
      <c r="G13" s="61"/>
      <c r="H13" s="61"/>
      <c r="I13" s="61"/>
      <c r="J13" s="61"/>
      <c r="K13" s="249" t="s">
        <v>214</v>
      </c>
      <c r="L13" s="256"/>
      <c r="M13" s="256"/>
      <c r="N13" s="246"/>
      <c r="O13" s="249" t="s">
        <v>219</v>
      </c>
      <c r="P13" s="256"/>
      <c r="Q13" s="246"/>
      <c r="R13" s="249" t="s">
        <v>223</v>
      </c>
      <c r="S13" s="256"/>
      <c r="T13" s="246"/>
      <c r="U13" s="247" t="s">
        <v>227</v>
      </c>
      <c r="V13" s="247"/>
      <c r="W13" s="247"/>
      <c r="X13" s="91" t="s">
        <v>231</v>
      </c>
      <c r="Y13" s="247" t="s">
        <v>61</v>
      </c>
      <c r="Z13" s="246" t="s">
        <v>214</v>
      </c>
      <c r="AA13" s="247"/>
      <c r="AB13" s="247"/>
      <c r="AC13" s="247"/>
      <c r="AD13" s="249" t="s">
        <v>219</v>
      </c>
      <c r="AE13" s="256"/>
      <c r="AF13" s="256"/>
      <c r="AG13" s="246"/>
      <c r="AH13" s="249" t="s">
        <v>223</v>
      </c>
      <c r="AI13" s="256"/>
      <c r="AJ13" s="246"/>
      <c r="AK13" s="249" t="s">
        <v>227</v>
      </c>
      <c r="AL13" s="256"/>
      <c r="AM13" s="246"/>
      <c r="AN13" s="84" t="s">
        <v>231</v>
      </c>
      <c r="AO13" s="247" t="s">
        <v>67</v>
      </c>
      <c r="AP13" s="263" t="s">
        <v>296</v>
      </c>
      <c r="AQ13" s="244"/>
      <c r="AR13" s="244"/>
      <c r="AS13" s="244"/>
      <c r="AT13" s="244"/>
      <c r="AU13" s="245"/>
    </row>
    <row r="14" spans="2:47" ht="118" customHeight="1">
      <c r="B14" s="247" t="s">
        <v>14</v>
      </c>
      <c r="C14" s="247" t="s">
        <v>24</v>
      </c>
      <c r="D14" s="247" t="s">
        <v>25</v>
      </c>
      <c r="E14" s="247" t="s">
        <v>26</v>
      </c>
      <c r="F14" s="247" t="s">
        <v>28</v>
      </c>
      <c r="G14" s="254" t="s">
        <v>29</v>
      </c>
      <c r="H14" s="258"/>
      <c r="I14" s="254" t="s">
        <v>10</v>
      </c>
      <c r="J14" s="255"/>
      <c r="K14" s="242" t="s">
        <v>215</v>
      </c>
      <c r="L14" s="242" t="s">
        <v>216</v>
      </c>
      <c r="M14" s="242" t="s">
        <v>217</v>
      </c>
      <c r="N14" s="242" t="s">
        <v>218</v>
      </c>
      <c r="O14" s="240" t="s">
        <v>220</v>
      </c>
      <c r="P14" s="240" t="s">
        <v>221</v>
      </c>
      <c r="Q14" s="240" t="s">
        <v>222</v>
      </c>
      <c r="R14" s="242" t="s">
        <v>224</v>
      </c>
      <c r="S14" s="242" t="s">
        <v>225</v>
      </c>
      <c r="T14" s="242" t="s">
        <v>226</v>
      </c>
      <c r="U14" s="240" t="s">
        <v>228</v>
      </c>
      <c r="V14" s="240" t="s">
        <v>229</v>
      </c>
      <c r="W14" s="240" t="s">
        <v>230</v>
      </c>
      <c r="X14" s="260" t="s">
        <v>232</v>
      </c>
      <c r="Y14" s="262"/>
      <c r="Z14" s="242" t="s">
        <v>233</v>
      </c>
      <c r="AA14" s="242" t="s">
        <v>234</v>
      </c>
      <c r="AB14" s="242" t="s">
        <v>235</v>
      </c>
      <c r="AC14" s="242" t="s">
        <v>236</v>
      </c>
      <c r="AD14" s="240" t="s">
        <v>237</v>
      </c>
      <c r="AE14" s="240" t="s">
        <v>238</v>
      </c>
      <c r="AF14" s="240" t="s">
        <v>239</v>
      </c>
      <c r="AG14" s="240" t="s">
        <v>240</v>
      </c>
      <c r="AH14" s="242" t="s">
        <v>264</v>
      </c>
      <c r="AI14" s="242" t="s">
        <v>265</v>
      </c>
      <c r="AJ14" s="242" t="s">
        <v>241</v>
      </c>
      <c r="AK14" s="240" t="s">
        <v>266</v>
      </c>
      <c r="AL14" s="240" t="s">
        <v>267</v>
      </c>
      <c r="AM14" s="240" t="s">
        <v>268</v>
      </c>
      <c r="AN14" s="260" t="s">
        <v>242</v>
      </c>
      <c r="AO14" s="262"/>
      <c r="AP14" s="242" t="s">
        <v>309</v>
      </c>
      <c r="AQ14" s="242" t="s">
        <v>15</v>
      </c>
      <c r="AR14" s="242" t="s">
        <v>16</v>
      </c>
      <c r="AS14" s="242" t="s">
        <v>17</v>
      </c>
      <c r="AT14" s="242" t="s">
        <v>18</v>
      </c>
      <c r="AU14" s="242" t="s">
        <v>19</v>
      </c>
    </row>
    <row r="15" spans="2:47" ht="147" customHeight="1">
      <c r="B15" s="253"/>
      <c r="C15" s="253"/>
      <c r="D15" s="253"/>
      <c r="E15" s="253"/>
      <c r="F15" s="253"/>
      <c r="G15" s="72" t="s">
        <v>30</v>
      </c>
      <c r="H15" s="72" t="s">
        <v>31</v>
      </c>
      <c r="I15" s="72" t="s">
        <v>46</v>
      </c>
      <c r="J15" s="84" t="s">
        <v>47</v>
      </c>
      <c r="K15" s="243"/>
      <c r="L15" s="243"/>
      <c r="M15" s="243"/>
      <c r="N15" s="243"/>
      <c r="O15" s="241"/>
      <c r="P15" s="241"/>
      <c r="Q15" s="241"/>
      <c r="R15" s="243"/>
      <c r="S15" s="243"/>
      <c r="T15" s="243"/>
      <c r="U15" s="241"/>
      <c r="V15" s="241"/>
      <c r="W15" s="241"/>
      <c r="X15" s="261"/>
      <c r="Y15" s="262"/>
      <c r="Z15" s="243"/>
      <c r="AA15" s="243"/>
      <c r="AB15" s="243"/>
      <c r="AC15" s="243"/>
      <c r="AD15" s="241"/>
      <c r="AE15" s="241"/>
      <c r="AF15" s="241"/>
      <c r="AG15" s="241"/>
      <c r="AH15" s="243"/>
      <c r="AI15" s="243"/>
      <c r="AJ15" s="243"/>
      <c r="AK15" s="241"/>
      <c r="AL15" s="241"/>
      <c r="AM15" s="241"/>
      <c r="AN15" s="261"/>
      <c r="AO15" s="262"/>
      <c r="AP15" s="243"/>
      <c r="AQ15" s="243"/>
      <c r="AR15" s="243"/>
      <c r="AS15" s="243"/>
      <c r="AT15" s="243"/>
      <c r="AU15" s="243"/>
    </row>
    <row r="16" spans="2:47" ht="29.5" customHeight="1">
      <c r="B16" s="58"/>
      <c r="C16" s="58"/>
      <c r="D16" s="58"/>
      <c r="E16" s="58"/>
      <c r="F16" s="58"/>
      <c r="G16" s="58"/>
      <c r="H16" s="58"/>
      <c r="I16" s="58"/>
      <c r="J16" s="73"/>
      <c r="K16" s="59"/>
      <c r="L16" s="59"/>
      <c r="M16" s="59"/>
      <c r="N16" s="59"/>
      <c r="O16" s="64"/>
      <c r="P16" s="64"/>
      <c r="Q16" s="64"/>
      <c r="R16" s="59"/>
      <c r="S16" s="59"/>
      <c r="T16" s="59"/>
      <c r="U16" s="64"/>
      <c r="V16" s="64"/>
      <c r="W16" s="64"/>
      <c r="X16" s="75"/>
      <c r="Y16" s="73"/>
      <c r="Z16" s="59"/>
      <c r="AA16" s="59"/>
      <c r="AB16" s="59"/>
      <c r="AC16" s="59"/>
      <c r="AD16" s="64"/>
      <c r="AE16" s="64"/>
      <c r="AF16" s="64"/>
      <c r="AG16" s="64"/>
      <c r="AH16" s="59"/>
      <c r="AI16" s="59"/>
      <c r="AJ16" s="59"/>
      <c r="AK16" s="64"/>
      <c r="AL16" s="64"/>
      <c r="AM16" s="64"/>
      <c r="AN16" s="75"/>
      <c r="AO16" s="73"/>
      <c r="AP16" s="86"/>
      <c r="AQ16" s="86"/>
      <c r="AR16" s="86"/>
      <c r="AS16" s="86"/>
      <c r="AT16" s="86"/>
      <c r="AU16" s="86"/>
    </row>
    <row r="17" spans="2:49" ht="78.5" customHeight="1">
      <c r="B17" s="81">
        <v>1</v>
      </c>
      <c r="C17" s="83" t="str">
        <f>Hoja1!AU5</f>
        <v xml:space="preserve"> </v>
      </c>
      <c r="D17" s="83" t="str">
        <f>Hoja1!AV5</f>
        <v xml:space="preserve"> </v>
      </c>
      <c r="E17" s="83" t="str">
        <f>Hoja1!AW5</f>
        <v xml:space="preserve"> </v>
      </c>
      <c r="F17" s="83" t="str">
        <f>Hoja1!AX5</f>
        <v xml:space="preserve"> </v>
      </c>
      <c r="G17" s="83" t="str">
        <f>Hoja1!AY5</f>
        <v xml:space="preserve"> </v>
      </c>
      <c r="H17" s="83" t="str">
        <f>Hoja1!AZ5</f>
        <v xml:space="preserve"> </v>
      </c>
      <c r="I17" s="83" t="str">
        <f>Hoja1!BA5</f>
        <v xml:space="preserve"> </v>
      </c>
      <c r="J17" s="83" t="str">
        <f>Hoja1!BB5</f>
        <v xml:space="preserve"> </v>
      </c>
      <c r="K17" s="77"/>
      <c r="L17" s="77"/>
      <c r="M17" s="77"/>
      <c r="N17" s="77"/>
      <c r="O17" s="77"/>
      <c r="P17" s="77"/>
      <c r="Q17" s="77"/>
      <c r="R17" s="77"/>
      <c r="S17" s="77"/>
      <c r="T17" s="77"/>
      <c r="U17" s="77"/>
      <c r="V17" s="77"/>
      <c r="W17" s="77"/>
      <c r="X17" s="77" t="s">
        <v>271</v>
      </c>
      <c r="Y17" s="79" t="str" cm="1">
        <f t="array" ref="Y17">IF(OR(K17:S17="NO",T17="NO",U17="NO",V17="NO",W17="NO",X17="NO"),"No aceptable","Aceptable")</f>
        <v>No aceptable</v>
      </c>
      <c r="Z17" s="77" t="s">
        <v>271</v>
      </c>
      <c r="AA17" s="77" t="s">
        <v>271</v>
      </c>
      <c r="AB17" s="77" t="s">
        <v>271</v>
      </c>
      <c r="AC17" s="77" t="s">
        <v>271</v>
      </c>
      <c r="AD17" s="77" t="s">
        <v>271</v>
      </c>
      <c r="AE17" s="77" t="s">
        <v>271</v>
      </c>
      <c r="AF17" s="77" t="s">
        <v>271</v>
      </c>
      <c r="AG17" s="77" t="s">
        <v>271</v>
      </c>
      <c r="AH17" s="77" t="s">
        <v>271</v>
      </c>
      <c r="AI17" s="77" t="s">
        <v>271</v>
      </c>
      <c r="AJ17" s="77" t="s">
        <v>271</v>
      </c>
      <c r="AK17" s="77" t="s">
        <v>271</v>
      </c>
      <c r="AL17" s="77" t="s">
        <v>271</v>
      </c>
      <c r="AM17" s="77" t="s">
        <v>271</v>
      </c>
      <c r="AN17" s="77" t="s">
        <v>271</v>
      </c>
      <c r="AO17" s="85" t="str" cm="1">
        <f t="array" ref="AO17">IF(OR(Z17:AI17="SI",AJ17="SI",AK17="SI",AL17="SI",AM17="SI",AN17="SI"),"Crítico-Proceda a elaborar plan de acción","No crítico/Intermedio-Solicitar evaluación por parte del OAL")</f>
        <v>No crítico/Intermedio-Solicitar evaluación por parte del OAL</v>
      </c>
      <c r="AP17" s="86"/>
      <c r="AQ17" s="86"/>
      <c r="AR17" s="86"/>
      <c r="AS17" s="86"/>
      <c r="AT17" s="86"/>
      <c r="AU17" s="86"/>
      <c r="AW17">
        <f>IF(Y17="Aceptable",1,0)</f>
        <v>0</v>
      </c>
    </row>
    <row r="18" spans="2:49" ht="58.5" customHeight="1">
      <c r="B18" s="54">
        <v>2</v>
      </c>
      <c r="C18" s="55" t="str">
        <f>Hoja1!AU6</f>
        <v xml:space="preserve"> </v>
      </c>
      <c r="D18" s="55" t="str">
        <f>Hoja1!AV6</f>
        <v xml:space="preserve"> </v>
      </c>
      <c r="E18" s="55" t="str">
        <f>Hoja1!AW6</f>
        <v xml:space="preserve"> </v>
      </c>
      <c r="F18" s="55" t="str">
        <f>Hoja1!AX6</f>
        <v xml:space="preserve"> </v>
      </c>
      <c r="G18" s="55" t="str">
        <f>Hoja1!AY6</f>
        <v xml:space="preserve"> </v>
      </c>
      <c r="H18" s="55" t="str">
        <f>Hoja1!AZ6</f>
        <v xml:space="preserve"> </v>
      </c>
      <c r="I18" s="55" t="str">
        <f>Hoja1!BA6</f>
        <v xml:space="preserve"> </v>
      </c>
      <c r="J18" s="55" t="str">
        <f>Hoja1!BB6</f>
        <v xml:space="preserve"> </v>
      </c>
      <c r="K18" s="53"/>
      <c r="L18" s="53"/>
      <c r="M18" s="53"/>
      <c r="N18" s="53"/>
      <c r="O18" s="53"/>
      <c r="P18" s="53"/>
      <c r="Q18" s="53"/>
      <c r="R18" s="53"/>
      <c r="S18" s="53"/>
      <c r="T18" s="53"/>
      <c r="U18" s="53"/>
      <c r="V18" s="53"/>
      <c r="W18" s="53"/>
      <c r="X18" s="53"/>
      <c r="Y18" s="79" t="str" cm="1">
        <f t="array" ref="Y18">IF(OR(K18:S18="NO",T18="NO",U18="NO",V18="NO",W18="NO",X18="NO"),"No aceptable","Aceptable")</f>
        <v>Aceptable</v>
      </c>
      <c r="Z18" s="53" t="s">
        <v>271</v>
      </c>
      <c r="AA18" s="53" t="s">
        <v>271</v>
      </c>
      <c r="AB18" s="53" t="s">
        <v>271</v>
      </c>
      <c r="AC18" s="53" t="s">
        <v>271</v>
      </c>
      <c r="AD18" s="53" t="s">
        <v>271</v>
      </c>
      <c r="AE18" s="53" t="s">
        <v>271</v>
      </c>
      <c r="AF18" s="53" t="s">
        <v>271</v>
      </c>
      <c r="AG18" s="53" t="s">
        <v>271</v>
      </c>
      <c r="AH18" s="53" t="s">
        <v>271</v>
      </c>
      <c r="AI18" s="53" t="s">
        <v>271</v>
      </c>
      <c r="AJ18" s="53" t="s">
        <v>271</v>
      </c>
      <c r="AK18" s="53" t="s">
        <v>271</v>
      </c>
      <c r="AL18" s="53" t="s">
        <v>271</v>
      </c>
      <c r="AM18" s="53" t="s">
        <v>271</v>
      </c>
      <c r="AN18" s="53" t="s">
        <v>271</v>
      </c>
      <c r="AO18" s="85" t="str" cm="1">
        <f t="array" ref="AO18">IF(OR(Z18:AI18="SI",AJ18="SI",AK18="SI",AL18="SI",AM18="SI",AN18="SI"),"Crítico-Proceda a elaborar plan de acción","No crítico/Intermedio-Solicitar evaluación por parte del OAL")</f>
        <v>No crítico/Intermedio-Solicitar evaluación por parte del OAL</v>
      </c>
      <c r="AP18" s="86"/>
      <c r="AQ18" s="74"/>
      <c r="AR18" s="74"/>
      <c r="AS18" s="74"/>
      <c r="AT18" s="74"/>
      <c r="AU18" s="74"/>
      <c r="AW18">
        <f t="shared" ref="AW18:AW81" si="0">IF(Y18="Aceptable",1,0)</f>
        <v>1</v>
      </c>
    </row>
    <row r="19" spans="2:49" ht="58.5" customHeight="1">
      <c r="B19" s="54">
        <v>3</v>
      </c>
      <c r="C19" s="55" t="str">
        <f>Hoja1!AU7</f>
        <v xml:space="preserve"> </v>
      </c>
      <c r="D19" s="55" t="str">
        <f>Hoja1!AV7</f>
        <v xml:space="preserve"> </v>
      </c>
      <c r="E19" s="55" t="str">
        <f>Hoja1!AW7</f>
        <v xml:space="preserve"> </v>
      </c>
      <c r="F19" s="55" t="str">
        <f>Hoja1!AX7</f>
        <v xml:space="preserve"> </v>
      </c>
      <c r="G19" s="55" t="str">
        <f>Hoja1!AY7</f>
        <v xml:space="preserve"> </v>
      </c>
      <c r="H19" s="55" t="str">
        <f>Hoja1!AZ7</f>
        <v xml:space="preserve"> </v>
      </c>
      <c r="I19" s="55" t="str">
        <f>Hoja1!BA7</f>
        <v xml:space="preserve"> </v>
      </c>
      <c r="J19" s="55" t="str">
        <f>Hoja1!BB7</f>
        <v xml:space="preserve"> </v>
      </c>
      <c r="K19" s="53"/>
      <c r="L19" s="53"/>
      <c r="M19" s="53"/>
      <c r="N19" s="53"/>
      <c r="O19" s="53"/>
      <c r="P19" s="53"/>
      <c r="Q19" s="53"/>
      <c r="R19" s="53"/>
      <c r="S19" s="53"/>
      <c r="T19" s="53"/>
      <c r="U19" s="53"/>
      <c r="V19" s="53"/>
      <c r="W19" s="53"/>
      <c r="X19" s="53"/>
      <c r="Y19" s="79" t="str" cm="1">
        <f t="array" ref="Y19">IF(OR(K19:S19="NO",T19="NO",U19="NO",V19="NO",W19="NO",X19="NO"),"No aceptable","Aceptable")</f>
        <v>Aceptable</v>
      </c>
      <c r="Z19" s="53" t="s">
        <v>271</v>
      </c>
      <c r="AA19" s="53" t="s">
        <v>271</v>
      </c>
      <c r="AB19" s="53" t="s">
        <v>271</v>
      </c>
      <c r="AC19" s="53" t="s">
        <v>271</v>
      </c>
      <c r="AD19" s="53" t="s">
        <v>271</v>
      </c>
      <c r="AE19" s="53" t="s">
        <v>271</v>
      </c>
      <c r="AF19" s="53" t="s">
        <v>271</v>
      </c>
      <c r="AG19" s="53" t="s">
        <v>271</v>
      </c>
      <c r="AH19" s="53" t="s">
        <v>271</v>
      </c>
      <c r="AI19" s="53" t="s">
        <v>271</v>
      </c>
      <c r="AJ19" s="53" t="s">
        <v>271</v>
      </c>
      <c r="AK19" s="53" t="s">
        <v>271</v>
      </c>
      <c r="AL19" s="53" t="s">
        <v>271</v>
      </c>
      <c r="AM19" s="53" t="s">
        <v>271</v>
      </c>
      <c r="AN19" s="53" t="s">
        <v>271</v>
      </c>
      <c r="AO19" s="85" t="str" cm="1">
        <f t="array" ref="AO19">IF(OR(Z19:AI19="SI",AJ19="SI",AK19="SI",AL19="SI",AM19="SI",AN19="SI"),"Crítico-Proceda a elaborar plan de acción","No crítico/Intermedio-Solicitar evaluación por parte del OAL")</f>
        <v>No crítico/Intermedio-Solicitar evaluación por parte del OAL</v>
      </c>
      <c r="AP19" s="86"/>
      <c r="AQ19" s="74"/>
      <c r="AR19" s="74"/>
      <c r="AS19" s="74"/>
      <c r="AT19" s="74"/>
      <c r="AU19" s="74"/>
      <c r="AW19">
        <f t="shared" si="0"/>
        <v>1</v>
      </c>
    </row>
    <row r="20" spans="2:49" ht="58.5" customHeight="1">
      <c r="B20" s="54">
        <v>4</v>
      </c>
      <c r="C20" s="55" t="str">
        <f>Hoja1!AU8</f>
        <v xml:space="preserve"> </v>
      </c>
      <c r="D20" s="55" t="str">
        <f>Hoja1!AV8</f>
        <v xml:space="preserve"> </v>
      </c>
      <c r="E20" s="55" t="str">
        <f>Hoja1!AW8</f>
        <v xml:space="preserve"> </v>
      </c>
      <c r="F20" s="55" t="str">
        <f>Hoja1!AX8</f>
        <v xml:space="preserve"> </v>
      </c>
      <c r="G20" s="55" t="str">
        <f>Hoja1!AY8</f>
        <v xml:space="preserve"> </v>
      </c>
      <c r="H20" s="55" t="str">
        <f>Hoja1!AZ8</f>
        <v xml:space="preserve"> </v>
      </c>
      <c r="I20" s="55" t="str">
        <f>Hoja1!BA8</f>
        <v xml:space="preserve"> </v>
      </c>
      <c r="J20" s="55" t="str">
        <f>Hoja1!BB8</f>
        <v xml:space="preserve"> </v>
      </c>
      <c r="K20" s="53"/>
      <c r="L20" s="53"/>
      <c r="M20" s="53"/>
      <c r="N20" s="53"/>
      <c r="O20" s="53"/>
      <c r="P20" s="53"/>
      <c r="Q20" s="53"/>
      <c r="R20" s="53"/>
      <c r="S20" s="53"/>
      <c r="T20" s="53"/>
      <c r="U20" s="53"/>
      <c r="V20" s="53"/>
      <c r="W20" s="53"/>
      <c r="X20" s="53"/>
      <c r="Y20" s="79" t="str" cm="1">
        <f t="array" ref="Y20">IF(OR(K20:S20="NO",T20="NO",U20="NO",V20="NO",W20="NO",X20="NO"),"No aceptable","Aceptable")</f>
        <v>Aceptable</v>
      </c>
      <c r="Z20" s="53" t="s">
        <v>271</v>
      </c>
      <c r="AA20" s="53" t="s">
        <v>271</v>
      </c>
      <c r="AB20" s="53" t="s">
        <v>271</v>
      </c>
      <c r="AC20" s="53" t="s">
        <v>271</v>
      </c>
      <c r="AD20" s="53" t="s">
        <v>271</v>
      </c>
      <c r="AE20" s="53" t="s">
        <v>271</v>
      </c>
      <c r="AF20" s="53" t="s">
        <v>271</v>
      </c>
      <c r="AG20" s="53" t="s">
        <v>271</v>
      </c>
      <c r="AH20" s="53" t="s">
        <v>271</v>
      </c>
      <c r="AI20" s="53" t="s">
        <v>271</v>
      </c>
      <c r="AJ20" s="53" t="s">
        <v>271</v>
      </c>
      <c r="AK20" s="53" t="s">
        <v>271</v>
      </c>
      <c r="AL20" s="53" t="s">
        <v>271</v>
      </c>
      <c r="AM20" s="53" t="s">
        <v>271</v>
      </c>
      <c r="AN20" s="53" t="s">
        <v>271</v>
      </c>
      <c r="AO20" s="85" t="str" cm="1">
        <f t="array" ref="AO20">IF(OR(Z20:AI20="SI",AJ20="SI",AK20="SI",AL20="SI",AM20="SI",AN20="SI"),"Crítico-Proceda a elaborar plan de acción","No crítico/Intermedio-Solicitar evaluación por parte del OAL")</f>
        <v>No crítico/Intermedio-Solicitar evaluación por parte del OAL</v>
      </c>
      <c r="AP20" s="86"/>
      <c r="AQ20" s="74"/>
      <c r="AR20" s="74"/>
      <c r="AS20" s="74"/>
      <c r="AT20" s="74"/>
      <c r="AU20" s="74"/>
      <c r="AW20">
        <f t="shared" si="0"/>
        <v>1</v>
      </c>
    </row>
    <row r="21" spans="2:49" ht="58.5" customHeight="1">
      <c r="B21" s="54">
        <v>5</v>
      </c>
      <c r="C21" s="55" t="str">
        <f>Hoja1!AU9</f>
        <v xml:space="preserve"> </v>
      </c>
      <c r="D21" s="55" t="str">
        <f>Hoja1!AV9</f>
        <v xml:space="preserve"> </v>
      </c>
      <c r="E21" s="55" t="str">
        <f>Hoja1!AW9</f>
        <v xml:space="preserve"> </v>
      </c>
      <c r="F21" s="55" t="str">
        <f>Hoja1!AX9</f>
        <v xml:space="preserve"> </v>
      </c>
      <c r="G21" s="55" t="str">
        <f>Hoja1!AY9</f>
        <v xml:space="preserve"> </v>
      </c>
      <c r="H21" s="55" t="str">
        <f>Hoja1!AZ9</f>
        <v xml:space="preserve"> </v>
      </c>
      <c r="I21" s="55" t="str">
        <f>Hoja1!BA9</f>
        <v xml:space="preserve"> </v>
      </c>
      <c r="J21" s="55" t="str">
        <f>Hoja1!BB9</f>
        <v xml:space="preserve"> </v>
      </c>
      <c r="K21" s="53"/>
      <c r="L21" s="53"/>
      <c r="M21" s="53"/>
      <c r="N21" s="53"/>
      <c r="O21" s="53"/>
      <c r="P21" s="53"/>
      <c r="Q21" s="53"/>
      <c r="R21" s="53"/>
      <c r="S21" s="53"/>
      <c r="T21" s="53"/>
      <c r="U21" s="53"/>
      <c r="V21" s="53"/>
      <c r="W21" s="53"/>
      <c r="X21" s="53"/>
      <c r="Y21" s="79" t="str" cm="1">
        <f t="array" ref="Y21">IF(OR(K21:S21="NO",T21="NO",U21="NO",V21="NO",W21="NO",X21="NO"),"No aceptable","Aceptable")</f>
        <v>Aceptable</v>
      </c>
      <c r="Z21" s="53" t="s">
        <v>271</v>
      </c>
      <c r="AA21" s="53" t="s">
        <v>271</v>
      </c>
      <c r="AB21" s="53" t="s">
        <v>271</v>
      </c>
      <c r="AC21" s="53" t="s">
        <v>271</v>
      </c>
      <c r="AD21" s="53" t="s">
        <v>271</v>
      </c>
      <c r="AE21" s="53" t="s">
        <v>271</v>
      </c>
      <c r="AF21" s="53" t="s">
        <v>271</v>
      </c>
      <c r="AG21" s="53" t="s">
        <v>271</v>
      </c>
      <c r="AH21" s="53" t="s">
        <v>271</v>
      </c>
      <c r="AI21" s="53" t="s">
        <v>271</v>
      </c>
      <c r="AJ21" s="53" t="s">
        <v>271</v>
      </c>
      <c r="AK21" s="53" t="s">
        <v>271</v>
      </c>
      <c r="AL21" s="53" t="s">
        <v>271</v>
      </c>
      <c r="AM21" s="53" t="s">
        <v>271</v>
      </c>
      <c r="AN21" s="53" t="s">
        <v>271</v>
      </c>
      <c r="AO21" s="85" t="str" cm="1">
        <f t="array" ref="AO21">IF(OR(Z21:AI21="SI",AJ21="SI",AK21="SI",AL21="SI",AM21="SI",AN21="SI"),"Crítico-Proceda a elaborar plan de acción","No crítico/Intermedio-Solicitar evaluación por parte del OAL")</f>
        <v>No crítico/Intermedio-Solicitar evaluación por parte del OAL</v>
      </c>
      <c r="AP21" s="86"/>
      <c r="AQ21" s="74"/>
      <c r="AR21" s="74"/>
      <c r="AS21" s="74"/>
      <c r="AT21" s="74"/>
      <c r="AU21" s="74"/>
      <c r="AW21">
        <f t="shared" si="0"/>
        <v>1</v>
      </c>
    </row>
    <row r="22" spans="2:49" ht="58.5" customHeight="1">
      <c r="B22" s="54">
        <v>6</v>
      </c>
      <c r="C22" s="55" t="str">
        <f>Hoja1!AU10</f>
        <v xml:space="preserve"> </v>
      </c>
      <c r="D22" s="55" t="str">
        <f>Hoja1!AV10</f>
        <v xml:space="preserve"> </v>
      </c>
      <c r="E22" s="55" t="str">
        <f>Hoja1!AW10</f>
        <v xml:space="preserve"> </v>
      </c>
      <c r="F22" s="55" t="str">
        <f>Hoja1!AX10</f>
        <v xml:space="preserve"> </v>
      </c>
      <c r="G22" s="55" t="str">
        <f>Hoja1!AY10</f>
        <v xml:space="preserve"> </v>
      </c>
      <c r="H22" s="55" t="str">
        <f>Hoja1!AZ10</f>
        <v xml:space="preserve"> </v>
      </c>
      <c r="I22" s="55" t="str">
        <f>Hoja1!BA10</f>
        <v xml:space="preserve"> </v>
      </c>
      <c r="J22" s="55" t="str">
        <f>Hoja1!BB10</f>
        <v xml:space="preserve"> </v>
      </c>
      <c r="K22" s="53"/>
      <c r="L22" s="53"/>
      <c r="M22" s="53"/>
      <c r="N22" s="53"/>
      <c r="O22" s="53"/>
      <c r="P22" s="53"/>
      <c r="Q22" s="53"/>
      <c r="R22" s="53"/>
      <c r="S22" s="53"/>
      <c r="T22" s="53"/>
      <c r="U22" s="53"/>
      <c r="V22" s="53"/>
      <c r="W22" s="53"/>
      <c r="X22" s="53"/>
      <c r="Y22" s="79" t="str" cm="1">
        <f t="array" ref="Y22">IF(OR(K22:S22="NO",T22="NO",U22="NO",V22="NO",W22="NO",X22="NO"),"No aceptable","Aceptable")</f>
        <v>Aceptable</v>
      </c>
      <c r="Z22" s="53" t="s">
        <v>271</v>
      </c>
      <c r="AA22" s="53" t="s">
        <v>271</v>
      </c>
      <c r="AB22" s="53" t="s">
        <v>271</v>
      </c>
      <c r="AC22" s="53" t="s">
        <v>271</v>
      </c>
      <c r="AD22" s="53" t="s">
        <v>271</v>
      </c>
      <c r="AE22" s="53" t="s">
        <v>271</v>
      </c>
      <c r="AF22" s="53" t="s">
        <v>271</v>
      </c>
      <c r="AG22" s="53" t="s">
        <v>271</v>
      </c>
      <c r="AH22" s="53" t="s">
        <v>271</v>
      </c>
      <c r="AI22" s="53" t="s">
        <v>271</v>
      </c>
      <c r="AJ22" s="53" t="s">
        <v>271</v>
      </c>
      <c r="AK22" s="53" t="s">
        <v>271</v>
      </c>
      <c r="AL22" s="53" t="s">
        <v>271</v>
      </c>
      <c r="AM22" s="53" t="s">
        <v>271</v>
      </c>
      <c r="AN22" s="53" t="s">
        <v>271</v>
      </c>
      <c r="AO22" s="85" t="str" cm="1">
        <f t="array" ref="AO22">IF(OR(Z22:AI22="SI",AJ22="SI",AK22="SI",AL22="SI",AM22="SI",AN22="SI"),"Crítico-Proceda a elaborar plan de acción","No crítico/Intermedio-Solicitar evaluación por parte del OAL")</f>
        <v>No crítico/Intermedio-Solicitar evaluación por parte del OAL</v>
      </c>
      <c r="AP22" s="86"/>
      <c r="AQ22" s="74"/>
      <c r="AR22" s="74"/>
      <c r="AS22" s="74"/>
      <c r="AT22" s="74"/>
      <c r="AU22" s="74"/>
      <c r="AW22">
        <f t="shared" si="0"/>
        <v>1</v>
      </c>
    </row>
    <row r="23" spans="2:49" ht="58.5" customHeight="1">
      <c r="B23" s="54">
        <v>7</v>
      </c>
      <c r="C23" s="55" t="str">
        <f>Hoja1!AU11</f>
        <v xml:space="preserve"> </v>
      </c>
      <c r="D23" s="55" t="str">
        <f>Hoja1!AV11</f>
        <v xml:space="preserve"> </v>
      </c>
      <c r="E23" s="55" t="str">
        <f>Hoja1!AW11</f>
        <v xml:space="preserve"> </v>
      </c>
      <c r="F23" s="55" t="str">
        <f>Hoja1!AX11</f>
        <v xml:space="preserve"> </v>
      </c>
      <c r="G23" s="55" t="str">
        <f>Hoja1!AY11</f>
        <v xml:space="preserve"> </v>
      </c>
      <c r="H23" s="55" t="str">
        <f>Hoja1!AZ11</f>
        <v xml:space="preserve"> </v>
      </c>
      <c r="I23" s="55" t="str">
        <f>Hoja1!BA11</f>
        <v xml:space="preserve"> </v>
      </c>
      <c r="J23" s="55" t="str">
        <f>Hoja1!BB11</f>
        <v xml:space="preserve"> </v>
      </c>
      <c r="K23" s="53"/>
      <c r="L23" s="53"/>
      <c r="M23" s="53"/>
      <c r="N23" s="53"/>
      <c r="O23" s="53"/>
      <c r="P23" s="53"/>
      <c r="Q23" s="53"/>
      <c r="R23" s="53"/>
      <c r="S23" s="53"/>
      <c r="T23" s="53"/>
      <c r="U23" s="53"/>
      <c r="V23" s="53"/>
      <c r="W23" s="53"/>
      <c r="X23" s="53"/>
      <c r="Y23" s="79" t="str" cm="1">
        <f t="array" ref="Y23">IF(OR(K23:S23="NO",T23="NO",U23="NO",V23="NO",W23="NO",X23="NO"),"No aceptable","Aceptable")</f>
        <v>Aceptable</v>
      </c>
      <c r="Z23" s="53" t="s">
        <v>271</v>
      </c>
      <c r="AA23" s="53" t="s">
        <v>271</v>
      </c>
      <c r="AB23" s="53" t="s">
        <v>271</v>
      </c>
      <c r="AC23" s="53" t="s">
        <v>271</v>
      </c>
      <c r="AD23" s="53" t="s">
        <v>271</v>
      </c>
      <c r="AE23" s="53" t="s">
        <v>271</v>
      </c>
      <c r="AF23" s="53" t="s">
        <v>271</v>
      </c>
      <c r="AG23" s="53" t="s">
        <v>271</v>
      </c>
      <c r="AH23" s="53" t="s">
        <v>271</v>
      </c>
      <c r="AI23" s="53" t="s">
        <v>271</v>
      </c>
      <c r="AJ23" s="53" t="s">
        <v>271</v>
      </c>
      <c r="AK23" s="53" t="s">
        <v>271</v>
      </c>
      <c r="AL23" s="53" t="s">
        <v>271</v>
      </c>
      <c r="AM23" s="53" t="s">
        <v>271</v>
      </c>
      <c r="AN23" s="53" t="s">
        <v>271</v>
      </c>
      <c r="AO23" s="85" t="str" cm="1">
        <f t="array" ref="AO23">IF(OR(Z23:AI23="SI",AJ23="SI",AK23="SI",AL23="SI",AM23="SI",AN23="SI"),"Crítico-Proceda a elaborar plan de acción","No crítico/Intermedio-Solicitar evaluación por parte del OAL")</f>
        <v>No crítico/Intermedio-Solicitar evaluación por parte del OAL</v>
      </c>
      <c r="AP23" s="86"/>
      <c r="AQ23" s="74"/>
      <c r="AR23" s="74"/>
      <c r="AS23" s="74"/>
      <c r="AT23" s="74"/>
      <c r="AU23" s="74"/>
      <c r="AW23">
        <f t="shared" si="0"/>
        <v>1</v>
      </c>
    </row>
    <row r="24" spans="2:49" ht="58.5" customHeight="1">
      <c r="B24" s="54">
        <v>8</v>
      </c>
      <c r="C24" s="55" t="str">
        <f>Hoja1!AU12</f>
        <v xml:space="preserve"> </v>
      </c>
      <c r="D24" s="55" t="str">
        <f>Hoja1!AV12</f>
        <v xml:space="preserve"> </v>
      </c>
      <c r="E24" s="55" t="str">
        <f>Hoja1!AW12</f>
        <v xml:space="preserve"> </v>
      </c>
      <c r="F24" s="55" t="str">
        <f>Hoja1!AX12</f>
        <v xml:space="preserve"> </v>
      </c>
      <c r="G24" s="55" t="str">
        <f>Hoja1!AY12</f>
        <v xml:space="preserve"> </v>
      </c>
      <c r="H24" s="55" t="str">
        <f>Hoja1!AZ12</f>
        <v xml:space="preserve"> </v>
      </c>
      <c r="I24" s="55" t="str">
        <f>Hoja1!BA12</f>
        <v xml:space="preserve"> </v>
      </c>
      <c r="J24" s="55" t="str">
        <f>Hoja1!BB12</f>
        <v xml:space="preserve"> </v>
      </c>
      <c r="K24" s="53"/>
      <c r="L24" s="53"/>
      <c r="M24" s="53"/>
      <c r="N24" s="53"/>
      <c r="O24" s="53"/>
      <c r="P24" s="53"/>
      <c r="Q24" s="53"/>
      <c r="R24" s="53"/>
      <c r="S24" s="53"/>
      <c r="T24" s="53"/>
      <c r="U24" s="53"/>
      <c r="V24" s="53"/>
      <c r="W24" s="53"/>
      <c r="X24" s="53"/>
      <c r="Y24" s="79" t="str" cm="1">
        <f t="array" ref="Y24">IF(OR(K24:S24="NO",T24="NO",U24="NO",V24="NO",W24="NO",X24="NO"),"No aceptable","Aceptable")</f>
        <v>Aceptable</v>
      </c>
      <c r="Z24" s="53" t="s">
        <v>271</v>
      </c>
      <c r="AA24" s="53" t="s">
        <v>271</v>
      </c>
      <c r="AB24" s="53" t="s">
        <v>271</v>
      </c>
      <c r="AC24" s="53" t="s">
        <v>271</v>
      </c>
      <c r="AD24" s="53" t="s">
        <v>271</v>
      </c>
      <c r="AE24" s="53" t="s">
        <v>271</v>
      </c>
      <c r="AF24" s="53" t="s">
        <v>271</v>
      </c>
      <c r="AG24" s="53" t="s">
        <v>271</v>
      </c>
      <c r="AH24" s="53" t="s">
        <v>271</v>
      </c>
      <c r="AI24" s="53" t="s">
        <v>271</v>
      </c>
      <c r="AJ24" s="53" t="s">
        <v>271</v>
      </c>
      <c r="AK24" s="53" t="s">
        <v>271</v>
      </c>
      <c r="AL24" s="53" t="s">
        <v>271</v>
      </c>
      <c r="AM24" s="53" t="s">
        <v>271</v>
      </c>
      <c r="AN24" s="53" t="s">
        <v>271</v>
      </c>
      <c r="AO24" s="85" t="str" cm="1">
        <f t="array" ref="AO24">IF(OR(Z24:AI24="SI",AJ24="SI",AK24="SI",AL24="SI",AM24="SI",AN24="SI"),"Crítico-Proceda a elaborar plan de acción","No crítico/Intermedio-Solicitar evaluación por parte del OAL")</f>
        <v>No crítico/Intermedio-Solicitar evaluación por parte del OAL</v>
      </c>
      <c r="AP24" s="86"/>
      <c r="AQ24" s="74"/>
      <c r="AR24" s="74"/>
      <c r="AS24" s="74"/>
      <c r="AT24" s="74"/>
      <c r="AU24" s="74"/>
      <c r="AW24">
        <f t="shared" si="0"/>
        <v>1</v>
      </c>
    </row>
    <row r="25" spans="2:49" ht="58.5" customHeight="1">
      <c r="B25" s="54">
        <v>9</v>
      </c>
      <c r="C25" s="55" t="str">
        <f>Hoja1!AU13</f>
        <v xml:space="preserve"> </v>
      </c>
      <c r="D25" s="55" t="str">
        <f>Hoja1!AV13</f>
        <v xml:space="preserve"> </v>
      </c>
      <c r="E25" s="55" t="str">
        <f>Hoja1!AW13</f>
        <v xml:space="preserve"> </v>
      </c>
      <c r="F25" s="55" t="str">
        <f>Hoja1!AX13</f>
        <v xml:space="preserve"> </v>
      </c>
      <c r="G25" s="55" t="str">
        <f>Hoja1!AY13</f>
        <v xml:space="preserve"> </v>
      </c>
      <c r="H25" s="55" t="str">
        <f>Hoja1!AZ13</f>
        <v xml:space="preserve"> </v>
      </c>
      <c r="I25" s="55" t="str">
        <f>Hoja1!BA13</f>
        <v xml:space="preserve"> </v>
      </c>
      <c r="J25" s="55" t="str">
        <f>Hoja1!BB13</f>
        <v xml:space="preserve"> </v>
      </c>
      <c r="K25" s="53"/>
      <c r="L25" s="53"/>
      <c r="M25" s="53"/>
      <c r="N25" s="53"/>
      <c r="O25" s="53"/>
      <c r="P25" s="53"/>
      <c r="Q25" s="53"/>
      <c r="R25" s="53"/>
      <c r="S25" s="53"/>
      <c r="T25" s="53"/>
      <c r="U25" s="53"/>
      <c r="V25" s="53"/>
      <c r="W25" s="53"/>
      <c r="X25" s="53"/>
      <c r="Y25" s="79" t="str" cm="1">
        <f t="array" ref="Y25">IF(OR(K25:S25="NO",T25="NO",U25="NO",V25="NO",W25="NO",X25="NO"),"No aceptable","Aceptable")</f>
        <v>Aceptable</v>
      </c>
      <c r="Z25" s="53" t="s">
        <v>271</v>
      </c>
      <c r="AA25" s="53" t="s">
        <v>271</v>
      </c>
      <c r="AB25" s="53" t="s">
        <v>271</v>
      </c>
      <c r="AC25" s="53" t="s">
        <v>271</v>
      </c>
      <c r="AD25" s="53" t="s">
        <v>271</v>
      </c>
      <c r="AE25" s="53" t="s">
        <v>271</v>
      </c>
      <c r="AF25" s="53" t="s">
        <v>271</v>
      </c>
      <c r="AG25" s="53" t="s">
        <v>271</v>
      </c>
      <c r="AH25" s="53" t="s">
        <v>271</v>
      </c>
      <c r="AI25" s="53" t="s">
        <v>271</v>
      </c>
      <c r="AJ25" s="53" t="s">
        <v>271</v>
      </c>
      <c r="AK25" s="53" t="s">
        <v>271</v>
      </c>
      <c r="AL25" s="53" t="s">
        <v>271</v>
      </c>
      <c r="AM25" s="53" t="s">
        <v>271</v>
      </c>
      <c r="AN25" s="53" t="s">
        <v>271</v>
      </c>
      <c r="AO25" s="85" t="str" cm="1">
        <f t="array" ref="AO25">IF(OR(Z25:AI25="SI",AJ25="SI",AK25="SI",AL25="SI",AM25="SI",AN25="SI"),"Crítico-Proceda a elaborar plan de acción","No crítico/Intermedio-Solicitar evaluación por parte del OAL")</f>
        <v>No crítico/Intermedio-Solicitar evaluación por parte del OAL</v>
      </c>
      <c r="AP25" s="86"/>
      <c r="AQ25" s="74"/>
      <c r="AR25" s="74"/>
      <c r="AS25" s="74"/>
      <c r="AT25" s="74"/>
      <c r="AU25" s="74"/>
      <c r="AW25">
        <f t="shared" si="0"/>
        <v>1</v>
      </c>
    </row>
    <row r="26" spans="2:49" ht="58.5" customHeight="1">
      <c r="B26" s="54">
        <v>10</v>
      </c>
      <c r="C26" s="55" t="str">
        <f>Hoja1!AU14</f>
        <v xml:space="preserve"> </v>
      </c>
      <c r="D26" s="55" t="str">
        <f>Hoja1!AV14</f>
        <v xml:space="preserve"> </v>
      </c>
      <c r="E26" s="55" t="str">
        <f>Hoja1!AW14</f>
        <v xml:space="preserve"> </v>
      </c>
      <c r="F26" s="55" t="str">
        <f>Hoja1!AX14</f>
        <v xml:space="preserve"> </v>
      </c>
      <c r="G26" s="55" t="str">
        <f>Hoja1!AY14</f>
        <v xml:space="preserve"> </v>
      </c>
      <c r="H26" s="55" t="str">
        <f>Hoja1!AZ14</f>
        <v xml:space="preserve"> </v>
      </c>
      <c r="I26" s="55" t="str">
        <f>Hoja1!BA14</f>
        <v xml:space="preserve"> </v>
      </c>
      <c r="J26" s="55" t="str">
        <f>Hoja1!BB14</f>
        <v xml:space="preserve"> </v>
      </c>
      <c r="K26" s="53"/>
      <c r="L26" s="53"/>
      <c r="M26" s="53"/>
      <c r="N26" s="53"/>
      <c r="O26" s="53"/>
      <c r="P26" s="53"/>
      <c r="Q26" s="53"/>
      <c r="R26" s="53"/>
      <c r="S26" s="53"/>
      <c r="T26" s="53"/>
      <c r="U26" s="53"/>
      <c r="V26" s="53"/>
      <c r="W26" s="53"/>
      <c r="X26" s="53"/>
      <c r="Y26" s="79" t="str" cm="1">
        <f t="array" ref="Y26">IF(OR(K26:S26="NO",T26="NO",U26="NO",V26="NO",W26="NO",X26="NO"),"No aceptable","Aceptable")</f>
        <v>Aceptable</v>
      </c>
      <c r="Z26" s="53" t="s">
        <v>271</v>
      </c>
      <c r="AA26" s="53" t="s">
        <v>271</v>
      </c>
      <c r="AB26" s="53" t="s">
        <v>271</v>
      </c>
      <c r="AC26" s="53" t="s">
        <v>271</v>
      </c>
      <c r="AD26" s="53" t="s">
        <v>271</v>
      </c>
      <c r="AE26" s="53" t="s">
        <v>271</v>
      </c>
      <c r="AF26" s="53" t="s">
        <v>271</v>
      </c>
      <c r="AG26" s="53" t="s">
        <v>271</v>
      </c>
      <c r="AH26" s="53" t="s">
        <v>271</v>
      </c>
      <c r="AI26" s="53" t="s">
        <v>271</v>
      </c>
      <c r="AJ26" s="53" t="s">
        <v>271</v>
      </c>
      <c r="AK26" s="53" t="s">
        <v>271</v>
      </c>
      <c r="AL26" s="53" t="s">
        <v>271</v>
      </c>
      <c r="AM26" s="53" t="s">
        <v>271</v>
      </c>
      <c r="AN26" s="53" t="s">
        <v>271</v>
      </c>
      <c r="AO26" s="85" t="str" cm="1">
        <f t="array" ref="AO26">IF(OR(Z26:AI26="SI",AJ26="SI",AK26="SI",AL26="SI",AM26="SI",AN26="SI"),"Crítico-Proceda a elaborar plan de acción","No crítico/Intermedio-Solicitar evaluación por parte del OAL")</f>
        <v>No crítico/Intermedio-Solicitar evaluación por parte del OAL</v>
      </c>
      <c r="AP26" s="86"/>
      <c r="AQ26" s="74"/>
      <c r="AR26" s="74"/>
      <c r="AS26" s="74"/>
      <c r="AT26" s="74"/>
      <c r="AU26" s="74"/>
      <c r="AW26">
        <f t="shared" si="0"/>
        <v>1</v>
      </c>
    </row>
    <row r="27" spans="2:49" ht="58.5" customHeight="1">
      <c r="B27" s="54">
        <v>11</v>
      </c>
      <c r="C27" s="55" t="str">
        <f>Hoja1!AU15</f>
        <v xml:space="preserve"> </v>
      </c>
      <c r="D27" s="55" t="str">
        <f>Hoja1!AV15</f>
        <v xml:space="preserve"> </v>
      </c>
      <c r="E27" s="55" t="str">
        <f>Hoja1!AW15</f>
        <v xml:space="preserve"> </v>
      </c>
      <c r="F27" s="55" t="str">
        <f>Hoja1!AX15</f>
        <v xml:space="preserve"> </v>
      </c>
      <c r="G27" s="55" t="str">
        <f>Hoja1!AY15</f>
        <v xml:space="preserve"> </v>
      </c>
      <c r="H27" s="55" t="str">
        <f>Hoja1!AZ15</f>
        <v xml:space="preserve"> </v>
      </c>
      <c r="I27" s="55" t="str">
        <f>Hoja1!BA15</f>
        <v xml:space="preserve"> </v>
      </c>
      <c r="J27" s="55" t="str">
        <f>Hoja1!BB15</f>
        <v xml:space="preserve"> </v>
      </c>
      <c r="K27" s="53"/>
      <c r="L27" s="53"/>
      <c r="M27" s="53"/>
      <c r="N27" s="53"/>
      <c r="O27" s="53"/>
      <c r="P27" s="53"/>
      <c r="Q27" s="53"/>
      <c r="R27" s="53"/>
      <c r="S27" s="53"/>
      <c r="T27" s="53"/>
      <c r="U27" s="53"/>
      <c r="V27" s="53"/>
      <c r="W27" s="53"/>
      <c r="X27" s="53"/>
      <c r="Y27" s="79" t="str" cm="1">
        <f t="array" ref="Y27">IF(OR(K27:S27="NO",T27="NO",U27="NO",V27="NO",W27="NO",X27="NO"),"No aceptable","Aceptable")</f>
        <v>Aceptable</v>
      </c>
      <c r="Z27" s="53" t="s">
        <v>271</v>
      </c>
      <c r="AA27" s="53" t="s">
        <v>271</v>
      </c>
      <c r="AB27" s="53" t="s">
        <v>271</v>
      </c>
      <c r="AC27" s="53" t="s">
        <v>271</v>
      </c>
      <c r="AD27" s="53" t="s">
        <v>271</v>
      </c>
      <c r="AE27" s="53" t="s">
        <v>271</v>
      </c>
      <c r="AF27" s="53" t="s">
        <v>271</v>
      </c>
      <c r="AG27" s="53" t="s">
        <v>271</v>
      </c>
      <c r="AH27" s="53" t="s">
        <v>271</v>
      </c>
      <c r="AI27" s="53" t="s">
        <v>271</v>
      </c>
      <c r="AJ27" s="53" t="s">
        <v>271</v>
      </c>
      <c r="AK27" s="53" t="s">
        <v>271</v>
      </c>
      <c r="AL27" s="53" t="s">
        <v>271</v>
      </c>
      <c r="AM27" s="53" t="s">
        <v>271</v>
      </c>
      <c r="AN27" s="53" t="s">
        <v>271</v>
      </c>
      <c r="AO27" s="85" t="str" cm="1">
        <f t="array" ref="AO27">IF(OR(Z27:AI27="SI",AJ27="SI",AK27="SI",AL27="SI",AM27="SI",AN27="SI"),"Crítico-Proceda a elaborar plan de acción","No crítico/Intermedio-Solicitar evaluación por parte del OAL")</f>
        <v>No crítico/Intermedio-Solicitar evaluación por parte del OAL</v>
      </c>
      <c r="AP27" s="86"/>
      <c r="AQ27" s="74"/>
      <c r="AR27" s="74"/>
      <c r="AS27" s="74"/>
      <c r="AT27" s="74"/>
      <c r="AU27" s="74"/>
      <c r="AW27">
        <f t="shared" si="0"/>
        <v>1</v>
      </c>
    </row>
    <row r="28" spans="2:49" ht="58.5" customHeight="1">
      <c r="B28" s="54">
        <v>12</v>
      </c>
      <c r="C28" s="55" t="str">
        <f>Hoja1!AU16</f>
        <v xml:space="preserve"> </v>
      </c>
      <c r="D28" s="55" t="str">
        <f>Hoja1!AV16</f>
        <v xml:space="preserve"> </v>
      </c>
      <c r="E28" s="55" t="str">
        <f>Hoja1!AW16</f>
        <v xml:space="preserve"> </v>
      </c>
      <c r="F28" s="55" t="str">
        <f>Hoja1!AX16</f>
        <v xml:space="preserve"> </v>
      </c>
      <c r="G28" s="55" t="str">
        <f>Hoja1!AY16</f>
        <v xml:space="preserve"> </v>
      </c>
      <c r="H28" s="55" t="str">
        <f>Hoja1!AZ16</f>
        <v xml:space="preserve"> </v>
      </c>
      <c r="I28" s="55" t="str">
        <f>Hoja1!BA16</f>
        <v xml:space="preserve"> </v>
      </c>
      <c r="J28" s="55" t="str">
        <f>Hoja1!BB16</f>
        <v xml:space="preserve"> </v>
      </c>
      <c r="K28" s="53"/>
      <c r="L28" s="53"/>
      <c r="M28" s="53"/>
      <c r="N28" s="53"/>
      <c r="O28" s="53"/>
      <c r="P28" s="53"/>
      <c r="Q28" s="53"/>
      <c r="R28" s="53"/>
      <c r="S28" s="53"/>
      <c r="T28" s="53"/>
      <c r="U28" s="53"/>
      <c r="V28" s="53"/>
      <c r="W28" s="53"/>
      <c r="X28" s="53"/>
      <c r="Y28" s="79" t="str" cm="1">
        <f t="array" ref="Y28">IF(OR(K28:S28="NO",T28="NO",U28="NO",V28="NO",W28="NO",X28="NO"),"No aceptable","Aceptable")</f>
        <v>Aceptable</v>
      </c>
      <c r="Z28" s="53" t="s">
        <v>271</v>
      </c>
      <c r="AA28" s="53" t="s">
        <v>271</v>
      </c>
      <c r="AB28" s="53" t="s">
        <v>271</v>
      </c>
      <c r="AC28" s="53" t="s">
        <v>271</v>
      </c>
      <c r="AD28" s="53" t="s">
        <v>271</v>
      </c>
      <c r="AE28" s="53" t="s">
        <v>271</v>
      </c>
      <c r="AF28" s="53" t="s">
        <v>271</v>
      </c>
      <c r="AG28" s="53" t="s">
        <v>271</v>
      </c>
      <c r="AH28" s="53" t="s">
        <v>271</v>
      </c>
      <c r="AI28" s="53" t="s">
        <v>271</v>
      </c>
      <c r="AJ28" s="53" t="s">
        <v>271</v>
      </c>
      <c r="AK28" s="53" t="s">
        <v>271</v>
      </c>
      <c r="AL28" s="53" t="s">
        <v>271</v>
      </c>
      <c r="AM28" s="53" t="s">
        <v>271</v>
      </c>
      <c r="AN28" s="53" t="s">
        <v>271</v>
      </c>
      <c r="AO28" s="85" t="str" cm="1">
        <f t="array" ref="AO28">IF(OR(Z28:AI28="SI",AJ28="SI",AK28="SI",AL28="SI",AM28="SI",AN28="SI"),"Crítico-Proceda a elaborar plan de acción","No crítico/Intermedio-Solicitar evaluación por parte del OAL")</f>
        <v>No crítico/Intermedio-Solicitar evaluación por parte del OAL</v>
      </c>
      <c r="AP28" s="86"/>
      <c r="AQ28" s="74"/>
      <c r="AR28" s="74"/>
      <c r="AS28" s="74"/>
      <c r="AT28" s="74"/>
      <c r="AU28" s="74"/>
      <c r="AW28">
        <f t="shared" si="0"/>
        <v>1</v>
      </c>
    </row>
    <row r="29" spans="2:49" ht="58.5" customHeight="1">
      <c r="B29" s="54">
        <v>13</v>
      </c>
      <c r="C29" s="55" t="str">
        <f>Hoja1!AU17</f>
        <v xml:space="preserve"> </v>
      </c>
      <c r="D29" s="55" t="str">
        <f>Hoja1!AV17</f>
        <v xml:space="preserve"> </v>
      </c>
      <c r="E29" s="55" t="str">
        <f>Hoja1!AW17</f>
        <v xml:space="preserve"> </v>
      </c>
      <c r="F29" s="55" t="str">
        <f>Hoja1!AX17</f>
        <v xml:space="preserve"> </v>
      </c>
      <c r="G29" s="55" t="str">
        <f>Hoja1!AY17</f>
        <v xml:space="preserve"> </v>
      </c>
      <c r="H29" s="55" t="str">
        <f>Hoja1!AZ17</f>
        <v xml:space="preserve"> </v>
      </c>
      <c r="I29" s="55" t="str">
        <f>Hoja1!BA17</f>
        <v xml:space="preserve"> </v>
      </c>
      <c r="J29" s="55" t="str">
        <f>Hoja1!BB17</f>
        <v xml:space="preserve"> </v>
      </c>
      <c r="K29" s="53"/>
      <c r="L29" s="53"/>
      <c r="M29" s="53"/>
      <c r="N29" s="53"/>
      <c r="O29" s="53"/>
      <c r="P29" s="53"/>
      <c r="Q29" s="53"/>
      <c r="R29" s="53"/>
      <c r="S29" s="53"/>
      <c r="T29" s="53"/>
      <c r="U29" s="53"/>
      <c r="V29" s="53"/>
      <c r="W29" s="53"/>
      <c r="X29" s="53"/>
      <c r="Y29" s="79" t="str" cm="1">
        <f t="array" ref="Y29">IF(OR(K29:S29="NO",T29="NO",U29="NO",V29="NO",W29="NO",X29="NO"),"No aceptable","Aceptable")</f>
        <v>Aceptable</v>
      </c>
      <c r="Z29" s="53" t="s">
        <v>271</v>
      </c>
      <c r="AA29" s="53" t="s">
        <v>271</v>
      </c>
      <c r="AB29" s="53" t="s">
        <v>271</v>
      </c>
      <c r="AC29" s="53" t="s">
        <v>271</v>
      </c>
      <c r="AD29" s="53" t="s">
        <v>271</v>
      </c>
      <c r="AE29" s="53" t="s">
        <v>271</v>
      </c>
      <c r="AF29" s="53" t="s">
        <v>271</v>
      </c>
      <c r="AG29" s="53" t="s">
        <v>271</v>
      </c>
      <c r="AH29" s="53" t="s">
        <v>271</v>
      </c>
      <c r="AI29" s="53" t="s">
        <v>271</v>
      </c>
      <c r="AJ29" s="53" t="s">
        <v>271</v>
      </c>
      <c r="AK29" s="53" t="s">
        <v>271</v>
      </c>
      <c r="AL29" s="53" t="s">
        <v>271</v>
      </c>
      <c r="AM29" s="53" t="s">
        <v>271</v>
      </c>
      <c r="AN29" s="53" t="s">
        <v>271</v>
      </c>
      <c r="AO29" s="85" t="str" cm="1">
        <f t="array" ref="AO29">IF(OR(Z29:AI29="SI",AJ29="SI",AK29="SI",AL29="SI",AM29="SI",AN29="SI"),"Crítico-Proceda a elaborar plan de acción","No crítico/Intermedio-Solicitar evaluación por parte del OAL")</f>
        <v>No crítico/Intermedio-Solicitar evaluación por parte del OAL</v>
      </c>
      <c r="AP29" s="86"/>
      <c r="AQ29" s="74"/>
      <c r="AR29" s="74"/>
      <c r="AS29" s="74"/>
      <c r="AT29" s="74"/>
      <c r="AU29" s="74"/>
      <c r="AW29">
        <f t="shared" si="0"/>
        <v>1</v>
      </c>
    </row>
    <row r="30" spans="2:49" ht="58.5" customHeight="1">
      <c r="B30" s="54">
        <v>14</v>
      </c>
      <c r="C30" s="55" t="str">
        <f>Hoja1!AU18</f>
        <v xml:space="preserve"> </v>
      </c>
      <c r="D30" s="55" t="str">
        <f>Hoja1!AV18</f>
        <v xml:space="preserve"> </v>
      </c>
      <c r="E30" s="55" t="str">
        <f>Hoja1!AW18</f>
        <v xml:space="preserve"> </v>
      </c>
      <c r="F30" s="55" t="str">
        <f>Hoja1!AX18</f>
        <v xml:space="preserve"> </v>
      </c>
      <c r="G30" s="55" t="str">
        <f>Hoja1!AY18</f>
        <v xml:space="preserve"> </v>
      </c>
      <c r="H30" s="55" t="str">
        <f>Hoja1!AZ18</f>
        <v xml:space="preserve"> </v>
      </c>
      <c r="I30" s="55" t="str">
        <f>Hoja1!BA18</f>
        <v xml:space="preserve"> </v>
      </c>
      <c r="J30" s="55" t="str">
        <f>Hoja1!BB18</f>
        <v xml:space="preserve"> </v>
      </c>
      <c r="K30" s="53"/>
      <c r="L30" s="53"/>
      <c r="M30" s="53"/>
      <c r="N30" s="53"/>
      <c r="O30" s="53"/>
      <c r="P30" s="53"/>
      <c r="Q30" s="53"/>
      <c r="R30" s="53"/>
      <c r="S30" s="53"/>
      <c r="T30" s="53"/>
      <c r="U30" s="53"/>
      <c r="V30" s="53"/>
      <c r="W30" s="53"/>
      <c r="X30" s="53"/>
      <c r="Y30" s="79" t="str" cm="1">
        <f t="array" ref="Y30">IF(OR(K30:S30="NO",T30="NO",U30="NO",V30="NO",W30="NO",X30="NO"),"No aceptable","Aceptable")</f>
        <v>Aceptable</v>
      </c>
      <c r="Z30" s="53" t="s">
        <v>271</v>
      </c>
      <c r="AA30" s="53" t="s">
        <v>271</v>
      </c>
      <c r="AB30" s="53" t="s">
        <v>271</v>
      </c>
      <c r="AC30" s="53" t="s">
        <v>271</v>
      </c>
      <c r="AD30" s="53" t="s">
        <v>271</v>
      </c>
      <c r="AE30" s="53" t="s">
        <v>271</v>
      </c>
      <c r="AF30" s="53" t="s">
        <v>271</v>
      </c>
      <c r="AG30" s="53" t="s">
        <v>271</v>
      </c>
      <c r="AH30" s="53" t="s">
        <v>271</v>
      </c>
      <c r="AI30" s="53" t="s">
        <v>271</v>
      </c>
      <c r="AJ30" s="53" t="s">
        <v>271</v>
      </c>
      <c r="AK30" s="53" t="s">
        <v>271</v>
      </c>
      <c r="AL30" s="53" t="s">
        <v>271</v>
      </c>
      <c r="AM30" s="53" t="s">
        <v>271</v>
      </c>
      <c r="AN30" s="53" t="s">
        <v>271</v>
      </c>
      <c r="AO30" s="85" t="str" cm="1">
        <f t="array" ref="AO30">IF(OR(Z30:AI30="SI",AJ30="SI",AK30="SI",AL30="SI",AM30="SI",AN30="SI"),"Crítico-Proceda a elaborar plan de acción","No crítico/Intermedio-Solicitar evaluación por parte del OAL")</f>
        <v>No crítico/Intermedio-Solicitar evaluación por parte del OAL</v>
      </c>
      <c r="AP30" s="86"/>
      <c r="AQ30" s="74"/>
      <c r="AR30" s="74"/>
      <c r="AS30" s="74"/>
      <c r="AT30" s="74"/>
      <c r="AU30" s="74"/>
      <c r="AW30">
        <f t="shared" si="0"/>
        <v>1</v>
      </c>
    </row>
    <row r="31" spans="2:49" ht="58.5" customHeight="1">
      <c r="B31" s="54">
        <v>15</v>
      </c>
      <c r="C31" s="55" t="str">
        <f>Hoja1!AU19</f>
        <v xml:space="preserve"> </v>
      </c>
      <c r="D31" s="55" t="str">
        <f>Hoja1!AV19</f>
        <v xml:space="preserve"> </v>
      </c>
      <c r="E31" s="55" t="str">
        <f>Hoja1!AW19</f>
        <v xml:space="preserve"> </v>
      </c>
      <c r="F31" s="55" t="str">
        <f>Hoja1!AX19</f>
        <v xml:space="preserve"> </v>
      </c>
      <c r="G31" s="55" t="str">
        <f>Hoja1!AY19</f>
        <v xml:space="preserve"> </v>
      </c>
      <c r="H31" s="55" t="str">
        <f>Hoja1!AZ19</f>
        <v xml:space="preserve"> </v>
      </c>
      <c r="I31" s="55" t="str">
        <f>Hoja1!BA19</f>
        <v xml:space="preserve"> </v>
      </c>
      <c r="J31" s="55" t="str">
        <f>Hoja1!BB19</f>
        <v xml:space="preserve"> </v>
      </c>
      <c r="K31" s="53"/>
      <c r="L31" s="53"/>
      <c r="M31" s="53"/>
      <c r="N31" s="53"/>
      <c r="O31" s="53"/>
      <c r="P31" s="53"/>
      <c r="Q31" s="53"/>
      <c r="R31" s="53"/>
      <c r="S31" s="53"/>
      <c r="T31" s="53"/>
      <c r="U31" s="53"/>
      <c r="V31" s="53"/>
      <c r="W31" s="53"/>
      <c r="X31" s="53"/>
      <c r="Y31" s="79" t="str" cm="1">
        <f t="array" ref="Y31">IF(OR(K31:S31="NO",T31="NO",U31="NO",V31="NO",W31="NO",X31="NO"),"No aceptable","Aceptable")</f>
        <v>Aceptable</v>
      </c>
      <c r="Z31" s="53" t="s">
        <v>271</v>
      </c>
      <c r="AA31" s="53" t="s">
        <v>271</v>
      </c>
      <c r="AB31" s="53" t="s">
        <v>271</v>
      </c>
      <c r="AC31" s="53" t="s">
        <v>271</v>
      </c>
      <c r="AD31" s="53" t="s">
        <v>271</v>
      </c>
      <c r="AE31" s="53" t="s">
        <v>271</v>
      </c>
      <c r="AF31" s="53" t="s">
        <v>271</v>
      </c>
      <c r="AG31" s="53" t="s">
        <v>271</v>
      </c>
      <c r="AH31" s="53" t="s">
        <v>271</v>
      </c>
      <c r="AI31" s="53" t="s">
        <v>271</v>
      </c>
      <c r="AJ31" s="53" t="s">
        <v>271</v>
      </c>
      <c r="AK31" s="53" t="s">
        <v>271</v>
      </c>
      <c r="AL31" s="53" t="s">
        <v>271</v>
      </c>
      <c r="AM31" s="53" t="s">
        <v>271</v>
      </c>
      <c r="AN31" s="53" t="s">
        <v>271</v>
      </c>
      <c r="AO31" s="85" t="str" cm="1">
        <f t="array" ref="AO31">IF(OR(Z31:AI31="SI",AJ31="SI",AK31="SI",AL31="SI",AM31="SI",AN31="SI"),"Crítico-Proceda a elaborar plan de acción","No crítico/Intermedio-Solicitar evaluación por parte del OAL")</f>
        <v>No crítico/Intermedio-Solicitar evaluación por parte del OAL</v>
      </c>
      <c r="AP31" s="86"/>
      <c r="AQ31" s="74"/>
      <c r="AR31" s="74"/>
      <c r="AS31" s="74"/>
      <c r="AT31" s="74"/>
      <c r="AU31" s="74"/>
      <c r="AW31">
        <f t="shared" si="0"/>
        <v>1</v>
      </c>
    </row>
    <row r="32" spans="2:49" ht="58.5" customHeight="1">
      <c r="B32" s="54">
        <v>16</v>
      </c>
      <c r="C32" s="55" t="str">
        <f>Hoja1!AU20</f>
        <v xml:space="preserve"> </v>
      </c>
      <c r="D32" s="55" t="str">
        <f>Hoja1!AV20</f>
        <v xml:space="preserve"> </v>
      </c>
      <c r="E32" s="55" t="str">
        <f>Hoja1!AW20</f>
        <v xml:space="preserve"> </v>
      </c>
      <c r="F32" s="55" t="str">
        <f>Hoja1!AX20</f>
        <v xml:space="preserve"> </v>
      </c>
      <c r="G32" s="55" t="str">
        <f>Hoja1!AY20</f>
        <v xml:space="preserve"> </v>
      </c>
      <c r="H32" s="55" t="str">
        <f>Hoja1!AZ20</f>
        <v xml:space="preserve"> </v>
      </c>
      <c r="I32" s="55" t="str">
        <f>Hoja1!BA20</f>
        <v xml:space="preserve"> </v>
      </c>
      <c r="J32" s="55" t="str">
        <f>Hoja1!BB20</f>
        <v xml:space="preserve"> </v>
      </c>
      <c r="K32" s="53"/>
      <c r="L32" s="53"/>
      <c r="M32" s="53"/>
      <c r="N32" s="53"/>
      <c r="O32" s="53"/>
      <c r="P32" s="53"/>
      <c r="Q32" s="53"/>
      <c r="R32" s="53"/>
      <c r="S32" s="53"/>
      <c r="T32" s="53"/>
      <c r="U32" s="53"/>
      <c r="V32" s="53"/>
      <c r="W32" s="53"/>
      <c r="X32" s="53"/>
      <c r="Y32" s="79" t="str" cm="1">
        <f t="array" ref="Y32">IF(OR(K32:S32="NO",T32="NO",U32="NO",V32="NO",W32="NO",X32="NO"),"No aceptable","Aceptable")</f>
        <v>Aceptable</v>
      </c>
      <c r="Z32" s="53" t="s">
        <v>271</v>
      </c>
      <c r="AA32" s="53" t="s">
        <v>271</v>
      </c>
      <c r="AB32" s="53" t="s">
        <v>271</v>
      </c>
      <c r="AC32" s="53" t="s">
        <v>271</v>
      </c>
      <c r="AD32" s="53" t="s">
        <v>271</v>
      </c>
      <c r="AE32" s="53" t="s">
        <v>271</v>
      </c>
      <c r="AF32" s="53" t="s">
        <v>271</v>
      </c>
      <c r="AG32" s="53" t="s">
        <v>271</v>
      </c>
      <c r="AH32" s="53" t="s">
        <v>271</v>
      </c>
      <c r="AI32" s="53" t="s">
        <v>271</v>
      </c>
      <c r="AJ32" s="53" t="s">
        <v>271</v>
      </c>
      <c r="AK32" s="53" t="s">
        <v>271</v>
      </c>
      <c r="AL32" s="53" t="s">
        <v>271</v>
      </c>
      <c r="AM32" s="53" t="s">
        <v>271</v>
      </c>
      <c r="AN32" s="53" t="s">
        <v>271</v>
      </c>
      <c r="AO32" s="85" t="str" cm="1">
        <f t="array" ref="AO32">IF(OR(Z32:AI32="SI",AJ32="SI",AK32="SI",AL32="SI",AM32="SI",AN32="SI"),"Crítico-Proceda a elaborar plan de acción","No crítico/Intermedio-Solicitar evaluación por parte del OAL")</f>
        <v>No crítico/Intermedio-Solicitar evaluación por parte del OAL</v>
      </c>
      <c r="AP32" s="86"/>
      <c r="AQ32" s="74"/>
      <c r="AR32" s="74"/>
      <c r="AS32" s="74"/>
      <c r="AT32" s="74"/>
      <c r="AU32" s="74"/>
      <c r="AW32">
        <f t="shared" si="0"/>
        <v>1</v>
      </c>
    </row>
    <row r="33" spans="2:49" ht="58.5" customHeight="1">
      <c r="B33" s="54">
        <v>17</v>
      </c>
      <c r="C33" s="55" t="str">
        <f>Hoja1!AU21</f>
        <v xml:space="preserve"> </v>
      </c>
      <c r="D33" s="55" t="str">
        <f>Hoja1!AV21</f>
        <v xml:space="preserve"> </v>
      </c>
      <c r="E33" s="55" t="str">
        <f>Hoja1!AW21</f>
        <v xml:space="preserve"> </v>
      </c>
      <c r="F33" s="55" t="str">
        <f>Hoja1!AX21</f>
        <v xml:space="preserve"> </v>
      </c>
      <c r="G33" s="55" t="str">
        <f>Hoja1!AY21</f>
        <v xml:space="preserve"> </v>
      </c>
      <c r="H33" s="55" t="str">
        <f>Hoja1!AZ21</f>
        <v xml:space="preserve"> </v>
      </c>
      <c r="I33" s="55" t="str">
        <f>Hoja1!BA21</f>
        <v xml:space="preserve"> </v>
      </c>
      <c r="J33" s="55" t="str">
        <f>Hoja1!BB21</f>
        <v xml:space="preserve"> </v>
      </c>
      <c r="K33" s="53"/>
      <c r="L33" s="53"/>
      <c r="M33" s="53"/>
      <c r="N33" s="53"/>
      <c r="O33" s="53"/>
      <c r="P33" s="53"/>
      <c r="Q33" s="53"/>
      <c r="R33" s="53"/>
      <c r="S33" s="53"/>
      <c r="T33" s="53"/>
      <c r="U33" s="53"/>
      <c r="V33" s="53"/>
      <c r="W33" s="53"/>
      <c r="X33" s="53"/>
      <c r="Y33" s="79" t="str" cm="1">
        <f t="array" ref="Y33">IF(OR(K33:S33="NO",T33="NO",U33="NO",V33="NO",W33="NO",X33="NO"),"No aceptable","Aceptable")</f>
        <v>Aceptable</v>
      </c>
      <c r="Z33" s="53" t="s">
        <v>271</v>
      </c>
      <c r="AA33" s="53" t="s">
        <v>271</v>
      </c>
      <c r="AB33" s="53" t="s">
        <v>271</v>
      </c>
      <c r="AC33" s="53" t="s">
        <v>271</v>
      </c>
      <c r="AD33" s="53" t="s">
        <v>271</v>
      </c>
      <c r="AE33" s="53" t="s">
        <v>271</v>
      </c>
      <c r="AF33" s="53" t="s">
        <v>271</v>
      </c>
      <c r="AG33" s="53" t="s">
        <v>271</v>
      </c>
      <c r="AH33" s="53" t="s">
        <v>271</v>
      </c>
      <c r="AI33" s="53" t="s">
        <v>271</v>
      </c>
      <c r="AJ33" s="53" t="s">
        <v>271</v>
      </c>
      <c r="AK33" s="53" t="s">
        <v>271</v>
      </c>
      <c r="AL33" s="53" t="s">
        <v>271</v>
      </c>
      <c r="AM33" s="53" t="s">
        <v>271</v>
      </c>
      <c r="AN33" s="53" t="s">
        <v>271</v>
      </c>
      <c r="AO33" s="85" t="str" cm="1">
        <f t="array" ref="AO33">IF(OR(Z33:AI33="SI",AJ33="SI",AK33="SI",AL33="SI",AM33="SI",AN33="SI"),"Crítico-Proceda a elaborar plan de acción","No crítico/Intermedio-Solicitar evaluación por parte del OAL")</f>
        <v>No crítico/Intermedio-Solicitar evaluación por parte del OAL</v>
      </c>
      <c r="AP33" s="86"/>
      <c r="AQ33" s="74"/>
      <c r="AR33" s="74"/>
      <c r="AS33" s="74"/>
      <c r="AT33" s="74"/>
      <c r="AU33" s="74"/>
      <c r="AW33">
        <f t="shared" si="0"/>
        <v>1</v>
      </c>
    </row>
    <row r="34" spans="2:49" ht="58.5" customHeight="1">
      <c r="B34" s="54">
        <v>18</v>
      </c>
      <c r="C34" s="55" t="str">
        <f>Hoja1!AU22</f>
        <v xml:space="preserve"> </v>
      </c>
      <c r="D34" s="55" t="str">
        <f>Hoja1!AV22</f>
        <v xml:space="preserve"> </v>
      </c>
      <c r="E34" s="55" t="str">
        <f>Hoja1!AW22</f>
        <v xml:space="preserve"> </v>
      </c>
      <c r="F34" s="55" t="str">
        <f>Hoja1!AX22</f>
        <v xml:space="preserve"> </v>
      </c>
      <c r="G34" s="55" t="str">
        <f>Hoja1!AY22</f>
        <v xml:space="preserve"> </v>
      </c>
      <c r="H34" s="55" t="str">
        <f>Hoja1!AZ22</f>
        <v xml:space="preserve"> </v>
      </c>
      <c r="I34" s="55" t="str">
        <f>Hoja1!BA22</f>
        <v xml:space="preserve"> </v>
      </c>
      <c r="J34" s="55" t="str">
        <f>Hoja1!BB22</f>
        <v xml:space="preserve"> </v>
      </c>
      <c r="K34" s="53"/>
      <c r="L34" s="53"/>
      <c r="M34" s="53"/>
      <c r="N34" s="53"/>
      <c r="O34" s="53"/>
      <c r="P34" s="53"/>
      <c r="Q34" s="53"/>
      <c r="R34" s="53"/>
      <c r="S34" s="53"/>
      <c r="T34" s="53"/>
      <c r="U34" s="53"/>
      <c r="V34" s="53"/>
      <c r="W34" s="53"/>
      <c r="X34" s="53"/>
      <c r="Y34" s="79" t="str" cm="1">
        <f t="array" ref="Y34">IF(OR(K34:S34="NO",T34="NO",U34="NO",V34="NO",W34="NO",X34="NO"),"No aceptable","Aceptable")</f>
        <v>Aceptable</v>
      </c>
      <c r="Z34" s="53" t="s">
        <v>271</v>
      </c>
      <c r="AA34" s="53" t="s">
        <v>271</v>
      </c>
      <c r="AB34" s="53" t="s">
        <v>271</v>
      </c>
      <c r="AC34" s="53" t="s">
        <v>271</v>
      </c>
      <c r="AD34" s="53" t="s">
        <v>271</v>
      </c>
      <c r="AE34" s="53" t="s">
        <v>271</v>
      </c>
      <c r="AF34" s="53" t="s">
        <v>271</v>
      </c>
      <c r="AG34" s="53" t="s">
        <v>271</v>
      </c>
      <c r="AH34" s="53" t="s">
        <v>271</v>
      </c>
      <c r="AI34" s="53" t="s">
        <v>271</v>
      </c>
      <c r="AJ34" s="53" t="s">
        <v>271</v>
      </c>
      <c r="AK34" s="53" t="s">
        <v>271</v>
      </c>
      <c r="AL34" s="53" t="s">
        <v>271</v>
      </c>
      <c r="AM34" s="53" t="s">
        <v>271</v>
      </c>
      <c r="AN34" s="53" t="s">
        <v>271</v>
      </c>
      <c r="AO34" s="85" t="str" cm="1">
        <f t="array" ref="AO34">IF(OR(Z34:AI34="SI",AJ34="SI",AK34="SI",AL34="SI",AM34="SI",AN34="SI"),"Crítico-Proceda a elaborar plan de acción","No crítico/Intermedio-Solicitar evaluación por parte del OAL")</f>
        <v>No crítico/Intermedio-Solicitar evaluación por parte del OAL</v>
      </c>
      <c r="AP34" s="86"/>
      <c r="AQ34" s="74"/>
      <c r="AR34" s="74"/>
      <c r="AS34" s="74"/>
      <c r="AT34" s="74"/>
      <c r="AU34" s="74"/>
      <c r="AW34">
        <f t="shared" si="0"/>
        <v>1</v>
      </c>
    </row>
    <row r="35" spans="2:49" ht="58.5" customHeight="1">
      <c r="B35" s="54">
        <v>19</v>
      </c>
      <c r="C35" s="55" t="str">
        <f>Hoja1!AU23</f>
        <v xml:space="preserve"> </v>
      </c>
      <c r="D35" s="55" t="str">
        <f>Hoja1!AV23</f>
        <v xml:space="preserve"> </v>
      </c>
      <c r="E35" s="55" t="str">
        <f>Hoja1!AW23</f>
        <v xml:space="preserve"> </v>
      </c>
      <c r="F35" s="55" t="str">
        <f>Hoja1!AX23</f>
        <v xml:space="preserve"> </v>
      </c>
      <c r="G35" s="55" t="str">
        <f>Hoja1!AY23</f>
        <v xml:space="preserve"> </v>
      </c>
      <c r="H35" s="55" t="str">
        <f>Hoja1!AZ23</f>
        <v xml:space="preserve"> </v>
      </c>
      <c r="I35" s="55" t="str">
        <f>Hoja1!BA23</f>
        <v xml:space="preserve"> </v>
      </c>
      <c r="J35" s="55" t="str">
        <f>Hoja1!BB23</f>
        <v xml:space="preserve"> </v>
      </c>
      <c r="K35" s="53"/>
      <c r="L35" s="53"/>
      <c r="M35" s="53"/>
      <c r="N35" s="53"/>
      <c r="O35" s="53"/>
      <c r="P35" s="53"/>
      <c r="Q35" s="53"/>
      <c r="R35" s="53"/>
      <c r="S35" s="53"/>
      <c r="T35" s="53"/>
      <c r="U35" s="53"/>
      <c r="V35" s="53"/>
      <c r="W35" s="53"/>
      <c r="X35" s="53"/>
      <c r="Y35" s="79" t="str" cm="1">
        <f t="array" ref="Y35">IF(OR(K35:S35="NO",T35="NO",U35="NO",V35="NO",W35="NO",X35="NO"),"No aceptable","Aceptable")</f>
        <v>Aceptable</v>
      </c>
      <c r="Z35" s="53" t="s">
        <v>271</v>
      </c>
      <c r="AA35" s="53" t="s">
        <v>271</v>
      </c>
      <c r="AB35" s="53" t="s">
        <v>271</v>
      </c>
      <c r="AC35" s="53" t="s">
        <v>271</v>
      </c>
      <c r="AD35" s="53" t="s">
        <v>271</v>
      </c>
      <c r="AE35" s="53" t="s">
        <v>271</v>
      </c>
      <c r="AF35" s="53" t="s">
        <v>271</v>
      </c>
      <c r="AG35" s="53" t="s">
        <v>271</v>
      </c>
      <c r="AH35" s="53" t="s">
        <v>271</v>
      </c>
      <c r="AI35" s="53" t="s">
        <v>271</v>
      </c>
      <c r="AJ35" s="53" t="s">
        <v>271</v>
      </c>
      <c r="AK35" s="53" t="s">
        <v>271</v>
      </c>
      <c r="AL35" s="53" t="s">
        <v>271</v>
      </c>
      <c r="AM35" s="53" t="s">
        <v>271</v>
      </c>
      <c r="AN35" s="53" t="s">
        <v>271</v>
      </c>
      <c r="AO35" s="85" t="str" cm="1">
        <f t="array" ref="AO35">IF(OR(Z35:AI35="SI",AJ35="SI",AK35="SI",AL35="SI",AM35="SI",AN35="SI"),"Crítico-Proceda a elaborar plan de acción","No crítico/Intermedio-Solicitar evaluación por parte del OAL")</f>
        <v>No crítico/Intermedio-Solicitar evaluación por parte del OAL</v>
      </c>
      <c r="AP35" s="86"/>
      <c r="AQ35" s="74"/>
      <c r="AR35" s="74"/>
      <c r="AS35" s="74"/>
      <c r="AT35" s="74"/>
      <c r="AU35" s="74"/>
      <c r="AW35">
        <f t="shared" si="0"/>
        <v>1</v>
      </c>
    </row>
    <row r="36" spans="2:49" ht="58.5" customHeight="1">
      <c r="B36" s="54">
        <v>20</v>
      </c>
      <c r="C36" s="55" t="str">
        <f>Hoja1!AU24</f>
        <v xml:space="preserve"> </v>
      </c>
      <c r="D36" s="55" t="str">
        <f>Hoja1!AV24</f>
        <v xml:space="preserve"> </v>
      </c>
      <c r="E36" s="55" t="str">
        <f>Hoja1!AW24</f>
        <v xml:space="preserve"> </v>
      </c>
      <c r="F36" s="55" t="str">
        <f>Hoja1!AX24</f>
        <v xml:space="preserve"> </v>
      </c>
      <c r="G36" s="55" t="str">
        <f>Hoja1!AY24</f>
        <v xml:space="preserve"> </v>
      </c>
      <c r="H36" s="55" t="str">
        <f>Hoja1!AZ24</f>
        <v xml:space="preserve"> </v>
      </c>
      <c r="I36" s="55" t="str">
        <f>Hoja1!BA24</f>
        <v xml:space="preserve"> </v>
      </c>
      <c r="J36" s="55" t="str">
        <f>Hoja1!BB24</f>
        <v xml:space="preserve"> </v>
      </c>
      <c r="K36" s="53"/>
      <c r="L36" s="53"/>
      <c r="M36" s="53"/>
      <c r="N36" s="53"/>
      <c r="O36" s="53"/>
      <c r="P36" s="53"/>
      <c r="Q36" s="53"/>
      <c r="R36" s="53"/>
      <c r="S36" s="53"/>
      <c r="T36" s="53"/>
      <c r="U36" s="53"/>
      <c r="V36" s="53"/>
      <c r="W36" s="53"/>
      <c r="X36" s="53"/>
      <c r="Y36" s="79" t="str" cm="1">
        <f t="array" ref="Y36">IF(OR(K36:S36="NO",T36="NO",U36="NO",V36="NO",W36="NO",X36="NO"),"No aceptable","Aceptable")</f>
        <v>Aceptable</v>
      </c>
      <c r="Z36" s="53" t="s">
        <v>271</v>
      </c>
      <c r="AA36" s="53" t="s">
        <v>271</v>
      </c>
      <c r="AB36" s="53" t="s">
        <v>271</v>
      </c>
      <c r="AC36" s="53" t="s">
        <v>271</v>
      </c>
      <c r="AD36" s="53" t="s">
        <v>271</v>
      </c>
      <c r="AE36" s="53" t="s">
        <v>271</v>
      </c>
      <c r="AF36" s="53" t="s">
        <v>271</v>
      </c>
      <c r="AG36" s="53" t="s">
        <v>271</v>
      </c>
      <c r="AH36" s="53" t="s">
        <v>271</v>
      </c>
      <c r="AI36" s="53" t="s">
        <v>271</v>
      </c>
      <c r="AJ36" s="53" t="s">
        <v>271</v>
      </c>
      <c r="AK36" s="53" t="s">
        <v>271</v>
      </c>
      <c r="AL36" s="53" t="s">
        <v>271</v>
      </c>
      <c r="AM36" s="53" t="s">
        <v>271</v>
      </c>
      <c r="AN36" s="53" t="s">
        <v>271</v>
      </c>
      <c r="AO36" s="85" t="str" cm="1">
        <f t="array" ref="AO36">IF(OR(Z36:AI36="SI",AJ36="SI",AK36="SI",AL36="SI",AM36="SI",AN36="SI"),"Crítico-Proceda a elaborar plan de acción","No crítico/Intermedio-Solicitar evaluación por parte del OAL")</f>
        <v>No crítico/Intermedio-Solicitar evaluación por parte del OAL</v>
      </c>
      <c r="AP36" s="86"/>
      <c r="AQ36" s="74"/>
      <c r="AR36" s="74"/>
      <c r="AS36" s="74"/>
      <c r="AT36" s="74"/>
      <c r="AU36" s="74"/>
      <c r="AW36">
        <f t="shared" si="0"/>
        <v>1</v>
      </c>
    </row>
    <row r="37" spans="2:49" ht="58.5" customHeight="1">
      <c r="B37" s="54">
        <v>21</v>
      </c>
      <c r="C37" s="55" t="str">
        <f>Hoja1!AU25</f>
        <v xml:space="preserve"> </v>
      </c>
      <c r="D37" s="55" t="str">
        <f>Hoja1!AV25</f>
        <v xml:space="preserve"> </v>
      </c>
      <c r="E37" s="55" t="str">
        <f>Hoja1!AW25</f>
        <v xml:space="preserve"> </v>
      </c>
      <c r="F37" s="55" t="str">
        <f>Hoja1!AX25</f>
        <v xml:space="preserve"> </v>
      </c>
      <c r="G37" s="55" t="str">
        <f>Hoja1!AY25</f>
        <v xml:space="preserve"> </v>
      </c>
      <c r="H37" s="55" t="str">
        <f>Hoja1!AZ25</f>
        <v xml:space="preserve"> </v>
      </c>
      <c r="I37" s="55" t="str">
        <f>Hoja1!BA25</f>
        <v xml:space="preserve"> </v>
      </c>
      <c r="J37" s="55" t="str">
        <f>Hoja1!BB25</f>
        <v xml:space="preserve"> </v>
      </c>
      <c r="K37" s="53"/>
      <c r="L37" s="53"/>
      <c r="M37" s="53"/>
      <c r="N37" s="53"/>
      <c r="O37" s="53"/>
      <c r="P37" s="53"/>
      <c r="Q37" s="53"/>
      <c r="R37" s="53"/>
      <c r="S37" s="53"/>
      <c r="T37" s="53"/>
      <c r="U37" s="53"/>
      <c r="V37" s="53"/>
      <c r="W37" s="53"/>
      <c r="X37" s="53"/>
      <c r="Y37" s="79" t="str" cm="1">
        <f t="array" ref="Y37">IF(OR(K37:S37="NO",T37="NO",U37="NO",V37="NO",W37="NO",X37="NO"),"No aceptable","Aceptable")</f>
        <v>Aceptable</v>
      </c>
      <c r="Z37" s="53" t="s">
        <v>271</v>
      </c>
      <c r="AA37" s="53" t="s">
        <v>271</v>
      </c>
      <c r="AB37" s="53" t="s">
        <v>271</v>
      </c>
      <c r="AC37" s="53" t="s">
        <v>271</v>
      </c>
      <c r="AD37" s="53" t="s">
        <v>271</v>
      </c>
      <c r="AE37" s="53" t="s">
        <v>271</v>
      </c>
      <c r="AF37" s="53" t="s">
        <v>271</v>
      </c>
      <c r="AG37" s="53" t="s">
        <v>271</v>
      </c>
      <c r="AH37" s="53" t="s">
        <v>271</v>
      </c>
      <c r="AI37" s="53" t="s">
        <v>271</v>
      </c>
      <c r="AJ37" s="53" t="s">
        <v>271</v>
      </c>
      <c r="AK37" s="53" t="s">
        <v>271</v>
      </c>
      <c r="AL37" s="53" t="s">
        <v>271</v>
      </c>
      <c r="AM37" s="53" t="s">
        <v>271</v>
      </c>
      <c r="AN37" s="53" t="s">
        <v>271</v>
      </c>
      <c r="AO37" s="85" t="str" cm="1">
        <f t="array" ref="AO37">IF(OR(Z37:AI37="SI",AJ37="SI",AK37="SI",AL37="SI",AM37="SI",AN37="SI"),"Crítico-Proceda a elaborar plan de acción","No crítico/Intermedio-Solicitar evaluación por parte del OAL")</f>
        <v>No crítico/Intermedio-Solicitar evaluación por parte del OAL</v>
      </c>
      <c r="AP37" s="86"/>
      <c r="AQ37" s="74"/>
      <c r="AR37" s="74"/>
      <c r="AS37" s="74"/>
      <c r="AT37" s="74"/>
      <c r="AU37" s="74"/>
      <c r="AW37">
        <f t="shared" si="0"/>
        <v>1</v>
      </c>
    </row>
    <row r="38" spans="2:49" ht="58.5" customHeight="1">
      <c r="B38" s="54">
        <v>22</v>
      </c>
      <c r="C38" s="55" t="str">
        <f>Hoja1!AU26</f>
        <v xml:space="preserve"> </v>
      </c>
      <c r="D38" s="55" t="str">
        <f>Hoja1!AV26</f>
        <v xml:space="preserve"> </v>
      </c>
      <c r="E38" s="55" t="str">
        <f>Hoja1!AW26</f>
        <v xml:space="preserve"> </v>
      </c>
      <c r="F38" s="55" t="str">
        <f>Hoja1!AX26</f>
        <v xml:space="preserve"> </v>
      </c>
      <c r="G38" s="55" t="str">
        <f>Hoja1!AY26</f>
        <v xml:space="preserve"> </v>
      </c>
      <c r="H38" s="55" t="str">
        <f>Hoja1!AZ26</f>
        <v xml:space="preserve"> </v>
      </c>
      <c r="I38" s="55" t="str">
        <f>Hoja1!BA26</f>
        <v xml:space="preserve"> </v>
      </c>
      <c r="J38" s="55" t="str">
        <f>Hoja1!BB26</f>
        <v xml:space="preserve"> </v>
      </c>
      <c r="K38" s="53"/>
      <c r="L38" s="53"/>
      <c r="M38" s="53"/>
      <c r="N38" s="53"/>
      <c r="O38" s="53"/>
      <c r="P38" s="53"/>
      <c r="Q38" s="53"/>
      <c r="R38" s="53"/>
      <c r="S38" s="53"/>
      <c r="T38" s="53"/>
      <c r="U38" s="53"/>
      <c r="V38" s="53"/>
      <c r="W38" s="53"/>
      <c r="X38" s="53"/>
      <c r="Y38" s="79" t="str" cm="1">
        <f t="array" ref="Y38">IF(OR(K38:S38="NO",T38="NO",U38="NO",V38="NO",W38="NO",X38="NO"),"No aceptable","Aceptable")</f>
        <v>Aceptable</v>
      </c>
      <c r="Z38" s="53" t="s">
        <v>271</v>
      </c>
      <c r="AA38" s="53" t="s">
        <v>271</v>
      </c>
      <c r="AB38" s="53" t="s">
        <v>271</v>
      </c>
      <c r="AC38" s="53" t="s">
        <v>271</v>
      </c>
      <c r="AD38" s="53" t="s">
        <v>271</v>
      </c>
      <c r="AE38" s="53" t="s">
        <v>271</v>
      </c>
      <c r="AF38" s="53" t="s">
        <v>271</v>
      </c>
      <c r="AG38" s="53" t="s">
        <v>271</v>
      </c>
      <c r="AH38" s="53" t="s">
        <v>271</v>
      </c>
      <c r="AI38" s="53" t="s">
        <v>271</v>
      </c>
      <c r="AJ38" s="53" t="s">
        <v>271</v>
      </c>
      <c r="AK38" s="53" t="s">
        <v>271</v>
      </c>
      <c r="AL38" s="53" t="s">
        <v>271</v>
      </c>
      <c r="AM38" s="53" t="s">
        <v>271</v>
      </c>
      <c r="AN38" s="53" t="s">
        <v>271</v>
      </c>
      <c r="AO38" s="85" t="str" cm="1">
        <f t="array" ref="AO38">IF(OR(Z38:AI38="SI",AJ38="SI",AK38="SI",AL38="SI",AM38="SI",AN38="SI"),"Crítico-Proceda a elaborar plan de acción","No crítico/Intermedio-Solicitar evaluación por parte del OAL")</f>
        <v>No crítico/Intermedio-Solicitar evaluación por parte del OAL</v>
      </c>
      <c r="AP38" s="86"/>
      <c r="AQ38" s="74"/>
      <c r="AR38" s="74"/>
      <c r="AS38" s="74"/>
      <c r="AT38" s="74"/>
      <c r="AU38" s="74"/>
      <c r="AW38">
        <f t="shared" si="0"/>
        <v>1</v>
      </c>
    </row>
    <row r="39" spans="2:49" ht="58.5" customHeight="1">
      <c r="B39" s="54">
        <v>23</v>
      </c>
      <c r="C39" s="55" t="str">
        <f>Hoja1!AU27</f>
        <v xml:space="preserve"> </v>
      </c>
      <c r="D39" s="55" t="str">
        <f>Hoja1!AV27</f>
        <v xml:space="preserve"> </v>
      </c>
      <c r="E39" s="55" t="str">
        <f>Hoja1!AW27</f>
        <v xml:space="preserve"> </v>
      </c>
      <c r="F39" s="55" t="str">
        <f>Hoja1!AX27</f>
        <v xml:space="preserve"> </v>
      </c>
      <c r="G39" s="55" t="str">
        <f>Hoja1!AY27</f>
        <v xml:space="preserve"> </v>
      </c>
      <c r="H39" s="55" t="str">
        <f>Hoja1!AZ27</f>
        <v xml:space="preserve"> </v>
      </c>
      <c r="I39" s="55" t="str">
        <f>Hoja1!BA27</f>
        <v xml:space="preserve"> </v>
      </c>
      <c r="J39" s="55" t="str">
        <f>Hoja1!BB27</f>
        <v xml:space="preserve"> </v>
      </c>
      <c r="K39" s="53"/>
      <c r="L39" s="53"/>
      <c r="M39" s="53"/>
      <c r="N39" s="53"/>
      <c r="O39" s="53"/>
      <c r="P39" s="53"/>
      <c r="Q39" s="53"/>
      <c r="R39" s="53"/>
      <c r="S39" s="53"/>
      <c r="T39" s="53"/>
      <c r="U39" s="53"/>
      <c r="V39" s="53"/>
      <c r="W39" s="53"/>
      <c r="X39" s="53"/>
      <c r="Y39" s="79" t="str" cm="1">
        <f t="array" ref="Y39">IF(OR(K39:S39="NO",T39="NO",U39="NO",V39="NO",W39="NO",X39="NO"),"No aceptable","Aceptable")</f>
        <v>Aceptable</v>
      </c>
      <c r="Z39" s="53" t="s">
        <v>271</v>
      </c>
      <c r="AA39" s="53" t="s">
        <v>271</v>
      </c>
      <c r="AB39" s="53" t="s">
        <v>271</v>
      </c>
      <c r="AC39" s="53" t="s">
        <v>271</v>
      </c>
      <c r="AD39" s="53" t="s">
        <v>271</v>
      </c>
      <c r="AE39" s="53" t="s">
        <v>271</v>
      </c>
      <c r="AF39" s="53" t="s">
        <v>271</v>
      </c>
      <c r="AG39" s="53" t="s">
        <v>271</v>
      </c>
      <c r="AH39" s="53" t="s">
        <v>271</v>
      </c>
      <c r="AI39" s="53" t="s">
        <v>271</v>
      </c>
      <c r="AJ39" s="53" t="s">
        <v>271</v>
      </c>
      <c r="AK39" s="53" t="s">
        <v>271</v>
      </c>
      <c r="AL39" s="53" t="s">
        <v>271</v>
      </c>
      <c r="AM39" s="53" t="s">
        <v>271</v>
      </c>
      <c r="AN39" s="53" t="s">
        <v>271</v>
      </c>
      <c r="AO39" s="85" t="str" cm="1">
        <f t="array" ref="AO39">IF(OR(Z39:AI39="SI",AJ39="SI",AK39="SI",AL39="SI",AM39="SI",AN39="SI"),"Crítico-Proceda a elaborar plan de acción","No crítico/Intermedio-Solicitar evaluación por parte del OAL")</f>
        <v>No crítico/Intermedio-Solicitar evaluación por parte del OAL</v>
      </c>
      <c r="AP39" s="86"/>
      <c r="AQ39" s="74"/>
      <c r="AR39" s="74"/>
      <c r="AS39" s="74"/>
      <c r="AT39" s="74"/>
      <c r="AU39" s="74"/>
      <c r="AW39">
        <f t="shared" si="0"/>
        <v>1</v>
      </c>
    </row>
    <row r="40" spans="2:49" ht="58.5" customHeight="1">
      <c r="B40" s="54">
        <v>24</v>
      </c>
      <c r="C40" s="55" t="str">
        <f>Hoja1!AU28</f>
        <v xml:space="preserve"> </v>
      </c>
      <c r="D40" s="55" t="str">
        <f>Hoja1!AV28</f>
        <v xml:space="preserve"> </v>
      </c>
      <c r="E40" s="55" t="str">
        <f>Hoja1!AW28</f>
        <v xml:space="preserve"> </v>
      </c>
      <c r="F40" s="55" t="str">
        <f>Hoja1!AX28</f>
        <v xml:space="preserve"> </v>
      </c>
      <c r="G40" s="55" t="str">
        <f>Hoja1!AY28</f>
        <v xml:space="preserve"> </v>
      </c>
      <c r="H40" s="55" t="str">
        <f>Hoja1!AZ28</f>
        <v xml:space="preserve"> </v>
      </c>
      <c r="I40" s="55" t="str">
        <f>Hoja1!BA28</f>
        <v xml:space="preserve"> </v>
      </c>
      <c r="J40" s="55" t="str">
        <f>Hoja1!BB28</f>
        <v xml:space="preserve"> </v>
      </c>
      <c r="K40" s="53"/>
      <c r="L40" s="53"/>
      <c r="M40" s="53"/>
      <c r="N40" s="53"/>
      <c r="O40" s="53"/>
      <c r="P40" s="53"/>
      <c r="Q40" s="53"/>
      <c r="R40" s="53"/>
      <c r="S40" s="53"/>
      <c r="T40" s="53"/>
      <c r="U40" s="53"/>
      <c r="V40" s="53"/>
      <c r="W40" s="53"/>
      <c r="X40" s="53"/>
      <c r="Y40" s="79" t="str" cm="1">
        <f t="array" ref="Y40">IF(OR(K40:S40="NO",T40="NO",U40="NO",V40="NO",W40="NO",X40="NO"),"No aceptable","Aceptable")</f>
        <v>Aceptable</v>
      </c>
      <c r="Z40" s="53" t="s">
        <v>271</v>
      </c>
      <c r="AA40" s="53" t="s">
        <v>271</v>
      </c>
      <c r="AB40" s="53" t="s">
        <v>271</v>
      </c>
      <c r="AC40" s="53" t="s">
        <v>271</v>
      </c>
      <c r="AD40" s="53" t="s">
        <v>271</v>
      </c>
      <c r="AE40" s="53" t="s">
        <v>271</v>
      </c>
      <c r="AF40" s="53" t="s">
        <v>271</v>
      </c>
      <c r="AG40" s="53" t="s">
        <v>271</v>
      </c>
      <c r="AH40" s="53" t="s">
        <v>271</v>
      </c>
      <c r="AI40" s="53" t="s">
        <v>271</v>
      </c>
      <c r="AJ40" s="53" t="s">
        <v>271</v>
      </c>
      <c r="AK40" s="53" t="s">
        <v>271</v>
      </c>
      <c r="AL40" s="53" t="s">
        <v>271</v>
      </c>
      <c r="AM40" s="53" t="s">
        <v>271</v>
      </c>
      <c r="AN40" s="53" t="s">
        <v>271</v>
      </c>
      <c r="AO40" s="85" t="str" cm="1">
        <f t="array" ref="AO40">IF(OR(Z40:AI40="SI",AJ40="SI",AK40="SI",AL40="SI",AM40="SI",AN40="SI"),"Crítico-Proceda a elaborar plan de acción","No crítico/Intermedio-Solicitar evaluación por parte del OAL")</f>
        <v>No crítico/Intermedio-Solicitar evaluación por parte del OAL</v>
      </c>
      <c r="AP40" s="86"/>
      <c r="AQ40" s="74"/>
      <c r="AR40" s="74"/>
      <c r="AS40" s="74"/>
      <c r="AT40" s="74"/>
      <c r="AU40" s="74"/>
      <c r="AW40">
        <f t="shared" si="0"/>
        <v>1</v>
      </c>
    </row>
    <row r="41" spans="2:49" ht="58.5" customHeight="1">
      <c r="B41" s="54">
        <v>25</v>
      </c>
      <c r="C41" s="55" t="str">
        <f>Hoja1!AU29</f>
        <v xml:space="preserve"> </v>
      </c>
      <c r="D41" s="55" t="str">
        <f>Hoja1!AV29</f>
        <v xml:space="preserve"> </v>
      </c>
      <c r="E41" s="55" t="str">
        <f>Hoja1!AW29</f>
        <v xml:space="preserve"> </v>
      </c>
      <c r="F41" s="55" t="str">
        <f>Hoja1!AX29</f>
        <v xml:space="preserve"> </v>
      </c>
      <c r="G41" s="55" t="str">
        <f>Hoja1!AY29</f>
        <v xml:space="preserve"> </v>
      </c>
      <c r="H41" s="55" t="str">
        <f>Hoja1!AZ29</f>
        <v xml:space="preserve"> </v>
      </c>
      <c r="I41" s="55" t="str">
        <f>Hoja1!BA29</f>
        <v xml:space="preserve"> </v>
      </c>
      <c r="J41" s="55" t="str">
        <f>Hoja1!BB29</f>
        <v xml:space="preserve"> </v>
      </c>
      <c r="K41" s="53"/>
      <c r="L41" s="53"/>
      <c r="M41" s="53"/>
      <c r="N41" s="53"/>
      <c r="O41" s="53"/>
      <c r="P41" s="53"/>
      <c r="Q41" s="53"/>
      <c r="R41" s="53"/>
      <c r="S41" s="53"/>
      <c r="T41" s="53"/>
      <c r="U41" s="53"/>
      <c r="V41" s="53"/>
      <c r="W41" s="53"/>
      <c r="X41" s="53"/>
      <c r="Y41" s="79" t="str" cm="1">
        <f t="array" ref="Y41">IF(OR(K41:S41="NO",T41="NO",U41="NO",V41="NO",W41="NO",X41="NO"),"No aceptable","Aceptable")</f>
        <v>Aceptable</v>
      </c>
      <c r="Z41" s="53" t="s">
        <v>271</v>
      </c>
      <c r="AA41" s="53" t="s">
        <v>271</v>
      </c>
      <c r="AB41" s="53" t="s">
        <v>271</v>
      </c>
      <c r="AC41" s="53" t="s">
        <v>271</v>
      </c>
      <c r="AD41" s="53" t="s">
        <v>271</v>
      </c>
      <c r="AE41" s="53" t="s">
        <v>271</v>
      </c>
      <c r="AF41" s="53" t="s">
        <v>271</v>
      </c>
      <c r="AG41" s="53" t="s">
        <v>271</v>
      </c>
      <c r="AH41" s="53" t="s">
        <v>271</v>
      </c>
      <c r="AI41" s="53" t="s">
        <v>271</v>
      </c>
      <c r="AJ41" s="53" t="s">
        <v>271</v>
      </c>
      <c r="AK41" s="53" t="s">
        <v>271</v>
      </c>
      <c r="AL41" s="53" t="s">
        <v>271</v>
      </c>
      <c r="AM41" s="53" t="s">
        <v>271</v>
      </c>
      <c r="AN41" s="53" t="s">
        <v>271</v>
      </c>
      <c r="AO41" s="85" t="str" cm="1">
        <f t="array" ref="AO41">IF(OR(Z41:AI41="SI",AJ41="SI",AK41="SI",AL41="SI",AM41="SI",AN41="SI"),"Crítico-Proceda a elaborar plan de acción","No crítico/Intermedio-Solicitar evaluación por parte del OAL")</f>
        <v>No crítico/Intermedio-Solicitar evaluación por parte del OAL</v>
      </c>
      <c r="AP41" s="86"/>
      <c r="AQ41" s="74"/>
      <c r="AR41" s="74"/>
      <c r="AS41" s="74"/>
      <c r="AT41" s="74"/>
      <c r="AU41" s="74"/>
      <c r="AW41">
        <f t="shared" si="0"/>
        <v>1</v>
      </c>
    </row>
    <row r="42" spans="2:49" ht="58.5" customHeight="1">
      <c r="B42" s="54">
        <v>26</v>
      </c>
      <c r="C42" s="55" t="str">
        <f>Hoja1!AU30</f>
        <v xml:space="preserve"> </v>
      </c>
      <c r="D42" s="55" t="str">
        <f>Hoja1!AV30</f>
        <v xml:space="preserve"> </v>
      </c>
      <c r="E42" s="55" t="str">
        <f>Hoja1!AW30</f>
        <v xml:space="preserve"> </v>
      </c>
      <c r="F42" s="55" t="str">
        <f>Hoja1!AX30</f>
        <v xml:space="preserve"> </v>
      </c>
      <c r="G42" s="55" t="str">
        <f>Hoja1!AY30</f>
        <v xml:space="preserve"> </v>
      </c>
      <c r="H42" s="55" t="str">
        <f>Hoja1!AZ30</f>
        <v xml:space="preserve"> </v>
      </c>
      <c r="I42" s="55" t="str">
        <f>Hoja1!BA30</f>
        <v xml:space="preserve"> </v>
      </c>
      <c r="J42" s="55" t="str">
        <f>Hoja1!BB30</f>
        <v xml:space="preserve"> </v>
      </c>
      <c r="K42" s="53"/>
      <c r="L42" s="53"/>
      <c r="M42" s="53"/>
      <c r="N42" s="53"/>
      <c r="O42" s="53"/>
      <c r="P42" s="53"/>
      <c r="Q42" s="53"/>
      <c r="R42" s="53"/>
      <c r="S42" s="53"/>
      <c r="T42" s="53"/>
      <c r="U42" s="53"/>
      <c r="V42" s="53"/>
      <c r="W42" s="53"/>
      <c r="X42" s="53"/>
      <c r="Y42" s="79" t="str" cm="1">
        <f t="array" ref="Y42">IF(OR(K42:S42="NO",T42="NO",U42="NO",V42="NO",W42="NO",X42="NO"),"No aceptable","Aceptable")</f>
        <v>Aceptable</v>
      </c>
      <c r="Z42" s="53" t="s">
        <v>271</v>
      </c>
      <c r="AA42" s="53" t="s">
        <v>271</v>
      </c>
      <c r="AB42" s="53" t="s">
        <v>271</v>
      </c>
      <c r="AC42" s="53" t="s">
        <v>271</v>
      </c>
      <c r="AD42" s="53" t="s">
        <v>271</v>
      </c>
      <c r="AE42" s="53" t="s">
        <v>271</v>
      </c>
      <c r="AF42" s="53" t="s">
        <v>271</v>
      </c>
      <c r="AG42" s="53" t="s">
        <v>271</v>
      </c>
      <c r="AH42" s="53" t="s">
        <v>271</v>
      </c>
      <c r="AI42" s="53" t="s">
        <v>271</v>
      </c>
      <c r="AJ42" s="53" t="s">
        <v>271</v>
      </c>
      <c r="AK42" s="53" t="s">
        <v>271</v>
      </c>
      <c r="AL42" s="53" t="s">
        <v>271</v>
      </c>
      <c r="AM42" s="53" t="s">
        <v>271</v>
      </c>
      <c r="AN42" s="53" t="s">
        <v>271</v>
      </c>
      <c r="AO42" s="85" t="str" cm="1">
        <f t="array" ref="AO42">IF(OR(Z42:AI42="SI",AJ42="SI",AK42="SI",AL42="SI",AM42="SI",AN42="SI"),"Crítico-Proceda a elaborar plan de acción","No crítico/Intermedio-Solicitar evaluación por parte del OAL")</f>
        <v>No crítico/Intermedio-Solicitar evaluación por parte del OAL</v>
      </c>
      <c r="AP42" s="86"/>
      <c r="AQ42" s="74"/>
      <c r="AR42" s="74"/>
      <c r="AS42" s="74"/>
      <c r="AT42" s="74"/>
      <c r="AU42" s="74"/>
      <c r="AW42">
        <f t="shared" si="0"/>
        <v>1</v>
      </c>
    </row>
    <row r="43" spans="2:49" ht="58.5" customHeight="1">
      <c r="B43" s="54">
        <v>27</v>
      </c>
      <c r="C43" s="55" t="str">
        <f>Hoja1!AU31</f>
        <v xml:space="preserve"> </v>
      </c>
      <c r="D43" s="55" t="str">
        <f>Hoja1!AV31</f>
        <v xml:space="preserve"> </v>
      </c>
      <c r="E43" s="55" t="str">
        <f>Hoja1!AW31</f>
        <v xml:space="preserve"> </v>
      </c>
      <c r="F43" s="55" t="str">
        <f>Hoja1!AX31</f>
        <v xml:space="preserve"> </v>
      </c>
      <c r="G43" s="55" t="str">
        <f>Hoja1!AY31</f>
        <v xml:space="preserve"> </v>
      </c>
      <c r="H43" s="55" t="str">
        <f>Hoja1!AZ31</f>
        <v xml:space="preserve"> </v>
      </c>
      <c r="I43" s="55" t="str">
        <f>Hoja1!BA31</f>
        <v xml:space="preserve"> </v>
      </c>
      <c r="J43" s="55" t="str">
        <f>Hoja1!BB31</f>
        <v xml:space="preserve"> </v>
      </c>
      <c r="K43" s="53"/>
      <c r="L43" s="53"/>
      <c r="M43" s="53"/>
      <c r="N43" s="53"/>
      <c r="O43" s="53"/>
      <c r="P43" s="53"/>
      <c r="Q43" s="53"/>
      <c r="R43" s="53"/>
      <c r="S43" s="53"/>
      <c r="T43" s="53"/>
      <c r="U43" s="53"/>
      <c r="V43" s="53"/>
      <c r="W43" s="53"/>
      <c r="X43" s="53"/>
      <c r="Y43" s="79" t="str" cm="1">
        <f t="array" ref="Y43">IF(OR(K43:S43="NO",T43="NO",U43="NO",V43="NO",W43="NO",X43="NO"),"No aceptable","Aceptable")</f>
        <v>Aceptable</v>
      </c>
      <c r="Z43" s="53" t="s">
        <v>271</v>
      </c>
      <c r="AA43" s="53" t="s">
        <v>271</v>
      </c>
      <c r="AB43" s="53" t="s">
        <v>271</v>
      </c>
      <c r="AC43" s="53" t="s">
        <v>271</v>
      </c>
      <c r="AD43" s="53" t="s">
        <v>271</v>
      </c>
      <c r="AE43" s="53" t="s">
        <v>271</v>
      </c>
      <c r="AF43" s="53" t="s">
        <v>271</v>
      </c>
      <c r="AG43" s="53" t="s">
        <v>271</v>
      </c>
      <c r="AH43" s="53" t="s">
        <v>271</v>
      </c>
      <c r="AI43" s="53" t="s">
        <v>271</v>
      </c>
      <c r="AJ43" s="53" t="s">
        <v>271</v>
      </c>
      <c r="AK43" s="53" t="s">
        <v>271</v>
      </c>
      <c r="AL43" s="53" t="s">
        <v>271</v>
      </c>
      <c r="AM43" s="53" t="s">
        <v>271</v>
      </c>
      <c r="AN43" s="53" t="s">
        <v>271</v>
      </c>
      <c r="AO43" s="85" t="str" cm="1">
        <f t="array" ref="AO43">IF(OR(Z43:AI43="SI",AJ43="SI",AK43="SI",AL43="SI",AM43="SI",AN43="SI"),"Crítico-Proceda a elaborar plan de acción","No crítico/Intermedio-Solicitar evaluación por parte del OAL")</f>
        <v>No crítico/Intermedio-Solicitar evaluación por parte del OAL</v>
      </c>
      <c r="AP43" s="86"/>
      <c r="AQ43" s="74"/>
      <c r="AR43" s="74"/>
      <c r="AS43" s="74"/>
      <c r="AT43" s="74"/>
      <c r="AU43" s="74"/>
      <c r="AW43">
        <f t="shared" si="0"/>
        <v>1</v>
      </c>
    </row>
    <row r="44" spans="2:49" ht="58.5" customHeight="1">
      <c r="B44" s="54">
        <v>28</v>
      </c>
      <c r="C44" s="55" t="str">
        <f>Hoja1!AU32</f>
        <v xml:space="preserve"> </v>
      </c>
      <c r="D44" s="55" t="str">
        <f>Hoja1!AV32</f>
        <v xml:space="preserve"> </v>
      </c>
      <c r="E44" s="55" t="str">
        <f>Hoja1!AW32</f>
        <v xml:space="preserve"> </v>
      </c>
      <c r="F44" s="55" t="str">
        <f>Hoja1!AX32</f>
        <v xml:space="preserve"> </v>
      </c>
      <c r="G44" s="55" t="str">
        <f>Hoja1!AY32</f>
        <v xml:space="preserve"> </v>
      </c>
      <c r="H44" s="55" t="str">
        <f>Hoja1!AZ32</f>
        <v xml:space="preserve"> </v>
      </c>
      <c r="I44" s="55" t="str">
        <f>Hoja1!BA32</f>
        <v xml:space="preserve"> </v>
      </c>
      <c r="J44" s="55" t="str">
        <f>Hoja1!BB32</f>
        <v xml:space="preserve"> </v>
      </c>
      <c r="K44" s="53"/>
      <c r="L44" s="53"/>
      <c r="M44" s="53"/>
      <c r="N44" s="53"/>
      <c r="O44" s="53"/>
      <c r="P44" s="53"/>
      <c r="Q44" s="53"/>
      <c r="R44" s="53"/>
      <c r="S44" s="53"/>
      <c r="T44" s="53"/>
      <c r="U44" s="53"/>
      <c r="V44" s="53"/>
      <c r="W44" s="53"/>
      <c r="X44" s="53"/>
      <c r="Y44" s="79" t="str" cm="1">
        <f t="array" ref="Y44">IF(OR(K44:S44="NO",T44="NO",U44="NO",V44="NO",W44="NO",X44="NO"),"No aceptable","Aceptable")</f>
        <v>Aceptable</v>
      </c>
      <c r="Z44" s="53" t="s">
        <v>271</v>
      </c>
      <c r="AA44" s="53" t="s">
        <v>271</v>
      </c>
      <c r="AB44" s="53" t="s">
        <v>271</v>
      </c>
      <c r="AC44" s="53" t="s">
        <v>271</v>
      </c>
      <c r="AD44" s="53" t="s">
        <v>271</v>
      </c>
      <c r="AE44" s="53" t="s">
        <v>271</v>
      </c>
      <c r="AF44" s="53" t="s">
        <v>271</v>
      </c>
      <c r="AG44" s="53" t="s">
        <v>271</v>
      </c>
      <c r="AH44" s="53" t="s">
        <v>271</v>
      </c>
      <c r="AI44" s="53" t="s">
        <v>271</v>
      </c>
      <c r="AJ44" s="53" t="s">
        <v>271</v>
      </c>
      <c r="AK44" s="53" t="s">
        <v>271</v>
      </c>
      <c r="AL44" s="53" t="s">
        <v>271</v>
      </c>
      <c r="AM44" s="53" t="s">
        <v>271</v>
      </c>
      <c r="AN44" s="53" t="s">
        <v>271</v>
      </c>
      <c r="AO44" s="85" t="str" cm="1">
        <f t="array" ref="AO44">IF(OR(Z44:AI44="SI",AJ44="SI",AK44="SI",AL44="SI",AM44="SI",AN44="SI"),"Crítico-Proceda a elaborar plan de acción","No crítico/Intermedio-Solicitar evaluación por parte del OAL")</f>
        <v>No crítico/Intermedio-Solicitar evaluación por parte del OAL</v>
      </c>
      <c r="AP44" s="86"/>
      <c r="AQ44" s="74"/>
      <c r="AR44" s="74"/>
      <c r="AS44" s="74"/>
      <c r="AT44" s="74"/>
      <c r="AU44" s="74"/>
      <c r="AW44">
        <f t="shared" si="0"/>
        <v>1</v>
      </c>
    </row>
    <row r="45" spans="2:49" ht="58.5" customHeight="1">
      <c r="B45" s="54">
        <v>29</v>
      </c>
      <c r="C45" s="55" t="str">
        <f>Hoja1!AU33</f>
        <v xml:space="preserve"> </v>
      </c>
      <c r="D45" s="55" t="str">
        <f>Hoja1!AV33</f>
        <v xml:space="preserve"> </v>
      </c>
      <c r="E45" s="55" t="str">
        <f>Hoja1!AW33</f>
        <v xml:space="preserve"> </v>
      </c>
      <c r="F45" s="55" t="str">
        <f>Hoja1!AX33</f>
        <v xml:space="preserve"> </v>
      </c>
      <c r="G45" s="55" t="str">
        <f>Hoja1!AY33</f>
        <v xml:space="preserve"> </v>
      </c>
      <c r="H45" s="55" t="str">
        <f>Hoja1!AZ33</f>
        <v xml:space="preserve"> </v>
      </c>
      <c r="I45" s="55" t="str">
        <f>Hoja1!BA33</f>
        <v xml:space="preserve"> </v>
      </c>
      <c r="J45" s="55" t="str">
        <f>Hoja1!BB33</f>
        <v xml:space="preserve"> </v>
      </c>
      <c r="K45" s="53"/>
      <c r="L45" s="53"/>
      <c r="M45" s="53"/>
      <c r="N45" s="53"/>
      <c r="O45" s="53"/>
      <c r="P45" s="53"/>
      <c r="Q45" s="53"/>
      <c r="R45" s="53"/>
      <c r="S45" s="53"/>
      <c r="T45" s="53"/>
      <c r="U45" s="53"/>
      <c r="V45" s="53"/>
      <c r="W45" s="53"/>
      <c r="X45" s="53"/>
      <c r="Y45" s="79" t="str" cm="1">
        <f t="array" ref="Y45">IF(OR(K45:S45="NO",T45="NO",U45="NO",V45="NO",W45="NO",X45="NO"),"No aceptable","Aceptable")</f>
        <v>Aceptable</v>
      </c>
      <c r="Z45" s="53" t="s">
        <v>271</v>
      </c>
      <c r="AA45" s="53" t="s">
        <v>271</v>
      </c>
      <c r="AB45" s="53" t="s">
        <v>271</v>
      </c>
      <c r="AC45" s="53" t="s">
        <v>271</v>
      </c>
      <c r="AD45" s="53" t="s">
        <v>271</v>
      </c>
      <c r="AE45" s="53" t="s">
        <v>271</v>
      </c>
      <c r="AF45" s="53" t="s">
        <v>271</v>
      </c>
      <c r="AG45" s="53" t="s">
        <v>271</v>
      </c>
      <c r="AH45" s="53" t="s">
        <v>271</v>
      </c>
      <c r="AI45" s="53" t="s">
        <v>271</v>
      </c>
      <c r="AJ45" s="53" t="s">
        <v>271</v>
      </c>
      <c r="AK45" s="53" t="s">
        <v>271</v>
      </c>
      <c r="AL45" s="53" t="s">
        <v>271</v>
      </c>
      <c r="AM45" s="53" t="s">
        <v>271</v>
      </c>
      <c r="AN45" s="53" t="s">
        <v>271</v>
      </c>
      <c r="AO45" s="85" t="str" cm="1">
        <f t="array" ref="AO45">IF(OR(Z45:AI45="SI",AJ45="SI",AK45="SI",AL45="SI",AM45="SI",AN45="SI"),"Crítico-Proceda a elaborar plan de acción","No crítico/Intermedio-Solicitar evaluación por parte del OAL")</f>
        <v>No crítico/Intermedio-Solicitar evaluación por parte del OAL</v>
      </c>
      <c r="AP45" s="86"/>
      <c r="AQ45" s="74"/>
      <c r="AR45" s="74"/>
      <c r="AS45" s="74"/>
      <c r="AT45" s="74"/>
      <c r="AU45" s="74"/>
      <c r="AW45">
        <f t="shared" si="0"/>
        <v>1</v>
      </c>
    </row>
    <row r="46" spans="2:49" ht="58.5" customHeight="1">
      <c r="B46" s="54">
        <v>30</v>
      </c>
      <c r="C46" s="55" t="str">
        <f>Hoja1!AU34</f>
        <v xml:space="preserve"> </v>
      </c>
      <c r="D46" s="55" t="str">
        <f>Hoja1!AV34</f>
        <v xml:space="preserve"> </v>
      </c>
      <c r="E46" s="55" t="str">
        <f>Hoja1!AW34</f>
        <v xml:space="preserve"> </v>
      </c>
      <c r="F46" s="55" t="str">
        <f>Hoja1!AX34</f>
        <v xml:space="preserve"> </v>
      </c>
      <c r="G46" s="55" t="str">
        <f>Hoja1!AY34</f>
        <v xml:space="preserve"> </v>
      </c>
      <c r="H46" s="55" t="str">
        <f>Hoja1!AZ34</f>
        <v xml:space="preserve"> </v>
      </c>
      <c r="I46" s="55" t="str">
        <f>Hoja1!BA34</f>
        <v xml:space="preserve"> </v>
      </c>
      <c r="J46" s="55" t="str">
        <f>Hoja1!BB34</f>
        <v xml:space="preserve"> </v>
      </c>
      <c r="K46" s="53"/>
      <c r="L46" s="53"/>
      <c r="M46" s="53"/>
      <c r="N46" s="53"/>
      <c r="O46" s="53"/>
      <c r="P46" s="53"/>
      <c r="Q46" s="53"/>
      <c r="R46" s="53"/>
      <c r="S46" s="53"/>
      <c r="T46" s="53"/>
      <c r="U46" s="53"/>
      <c r="V46" s="53"/>
      <c r="W46" s="53"/>
      <c r="X46" s="53"/>
      <c r="Y46" s="79" t="str" cm="1">
        <f t="array" ref="Y46">IF(OR(K46:S46="NO",T46="NO",U46="NO",V46="NO",W46="NO",X46="NO"),"No aceptable","Aceptable")</f>
        <v>Aceptable</v>
      </c>
      <c r="Z46" s="53" t="s">
        <v>271</v>
      </c>
      <c r="AA46" s="53" t="s">
        <v>271</v>
      </c>
      <c r="AB46" s="53" t="s">
        <v>271</v>
      </c>
      <c r="AC46" s="53" t="s">
        <v>271</v>
      </c>
      <c r="AD46" s="53" t="s">
        <v>271</v>
      </c>
      <c r="AE46" s="53" t="s">
        <v>271</v>
      </c>
      <c r="AF46" s="53" t="s">
        <v>271</v>
      </c>
      <c r="AG46" s="53" t="s">
        <v>271</v>
      </c>
      <c r="AH46" s="53" t="s">
        <v>271</v>
      </c>
      <c r="AI46" s="53" t="s">
        <v>271</v>
      </c>
      <c r="AJ46" s="53" t="s">
        <v>271</v>
      </c>
      <c r="AK46" s="53" t="s">
        <v>271</v>
      </c>
      <c r="AL46" s="53" t="s">
        <v>271</v>
      </c>
      <c r="AM46" s="53" t="s">
        <v>271</v>
      </c>
      <c r="AN46" s="53" t="s">
        <v>271</v>
      </c>
      <c r="AO46" s="85" t="str" cm="1">
        <f t="array" ref="AO46">IF(OR(Z46:AI46="SI",AJ46="SI",AK46="SI",AL46="SI",AM46="SI",AN46="SI"),"Crítico-Proceda a elaborar plan de acción","No crítico/Intermedio-Solicitar evaluación por parte del OAL")</f>
        <v>No crítico/Intermedio-Solicitar evaluación por parte del OAL</v>
      </c>
      <c r="AP46" s="86"/>
      <c r="AQ46" s="74"/>
      <c r="AR46" s="74"/>
      <c r="AS46" s="74"/>
      <c r="AT46" s="74"/>
      <c r="AU46" s="74"/>
      <c r="AW46">
        <f t="shared" si="0"/>
        <v>1</v>
      </c>
    </row>
    <row r="47" spans="2:49" ht="58.5" customHeight="1">
      <c r="B47" s="54">
        <v>31</v>
      </c>
      <c r="C47" s="55" t="str">
        <f>Hoja1!AU35</f>
        <v xml:space="preserve"> </v>
      </c>
      <c r="D47" s="55" t="str">
        <f>Hoja1!AV35</f>
        <v xml:space="preserve"> </v>
      </c>
      <c r="E47" s="55" t="str">
        <f>Hoja1!AW35</f>
        <v xml:space="preserve"> </v>
      </c>
      <c r="F47" s="55" t="str">
        <f>Hoja1!AX35</f>
        <v xml:space="preserve"> </v>
      </c>
      <c r="G47" s="55" t="str">
        <f>Hoja1!AY35</f>
        <v xml:space="preserve"> </v>
      </c>
      <c r="H47" s="55" t="str">
        <f>Hoja1!AZ35</f>
        <v xml:space="preserve"> </v>
      </c>
      <c r="I47" s="55" t="str">
        <f>Hoja1!BA35</f>
        <v xml:space="preserve"> </v>
      </c>
      <c r="J47" s="55" t="str">
        <f>Hoja1!BB35</f>
        <v xml:space="preserve"> </v>
      </c>
      <c r="K47" s="53"/>
      <c r="L47" s="53"/>
      <c r="M47" s="53"/>
      <c r="N47" s="53"/>
      <c r="O47" s="53"/>
      <c r="P47" s="53"/>
      <c r="Q47" s="53"/>
      <c r="R47" s="53"/>
      <c r="S47" s="53"/>
      <c r="T47" s="53"/>
      <c r="U47" s="53"/>
      <c r="V47" s="53"/>
      <c r="W47" s="53"/>
      <c r="X47" s="53"/>
      <c r="Y47" s="79" t="str" cm="1">
        <f t="array" ref="Y47">IF(OR(K47:S47="NO",T47="NO",U47="NO",V47="NO",W47="NO",X47="NO"),"No aceptable","Aceptable")</f>
        <v>Aceptable</v>
      </c>
      <c r="Z47" s="53" t="s">
        <v>271</v>
      </c>
      <c r="AA47" s="53" t="s">
        <v>271</v>
      </c>
      <c r="AB47" s="53" t="s">
        <v>271</v>
      </c>
      <c r="AC47" s="53" t="s">
        <v>271</v>
      </c>
      <c r="AD47" s="53" t="s">
        <v>271</v>
      </c>
      <c r="AE47" s="53" t="s">
        <v>271</v>
      </c>
      <c r="AF47" s="53" t="s">
        <v>271</v>
      </c>
      <c r="AG47" s="53" t="s">
        <v>271</v>
      </c>
      <c r="AH47" s="53" t="s">
        <v>271</v>
      </c>
      <c r="AI47" s="53" t="s">
        <v>271</v>
      </c>
      <c r="AJ47" s="53" t="s">
        <v>271</v>
      </c>
      <c r="AK47" s="53" t="s">
        <v>271</v>
      </c>
      <c r="AL47" s="53" t="s">
        <v>271</v>
      </c>
      <c r="AM47" s="53" t="s">
        <v>271</v>
      </c>
      <c r="AN47" s="53" t="s">
        <v>271</v>
      </c>
      <c r="AO47" s="85" t="str" cm="1">
        <f t="array" ref="AO47">IF(OR(Z47:AI47="SI",AJ47="SI",AK47="SI",AL47="SI",AM47="SI",AN47="SI"),"Crítico-Proceda a elaborar plan de acción","No crítico/Intermedio-Solicitar evaluación por parte del OAL")</f>
        <v>No crítico/Intermedio-Solicitar evaluación por parte del OAL</v>
      </c>
      <c r="AP47" s="86"/>
      <c r="AQ47" s="74"/>
      <c r="AR47" s="74"/>
      <c r="AS47" s="74"/>
      <c r="AT47" s="74"/>
      <c r="AU47" s="74"/>
      <c r="AW47">
        <f t="shared" si="0"/>
        <v>1</v>
      </c>
    </row>
    <row r="48" spans="2:49" ht="58.5" customHeight="1">
      <c r="B48" s="54">
        <v>32</v>
      </c>
      <c r="C48" s="55" t="str">
        <f>Hoja1!AU36</f>
        <v xml:space="preserve"> </v>
      </c>
      <c r="D48" s="55" t="str">
        <f>Hoja1!AV36</f>
        <v xml:space="preserve"> </v>
      </c>
      <c r="E48" s="55" t="str">
        <f>Hoja1!AW36</f>
        <v xml:space="preserve"> </v>
      </c>
      <c r="F48" s="55" t="str">
        <f>Hoja1!AX36</f>
        <v xml:space="preserve"> </v>
      </c>
      <c r="G48" s="55" t="str">
        <f>Hoja1!AY36</f>
        <v xml:space="preserve"> </v>
      </c>
      <c r="H48" s="55" t="str">
        <f>Hoja1!AZ36</f>
        <v xml:space="preserve"> </v>
      </c>
      <c r="I48" s="55" t="str">
        <f>Hoja1!BA36</f>
        <v xml:space="preserve"> </v>
      </c>
      <c r="J48" s="55" t="str">
        <f>Hoja1!BB36</f>
        <v xml:space="preserve"> </v>
      </c>
      <c r="K48" s="53"/>
      <c r="L48" s="53"/>
      <c r="M48" s="53"/>
      <c r="N48" s="53"/>
      <c r="O48" s="53"/>
      <c r="P48" s="53"/>
      <c r="Q48" s="53"/>
      <c r="R48" s="53"/>
      <c r="S48" s="53"/>
      <c r="T48" s="53"/>
      <c r="U48" s="53"/>
      <c r="V48" s="53"/>
      <c r="W48" s="53"/>
      <c r="X48" s="53"/>
      <c r="Y48" s="79" t="str" cm="1">
        <f t="array" ref="Y48">IF(OR(K48:S48="NO",T48="NO",U48="NO",V48="NO",W48="NO",X48="NO"),"No aceptable","Aceptable")</f>
        <v>Aceptable</v>
      </c>
      <c r="Z48" s="53" t="s">
        <v>271</v>
      </c>
      <c r="AA48" s="53" t="s">
        <v>271</v>
      </c>
      <c r="AB48" s="53" t="s">
        <v>271</v>
      </c>
      <c r="AC48" s="53" t="s">
        <v>271</v>
      </c>
      <c r="AD48" s="53" t="s">
        <v>271</v>
      </c>
      <c r="AE48" s="53" t="s">
        <v>271</v>
      </c>
      <c r="AF48" s="53" t="s">
        <v>271</v>
      </c>
      <c r="AG48" s="53" t="s">
        <v>271</v>
      </c>
      <c r="AH48" s="53" t="s">
        <v>271</v>
      </c>
      <c r="AI48" s="53" t="s">
        <v>271</v>
      </c>
      <c r="AJ48" s="53" t="s">
        <v>271</v>
      </c>
      <c r="AK48" s="53" t="s">
        <v>271</v>
      </c>
      <c r="AL48" s="53" t="s">
        <v>271</v>
      </c>
      <c r="AM48" s="53" t="s">
        <v>271</v>
      </c>
      <c r="AN48" s="53" t="s">
        <v>271</v>
      </c>
      <c r="AO48" s="85" t="str" cm="1">
        <f t="array" ref="AO48">IF(OR(Z48:AI48="SI",AJ48="SI",AK48="SI",AL48="SI",AM48="SI",AN48="SI"),"Crítico-Proceda a elaborar plan de acción","No crítico/Intermedio-Solicitar evaluación por parte del OAL")</f>
        <v>No crítico/Intermedio-Solicitar evaluación por parte del OAL</v>
      </c>
      <c r="AP48" s="86"/>
      <c r="AQ48" s="74"/>
      <c r="AR48" s="74"/>
      <c r="AS48" s="74"/>
      <c r="AT48" s="74"/>
      <c r="AU48" s="74"/>
      <c r="AW48">
        <f t="shared" si="0"/>
        <v>1</v>
      </c>
    </row>
    <row r="49" spans="2:49" ht="58.5" customHeight="1">
      <c r="B49" s="54">
        <v>33</v>
      </c>
      <c r="C49" s="55" t="str">
        <f>Hoja1!AU37</f>
        <v xml:space="preserve"> </v>
      </c>
      <c r="D49" s="55" t="str">
        <f>Hoja1!AV37</f>
        <v xml:space="preserve"> </v>
      </c>
      <c r="E49" s="55" t="str">
        <f>Hoja1!AW37</f>
        <v xml:space="preserve"> </v>
      </c>
      <c r="F49" s="55" t="str">
        <f>Hoja1!AX37</f>
        <v xml:space="preserve"> </v>
      </c>
      <c r="G49" s="55" t="str">
        <f>Hoja1!AY37</f>
        <v xml:space="preserve"> </v>
      </c>
      <c r="H49" s="55" t="str">
        <f>Hoja1!AZ37</f>
        <v xml:space="preserve"> </v>
      </c>
      <c r="I49" s="55" t="str">
        <f>Hoja1!BA37</f>
        <v xml:space="preserve"> </v>
      </c>
      <c r="J49" s="55" t="str">
        <f>Hoja1!BB37</f>
        <v xml:space="preserve"> </v>
      </c>
      <c r="K49" s="53"/>
      <c r="L49" s="53"/>
      <c r="M49" s="53"/>
      <c r="N49" s="53"/>
      <c r="O49" s="53"/>
      <c r="P49" s="53"/>
      <c r="Q49" s="53"/>
      <c r="R49" s="53"/>
      <c r="S49" s="53"/>
      <c r="T49" s="53"/>
      <c r="U49" s="53"/>
      <c r="V49" s="53"/>
      <c r="W49" s="53"/>
      <c r="X49" s="53"/>
      <c r="Y49" s="79" t="str" cm="1">
        <f t="array" ref="Y49">IF(OR(K49:S49="NO",T49="NO",U49="NO",V49="NO",W49="NO",X49="NO"),"No aceptable","Aceptable")</f>
        <v>Aceptable</v>
      </c>
      <c r="Z49" s="53" t="s">
        <v>271</v>
      </c>
      <c r="AA49" s="53" t="s">
        <v>271</v>
      </c>
      <c r="AB49" s="53" t="s">
        <v>271</v>
      </c>
      <c r="AC49" s="53" t="s">
        <v>271</v>
      </c>
      <c r="AD49" s="53" t="s">
        <v>271</v>
      </c>
      <c r="AE49" s="53" t="s">
        <v>271</v>
      </c>
      <c r="AF49" s="53" t="s">
        <v>271</v>
      </c>
      <c r="AG49" s="53" t="s">
        <v>271</v>
      </c>
      <c r="AH49" s="53" t="s">
        <v>271</v>
      </c>
      <c r="AI49" s="53" t="s">
        <v>271</v>
      </c>
      <c r="AJ49" s="53" t="s">
        <v>271</v>
      </c>
      <c r="AK49" s="53" t="s">
        <v>271</v>
      </c>
      <c r="AL49" s="53" t="s">
        <v>271</v>
      </c>
      <c r="AM49" s="53" t="s">
        <v>271</v>
      </c>
      <c r="AN49" s="53" t="s">
        <v>271</v>
      </c>
      <c r="AO49" s="85" t="str" cm="1">
        <f t="array" ref="AO49">IF(OR(Z49:AI49="SI",AJ49="SI",AK49="SI",AL49="SI",AM49="SI",AN49="SI"),"Crítico-Proceda a elaborar plan de acción","No crítico/Intermedio-Solicitar evaluación por parte del OAL")</f>
        <v>No crítico/Intermedio-Solicitar evaluación por parte del OAL</v>
      </c>
      <c r="AP49" s="86"/>
      <c r="AQ49" s="74"/>
      <c r="AR49" s="74"/>
      <c r="AS49" s="74"/>
      <c r="AT49" s="74"/>
      <c r="AU49" s="74"/>
      <c r="AW49">
        <f t="shared" si="0"/>
        <v>1</v>
      </c>
    </row>
    <row r="50" spans="2:49" ht="58.5" customHeight="1">
      <c r="B50" s="54">
        <v>34</v>
      </c>
      <c r="C50" s="55" t="str">
        <f>Hoja1!AU38</f>
        <v xml:space="preserve"> </v>
      </c>
      <c r="D50" s="55" t="str">
        <f>Hoja1!AV38</f>
        <v xml:space="preserve"> </v>
      </c>
      <c r="E50" s="55" t="str">
        <f>Hoja1!AW38</f>
        <v xml:space="preserve"> </v>
      </c>
      <c r="F50" s="55" t="str">
        <f>Hoja1!AX38</f>
        <v xml:space="preserve"> </v>
      </c>
      <c r="G50" s="55" t="str">
        <f>Hoja1!AY38</f>
        <v xml:space="preserve"> </v>
      </c>
      <c r="H50" s="55" t="str">
        <f>Hoja1!AZ38</f>
        <v xml:space="preserve"> </v>
      </c>
      <c r="I50" s="55" t="str">
        <f>Hoja1!BA38</f>
        <v xml:space="preserve"> </v>
      </c>
      <c r="J50" s="55" t="str">
        <f>Hoja1!BB38</f>
        <v xml:space="preserve"> </v>
      </c>
      <c r="K50" s="53"/>
      <c r="L50" s="53"/>
      <c r="M50" s="53"/>
      <c r="N50" s="53"/>
      <c r="O50" s="53"/>
      <c r="P50" s="53"/>
      <c r="Q50" s="53"/>
      <c r="R50" s="53"/>
      <c r="S50" s="53"/>
      <c r="T50" s="53"/>
      <c r="U50" s="53"/>
      <c r="V50" s="53"/>
      <c r="W50" s="53"/>
      <c r="X50" s="53"/>
      <c r="Y50" s="79" t="str" cm="1">
        <f t="array" ref="Y50">IF(OR(K50:S50="NO",T50="NO",U50="NO",V50="NO",W50="NO",X50="NO"),"No aceptable","Aceptable")</f>
        <v>Aceptable</v>
      </c>
      <c r="Z50" s="53" t="s">
        <v>271</v>
      </c>
      <c r="AA50" s="53" t="s">
        <v>271</v>
      </c>
      <c r="AB50" s="53" t="s">
        <v>271</v>
      </c>
      <c r="AC50" s="53" t="s">
        <v>271</v>
      </c>
      <c r="AD50" s="53" t="s">
        <v>271</v>
      </c>
      <c r="AE50" s="53" t="s">
        <v>271</v>
      </c>
      <c r="AF50" s="53" t="s">
        <v>271</v>
      </c>
      <c r="AG50" s="53" t="s">
        <v>271</v>
      </c>
      <c r="AH50" s="53" t="s">
        <v>271</v>
      </c>
      <c r="AI50" s="53" t="s">
        <v>271</v>
      </c>
      <c r="AJ50" s="53" t="s">
        <v>271</v>
      </c>
      <c r="AK50" s="53" t="s">
        <v>271</v>
      </c>
      <c r="AL50" s="53" t="s">
        <v>271</v>
      </c>
      <c r="AM50" s="53" t="s">
        <v>271</v>
      </c>
      <c r="AN50" s="53" t="s">
        <v>271</v>
      </c>
      <c r="AO50" s="85" t="str" cm="1">
        <f t="array" ref="AO50">IF(OR(Z50:AI50="SI",AJ50="SI",AK50="SI",AL50="SI",AM50="SI",AN50="SI"),"Crítico-Proceda a elaborar plan de acción","No crítico/Intermedio-Solicitar evaluación por parte del OAL")</f>
        <v>No crítico/Intermedio-Solicitar evaluación por parte del OAL</v>
      </c>
      <c r="AP50" s="86"/>
      <c r="AQ50" s="74"/>
      <c r="AR50" s="74"/>
      <c r="AS50" s="74"/>
      <c r="AT50" s="74"/>
      <c r="AU50" s="74"/>
      <c r="AW50">
        <f t="shared" si="0"/>
        <v>1</v>
      </c>
    </row>
    <row r="51" spans="2:49" ht="58.5" customHeight="1">
      <c r="B51" s="54">
        <v>35</v>
      </c>
      <c r="C51" s="55" t="str">
        <f>Hoja1!AU39</f>
        <v xml:space="preserve"> </v>
      </c>
      <c r="D51" s="55" t="str">
        <f>Hoja1!AV39</f>
        <v xml:space="preserve"> </v>
      </c>
      <c r="E51" s="55" t="str">
        <f>Hoja1!AW39</f>
        <v xml:space="preserve"> </v>
      </c>
      <c r="F51" s="55" t="str">
        <f>Hoja1!AX39</f>
        <v xml:space="preserve"> </v>
      </c>
      <c r="G51" s="55" t="str">
        <f>Hoja1!AY39</f>
        <v xml:space="preserve"> </v>
      </c>
      <c r="H51" s="55" t="str">
        <f>Hoja1!AZ39</f>
        <v xml:space="preserve"> </v>
      </c>
      <c r="I51" s="55" t="str">
        <f>Hoja1!BA39</f>
        <v xml:space="preserve"> </v>
      </c>
      <c r="J51" s="55" t="str">
        <f>Hoja1!BB39</f>
        <v xml:space="preserve"> </v>
      </c>
      <c r="K51" s="53"/>
      <c r="L51" s="53"/>
      <c r="M51" s="53"/>
      <c r="N51" s="53"/>
      <c r="O51" s="53"/>
      <c r="P51" s="53"/>
      <c r="Q51" s="53"/>
      <c r="R51" s="53"/>
      <c r="S51" s="53"/>
      <c r="T51" s="53"/>
      <c r="U51" s="53"/>
      <c r="V51" s="53"/>
      <c r="W51" s="53"/>
      <c r="X51" s="53"/>
      <c r="Y51" s="79" t="str" cm="1">
        <f t="array" ref="Y51">IF(OR(K51:S51="NO",T51="NO",U51="NO",V51="NO",W51="NO",X51="NO"),"No aceptable","Aceptable")</f>
        <v>Aceptable</v>
      </c>
      <c r="Z51" s="53" t="s">
        <v>271</v>
      </c>
      <c r="AA51" s="53" t="s">
        <v>271</v>
      </c>
      <c r="AB51" s="53" t="s">
        <v>271</v>
      </c>
      <c r="AC51" s="53" t="s">
        <v>271</v>
      </c>
      <c r="AD51" s="53" t="s">
        <v>271</v>
      </c>
      <c r="AE51" s="53" t="s">
        <v>271</v>
      </c>
      <c r="AF51" s="53" t="s">
        <v>271</v>
      </c>
      <c r="AG51" s="53" t="s">
        <v>271</v>
      </c>
      <c r="AH51" s="53" t="s">
        <v>271</v>
      </c>
      <c r="AI51" s="53" t="s">
        <v>271</v>
      </c>
      <c r="AJ51" s="53" t="s">
        <v>271</v>
      </c>
      <c r="AK51" s="53" t="s">
        <v>271</v>
      </c>
      <c r="AL51" s="53" t="s">
        <v>271</v>
      </c>
      <c r="AM51" s="53" t="s">
        <v>271</v>
      </c>
      <c r="AN51" s="53" t="s">
        <v>271</v>
      </c>
      <c r="AO51" s="85" t="str" cm="1">
        <f t="array" ref="AO51">IF(OR(Z51:AI51="SI",AJ51="SI",AK51="SI",AL51="SI",AM51="SI",AN51="SI"),"Crítico-Proceda a elaborar plan de acción","No crítico/Intermedio-Solicitar evaluación por parte del OAL")</f>
        <v>No crítico/Intermedio-Solicitar evaluación por parte del OAL</v>
      </c>
      <c r="AP51" s="86"/>
      <c r="AQ51" s="74"/>
      <c r="AR51" s="74"/>
      <c r="AS51" s="74"/>
      <c r="AT51" s="74"/>
      <c r="AU51" s="74"/>
      <c r="AW51">
        <f t="shared" si="0"/>
        <v>1</v>
      </c>
    </row>
    <row r="52" spans="2:49" ht="58.5" customHeight="1">
      <c r="B52" s="54">
        <v>36</v>
      </c>
      <c r="C52" s="55" t="str">
        <f>Hoja1!AU40</f>
        <v xml:space="preserve"> </v>
      </c>
      <c r="D52" s="55" t="str">
        <f>Hoja1!AV40</f>
        <v xml:space="preserve"> </v>
      </c>
      <c r="E52" s="55" t="str">
        <f>Hoja1!AW40</f>
        <v xml:space="preserve"> </v>
      </c>
      <c r="F52" s="55" t="str">
        <f>Hoja1!AX40</f>
        <v xml:space="preserve"> </v>
      </c>
      <c r="G52" s="55" t="str">
        <f>Hoja1!AY40</f>
        <v xml:space="preserve"> </v>
      </c>
      <c r="H52" s="55" t="str">
        <f>Hoja1!AZ40</f>
        <v xml:space="preserve"> </v>
      </c>
      <c r="I52" s="55" t="str">
        <f>Hoja1!BA40</f>
        <v xml:space="preserve"> </v>
      </c>
      <c r="J52" s="55" t="str">
        <f>Hoja1!BB40</f>
        <v xml:space="preserve"> </v>
      </c>
      <c r="K52" s="53"/>
      <c r="L52" s="53"/>
      <c r="M52" s="53"/>
      <c r="N52" s="53"/>
      <c r="O52" s="53"/>
      <c r="P52" s="53"/>
      <c r="Q52" s="53"/>
      <c r="R52" s="53"/>
      <c r="S52" s="53"/>
      <c r="T52" s="53"/>
      <c r="U52" s="53"/>
      <c r="V52" s="53"/>
      <c r="W52" s="53"/>
      <c r="X52" s="53"/>
      <c r="Y52" s="79" t="str" cm="1">
        <f t="array" ref="Y52">IF(OR(K52:S52="NO",T52="NO",U52="NO",V52="NO",W52="NO",X52="NO"),"No aceptable","Aceptable")</f>
        <v>Aceptable</v>
      </c>
      <c r="Z52" s="53" t="s">
        <v>271</v>
      </c>
      <c r="AA52" s="53" t="s">
        <v>271</v>
      </c>
      <c r="AB52" s="53" t="s">
        <v>271</v>
      </c>
      <c r="AC52" s="53" t="s">
        <v>271</v>
      </c>
      <c r="AD52" s="53" t="s">
        <v>271</v>
      </c>
      <c r="AE52" s="53" t="s">
        <v>271</v>
      </c>
      <c r="AF52" s="53" t="s">
        <v>271</v>
      </c>
      <c r="AG52" s="53" t="s">
        <v>271</v>
      </c>
      <c r="AH52" s="53" t="s">
        <v>271</v>
      </c>
      <c r="AI52" s="53" t="s">
        <v>271</v>
      </c>
      <c r="AJ52" s="53" t="s">
        <v>271</v>
      </c>
      <c r="AK52" s="53" t="s">
        <v>271</v>
      </c>
      <c r="AL52" s="53" t="s">
        <v>271</v>
      </c>
      <c r="AM52" s="53" t="s">
        <v>271</v>
      </c>
      <c r="AN52" s="53" t="s">
        <v>271</v>
      </c>
      <c r="AO52" s="85" t="str" cm="1">
        <f t="array" ref="AO52">IF(OR(Z52:AI52="SI",AJ52="SI",AK52="SI",AL52="SI",AM52="SI",AN52="SI"),"Crítico-Proceda a elaborar plan de acción","No crítico/Intermedio-Solicitar evaluación por parte del OAL")</f>
        <v>No crítico/Intermedio-Solicitar evaluación por parte del OAL</v>
      </c>
      <c r="AP52" s="86"/>
      <c r="AQ52" s="74"/>
      <c r="AR52" s="74"/>
      <c r="AS52" s="74"/>
      <c r="AT52" s="74"/>
      <c r="AU52" s="74"/>
      <c r="AW52">
        <f t="shared" si="0"/>
        <v>1</v>
      </c>
    </row>
    <row r="53" spans="2:49" ht="58.5" customHeight="1">
      <c r="B53" s="54">
        <v>37</v>
      </c>
      <c r="C53" s="55" t="str">
        <f>Hoja1!AU41</f>
        <v xml:space="preserve"> </v>
      </c>
      <c r="D53" s="55" t="str">
        <f>Hoja1!AV41</f>
        <v xml:space="preserve"> </v>
      </c>
      <c r="E53" s="55" t="str">
        <f>Hoja1!AW41</f>
        <v xml:space="preserve"> </v>
      </c>
      <c r="F53" s="55" t="str">
        <f>Hoja1!AX41</f>
        <v xml:space="preserve"> </v>
      </c>
      <c r="G53" s="55" t="str">
        <f>Hoja1!AY41</f>
        <v xml:space="preserve"> </v>
      </c>
      <c r="H53" s="55" t="str">
        <f>Hoja1!AZ41</f>
        <v xml:space="preserve"> </v>
      </c>
      <c r="I53" s="55" t="str">
        <f>Hoja1!BA41</f>
        <v xml:space="preserve"> </v>
      </c>
      <c r="J53" s="55" t="str">
        <f>Hoja1!BB41</f>
        <v xml:space="preserve"> </v>
      </c>
      <c r="K53" s="53"/>
      <c r="L53" s="53"/>
      <c r="M53" s="53"/>
      <c r="N53" s="53"/>
      <c r="O53" s="53"/>
      <c r="P53" s="53"/>
      <c r="Q53" s="53"/>
      <c r="R53" s="53"/>
      <c r="S53" s="53"/>
      <c r="T53" s="53"/>
      <c r="U53" s="53"/>
      <c r="V53" s="53"/>
      <c r="W53" s="53"/>
      <c r="X53" s="53"/>
      <c r="Y53" s="79" t="str" cm="1">
        <f t="array" ref="Y53">IF(OR(K53:S53="NO",T53="NO",U53="NO",V53="NO",W53="NO",X53="NO"),"No aceptable","Aceptable")</f>
        <v>Aceptable</v>
      </c>
      <c r="Z53" s="53" t="s">
        <v>271</v>
      </c>
      <c r="AA53" s="53" t="s">
        <v>271</v>
      </c>
      <c r="AB53" s="53" t="s">
        <v>271</v>
      </c>
      <c r="AC53" s="53" t="s">
        <v>271</v>
      </c>
      <c r="AD53" s="53" t="s">
        <v>271</v>
      </c>
      <c r="AE53" s="53" t="s">
        <v>271</v>
      </c>
      <c r="AF53" s="53" t="s">
        <v>271</v>
      </c>
      <c r="AG53" s="53" t="s">
        <v>271</v>
      </c>
      <c r="AH53" s="53" t="s">
        <v>271</v>
      </c>
      <c r="AI53" s="53" t="s">
        <v>271</v>
      </c>
      <c r="AJ53" s="53" t="s">
        <v>271</v>
      </c>
      <c r="AK53" s="53" t="s">
        <v>271</v>
      </c>
      <c r="AL53" s="53" t="s">
        <v>271</v>
      </c>
      <c r="AM53" s="53" t="s">
        <v>271</v>
      </c>
      <c r="AN53" s="53" t="s">
        <v>271</v>
      </c>
      <c r="AO53" s="85" t="str" cm="1">
        <f t="array" ref="AO53">IF(OR(Z53:AI53="SI",AJ53="SI",AK53="SI",AL53="SI",AM53="SI",AN53="SI"),"Crítico-Proceda a elaborar plan de acción","No crítico/Intermedio-Solicitar evaluación por parte del OAL")</f>
        <v>No crítico/Intermedio-Solicitar evaluación por parte del OAL</v>
      </c>
      <c r="AP53" s="86"/>
      <c r="AQ53" s="74"/>
      <c r="AR53" s="74"/>
      <c r="AS53" s="74"/>
      <c r="AT53" s="74"/>
      <c r="AU53" s="74"/>
      <c r="AW53">
        <f t="shared" si="0"/>
        <v>1</v>
      </c>
    </row>
    <row r="54" spans="2:49" ht="58.5" customHeight="1">
      <c r="B54" s="54">
        <v>38</v>
      </c>
      <c r="C54" s="55" t="str">
        <f>Hoja1!AU42</f>
        <v xml:space="preserve"> </v>
      </c>
      <c r="D54" s="55" t="str">
        <f>Hoja1!AV42</f>
        <v xml:space="preserve"> </v>
      </c>
      <c r="E54" s="55" t="str">
        <f>Hoja1!AW42</f>
        <v xml:space="preserve"> </v>
      </c>
      <c r="F54" s="55" t="str">
        <f>Hoja1!AX42</f>
        <v xml:space="preserve"> </v>
      </c>
      <c r="G54" s="55" t="str">
        <f>Hoja1!AY42</f>
        <v xml:space="preserve"> </v>
      </c>
      <c r="H54" s="55" t="str">
        <f>Hoja1!AZ42</f>
        <v xml:space="preserve"> </v>
      </c>
      <c r="I54" s="55" t="str">
        <f>Hoja1!BA42</f>
        <v xml:space="preserve"> </v>
      </c>
      <c r="J54" s="55" t="str">
        <f>Hoja1!BB42</f>
        <v xml:space="preserve"> </v>
      </c>
      <c r="K54" s="53"/>
      <c r="L54" s="53"/>
      <c r="M54" s="53"/>
      <c r="N54" s="53"/>
      <c r="O54" s="53"/>
      <c r="P54" s="53"/>
      <c r="Q54" s="53"/>
      <c r="R54" s="53"/>
      <c r="S54" s="53"/>
      <c r="T54" s="53"/>
      <c r="U54" s="53"/>
      <c r="V54" s="53"/>
      <c r="W54" s="53"/>
      <c r="X54" s="53"/>
      <c r="Y54" s="79" t="str" cm="1">
        <f t="array" ref="Y54">IF(OR(K54:S54="NO",T54="NO",U54="NO",V54="NO",W54="NO",X54="NO"),"No aceptable","Aceptable")</f>
        <v>Aceptable</v>
      </c>
      <c r="Z54" s="53" t="s">
        <v>271</v>
      </c>
      <c r="AA54" s="53" t="s">
        <v>271</v>
      </c>
      <c r="AB54" s="53" t="s">
        <v>271</v>
      </c>
      <c r="AC54" s="53" t="s">
        <v>271</v>
      </c>
      <c r="AD54" s="53" t="s">
        <v>271</v>
      </c>
      <c r="AE54" s="53" t="s">
        <v>271</v>
      </c>
      <c r="AF54" s="53" t="s">
        <v>271</v>
      </c>
      <c r="AG54" s="53" t="s">
        <v>271</v>
      </c>
      <c r="AH54" s="53" t="s">
        <v>271</v>
      </c>
      <c r="AI54" s="53" t="s">
        <v>271</v>
      </c>
      <c r="AJ54" s="53" t="s">
        <v>271</v>
      </c>
      <c r="AK54" s="53" t="s">
        <v>271</v>
      </c>
      <c r="AL54" s="53" t="s">
        <v>271</v>
      </c>
      <c r="AM54" s="53" t="s">
        <v>271</v>
      </c>
      <c r="AN54" s="53" t="s">
        <v>271</v>
      </c>
      <c r="AO54" s="85" t="str" cm="1">
        <f t="array" ref="AO54">IF(OR(Z54:AI54="SI",AJ54="SI",AK54="SI",AL54="SI",AM54="SI",AN54="SI"),"Crítico-Proceda a elaborar plan de acción","No crítico/Intermedio-Solicitar evaluación por parte del OAL")</f>
        <v>No crítico/Intermedio-Solicitar evaluación por parte del OAL</v>
      </c>
      <c r="AP54" s="86"/>
      <c r="AQ54" s="74"/>
      <c r="AR54" s="74"/>
      <c r="AS54" s="74"/>
      <c r="AT54" s="74"/>
      <c r="AU54" s="74"/>
      <c r="AW54">
        <f t="shared" si="0"/>
        <v>1</v>
      </c>
    </row>
    <row r="55" spans="2:49" ht="58.5" customHeight="1">
      <c r="B55" s="54">
        <v>39</v>
      </c>
      <c r="C55" s="55" t="str">
        <f>Hoja1!AU43</f>
        <v xml:space="preserve"> </v>
      </c>
      <c r="D55" s="55" t="str">
        <f>Hoja1!AV43</f>
        <v xml:space="preserve"> </v>
      </c>
      <c r="E55" s="55" t="str">
        <f>Hoja1!AW43</f>
        <v xml:space="preserve"> </v>
      </c>
      <c r="F55" s="55" t="str">
        <f>Hoja1!AX43</f>
        <v xml:space="preserve"> </v>
      </c>
      <c r="G55" s="55" t="str">
        <f>Hoja1!AY43</f>
        <v xml:space="preserve"> </v>
      </c>
      <c r="H55" s="55" t="str">
        <f>Hoja1!AZ43</f>
        <v xml:space="preserve"> </v>
      </c>
      <c r="I55" s="55" t="str">
        <f>Hoja1!BA43</f>
        <v xml:space="preserve"> </v>
      </c>
      <c r="J55" s="55" t="str">
        <f>Hoja1!BB43</f>
        <v xml:space="preserve"> </v>
      </c>
      <c r="K55" s="53"/>
      <c r="L55" s="53"/>
      <c r="M55" s="53"/>
      <c r="N55" s="53"/>
      <c r="O55" s="53"/>
      <c r="P55" s="53"/>
      <c r="Q55" s="53"/>
      <c r="R55" s="53"/>
      <c r="S55" s="53"/>
      <c r="T55" s="53"/>
      <c r="U55" s="53"/>
      <c r="V55" s="53"/>
      <c r="W55" s="53"/>
      <c r="X55" s="53"/>
      <c r="Y55" s="79" t="str" cm="1">
        <f t="array" ref="Y55">IF(OR(K55:S55="NO",T55="NO",U55="NO",V55="NO",W55="NO",X55="NO"),"No aceptable","Aceptable")</f>
        <v>Aceptable</v>
      </c>
      <c r="Z55" s="53" t="s">
        <v>271</v>
      </c>
      <c r="AA55" s="53" t="s">
        <v>271</v>
      </c>
      <c r="AB55" s="53" t="s">
        <v>271</v>
      </c>
      <c r="AC55" s="53" t="s">
        <v>271</v>
      </c>
      <c r="AD55" s="53" t="s">
        <v>271</v>
      </c>
      <c r="AE55" s="53" t="s">
        <v>271</v>
      </c>
      <c r="AF55" s="53" t="s">
        <v>271</v>
      </c>
      <c r="AG55" s="53" t="s">
        <v>271</v>
      </c>
      <c r="AH55" s="53" t="s">
        <v>271</v>
      </c>
      <c r="AI55" s="53" t="s">
        <v>271</v>
      </c>
      <c r="AJ55" s="53" t="s">
        <v>271</v>
      </c>
      <c r="AK55" s="53" t="s">
        <v>271</v>
      </c>
      <c r="AL55" s="53" t="s">
        <v>271</v>
      </c>
      <c r="AM55" s="53" t="s">
        <v>271</v>
      </c>
      <c r="AN55" s="53" t="s">
        <v>271</v>
      </c>
      <c r="AO55" s="85" t="str" cm="1">
        <f t="array" ref="AO55">IF(OR(Z55:AI55="SI",AJ55="SI",AK55="SI",AL55="SI",AM55="SI",AN55="SI"),"Crítico-Proceda a elaborar plan de acción","No crítico/Intermedio-Solicitar evaluación por parte del OAL")</f>
        <v>No crítico/Intermedio-Solicitar evaluación por parte del OAL</v>
      </c>
      <c r="AP55" s="86"/>
      <c r="AQ55" s="74"/>
      <c r="AR55" s="74"/>
      <c r="AS55" s="74"/>
      <c r="AT55" s="74"/>
      <c r="AU55" s="74"/>
      <c r="AW55">
        <f t="shared" si="0"/>
        <v>1</v>
      </c>
    </row>
    <row r="56" spans="2:49" ht="58.5" customHeight="1">
      <c r="B56" s="54">
        <v>40</v>
      </c>
      <c r="C56" s="55" t="str">
        <f>Hoja1!AU44</f>
        <v xml:space="preserve"> </v>
      </c>
      <c r="D56" s="55" t="str">
        <f>Hoja1!AV44</f>
        <v xml:space="preserve"> </v>
      </c>
      <c r="E56" s="55" t="str">
        <f>Hoja1!AW44</f>
        <v xml:space="preserve"> </v>
      </c>
      <c r="F56" s="55" t="str">
        <f>Hoja1!AX44</f>
        <v xml:space="preserve"> </v>
      </c>
      <c r="G56" s="55" t="str">
        <f>Hoja1!AY44</f>
        <v xml:space="preserve"> </v>
      </c>
      <c r="H56" s="55" t="str">
        <f>Hoja1!AZ44</f>
        <v xml:space="preserve"> </v>
      </c>
      <c r="I56" s="55" t="str">
        <f>Hoja1!BA44</f>
        <v xml:space="preserve"> </v>
      </c>
      <c r="J56" s="55" t="str">
        <f>Hoja1!BB44</f>
        <v xml:space="preserve"> </v>
      </c>
      <c r="K56" s="53"/>
      <c r="L56" s="53"/>
      <c r="M56" s="53"/>
      <c r="N56" s="53"/>
      <c r="O56" s="53"/>
      <c r="P56" s="53"/>
      <c r="Q56" s="53"/>
      <c r="R56" s="53"/>
      <c r="S56" s="53"/>
      <c r="T56" s="53"/>
      <c r="U56" s="53"/>
      <c r="V56" s="53"/>
      <c r="W56" s="53"/>
      <c r="X56" s="53"/>
      <c r="Y56" s="79" t="str" cm="1">
        <f t="array" ref="Y56">IF(OR(K56:S56="NO",T56="NO",U56="NO",V56="NO",W56="NO",X56="NO"),"No aceptable","Aceptable")</f>
        <v>Aceptable</v>
      </c>
      <c r="Z56" s="53" t="s">
        <v>271</v>
      </c>
      <c r="AA56" s="53" t="s">
        <v>271</v>
      </c>
      <c r="AB56" s="53" t="s">
        <v>271</v>
      </c>
      <c r="AC56" s="53" t="s">
        <v>271</v>
      </c>
      <c r="AD56" s="53" t="s">
        <v>271</v>
      </c>
      <c r="AE56" s="53" t="s">
        <v>271</v>
      </c>
      <c r="AF56" s="53" t="s">
        <v>271</v>
      </c>
      <c r="AG56" s="53" t="s">
        <v>271</v>
      </c>
      <c r="AH56" s="53" t="s">
        <v>271</v>
      </c>
      <c r="AI56" s="53" t="s">
        <v>271</v>
      </c>
      <c r="AJ56" s="53" t="s">
        <v>271</v>
      </c>
      <c r="AK56" s="53" t="s">
        <v>271</v>
      </c>
      <c r="AL56" s="53" t="s">
        <v>271</v>
      </c>
      <c r="AM56" s="53" t="s">
        <v>271</v>
      </c>
      <c r="AN56" s="53" t="s">
        <v>271</v>
      </c>
      <c r="AO56" s="85" t="str" cm="1">
        <f t="array" ref="AO56">IF(OR(Z56:AI56="SI",AJ56="SI",AK56="SI",AL56="SI",AM56="SI",AN56="SI"),"Crítico-Proceda a elaborar plan de acción","No crítico/Intermedio-Solicitar evaluación por parte del OAL")</f>
        <v>No crítico/Intermedio-Solicitar evaluación por parte del OAL</v>
      </c>
      <c r="AP56" s="86"/>
      <c r="AQ56" s="74"/>
      <c r="AR56" s="74"/>
      <c r="AS56" s="74"/>
      <c r="AT56" s="74"/>
      <c r="AU56" s="74"/>
      <c r="AW56">
        <f t="shared" si="0"/>
        <v>1</v>
      </c>
    </row>
    <row r="57" spans="2:49" ht="58.5" customHeight="1">
      <c r="B57" s="54">
        <v>41</v>
      </c>
      <c r="C57" s="55" t="str">
        <f>Hoja1!AU45</f>
        <v xml:space="preserve"> </v>
      </c>
      <c r="D57" s="55" t="str">
        <f>Hoja1!AV45</f>
        <v xml:space="preserve"> </v>
      </c>
      <c r="E57" s="55" t="str">
        <f>Hoja1!AW45</f>
        <v xml:space="preserve"> </v>
      </c>
      <c r="F57" s="55" t="str">
        <f>Hoja1!AX45</f>
        <v xml:space="preserve"> </v>
      </c>
      <c r="G57" s="55" t="str">
        <f>Hoja1!AY45</f>
        <v xml:space="preserve"> </v>
      </c>
      <c r="H57" s="55" t="str">
        <f>Hoja1!AZ45</f>
        <v xml:space="preserve"> </v>
      </c>
      <c r="I57" s="55" t="str">
        <f>Hoja1!BA45</f>
        <v xml:space="preserve"> </v>
      </c>
      <c r="J57" s="55" t="str">
        <f>Hoja1!BB45</f>
        <v xml:space="preserve"> </v>
      </c>
      <c r="K57" s="53"/>
      <c r="L57" s="53"/>
      <c r="M57" s="53"/>
      <c r="N57" s="53"/>
      <c r="O57" s="53"/>
      <c r="P57" s="53"/>
      <c r="Q57" s="53"/>
      <c r="R57" s="53"/>
      <c r="S57" s="53"/>
      <c r="T57" s="53"/>
      <c r="U57" s="53"/>
      <c r="V57" s="53"/>
      <c r="W57" s="53"/>
      <c r="X57" s="53"/>
      <c r="Y57" s="79" t="str" cm="1">
        <f t="array" ref="Y57">IF(OR(K57:S57="NO",T57="NO",U57="NO",V57="NO",W57="NO",X57="NO"),"No aceptable","Aceptable")</f>
        <v>Aceptable</v>
      </c>
      <c r="Z57" s="53" t="s">
        <v>271</v>
      </c>
      <c r="AA57" s="53" t="s">
        <v>271</v>
      </c>
      <c r="AB57" s="53" t="s">
        <v>271</v>
      </c>
      <c r="AC57" s="53" t="s">
        <v>271</v>
      </c>
      <c r="AD57" s="53" t="s">
        <v>271</v>
      </c>
      <c r="AE57" s="53" t="s">
        <v>271</v>
      </c>
      <c r="AF57" s="53" t="s">
        <v>271</v>
      </c>
      <c r="AG57" s="53" t="s">
        <v>271</v>
      </c>
      <c r="AH57" s="53" t="s">
        <v>271</v>
      </c>
      <c r="AI57" s="53" t="s">
        <v>271</v>
      </c>
      <c r="AJ57" s="53" t="s">
        <v>271</v>
      </c>
      <c r="AK57" s="53" t="s">
        <v>271</v>
      </c>
      <c r="AL57" s="53" t="s">
        <v>271</v>
      </c>
      <c r="AM57" s="53" t="s">
        <v>271</v>
      </c>
      <c r="AN57" s="53" t="s">
        <v>271</v>
      </c>
      <c r="AO57" s="85" t="str" cm="1">
        <f t="array" ref="AO57">IF(OR(Z57:AI57="SI",AJ57="SI",AK57="SI",AL57="SI",AM57="SI",AN57="SI"),"Crítico-Proceda a elaborar plan de acción","No crítico/Intermedio-Solicitar evaluación por parte del OAL")</f>
        <v>No crítico/Intermedio-Solicitar evaluación por parte del OAL</v>
      </c>
      <c r="AP57" s="86"/>
      <c r="AQ57" s="74"/>
      <c r="AR57" s="74"/>
      <c r="AS57" s="74"/>
      <c r="AT57" s="74"/>
      <c r="AU57" s="74"/>
      <c r="AW57">
        <f t="shared" si="0"/>
        <v>1</v>
      </c>
    </row>
    <row r="58" spans="2:49" ht="58.5" customHeight="1">
      <c r="B58" s="54">
        <v>42</v>
      </c>
      <c r="C58" s="55" t="str">
        <f>Hoja1!AU46</f>
        <v xml:space="preserve"> </v>
      </c>
      <c r="D58" s="55" t="str">
        <f>Hoja1!AV46</f>
        <v xml:space="preserve"> </v>
      </c>
      <c r="E58" s="55" t="str">
        <f>Hoja1!AW46</f>
        <v xml:space="preserve"> </v>
      </c>
      <c r="F58" s="55" t="str">
        <f>Hoja1!AX46</f>
        <v xml:space="preserve"> </v>
      </c>
      <c r="G58" s="55" t="str">
        <f>Hoja1!AY46</f>
        <v xml:space="preserve"> </v>
      </c>
      <c r="H58" s="55" t="str">
        <f>Hoja1!AZ46</f>
        <v xml:space="preserve"> </v>
      </c>
      <c r="I58" s="55" t="str">
        <f>Hoja1!BA46</f>
        <v xml:space="preserve"> </v>
      </c>
      <c r="J58" s="55" t="str">
        <f>Hoja1!BB46</f>
        <v xml:space="preserve"> </v>
      </c>
      <c r="K58" s="53"/>
      <c r="L58" s="53"/>
      <c r="M58" s="53"/>
      <c r="N58" s="53"/>
      <c r="O58" s="53"/>
      <c r="P58" s="53"/>
      <c r="Q58" s="53"/>
      <c r="R58" s="53"/>
      <c r="S58" s="53"/>
      <c r="T58" s="53"/>
      <c r="U58" s="53"/>
      <c r="V58" s="53"/>
      <c r="W58" s="53"/>
      <c r="X58" s="53"/>
      <c r="Y58" s="79" t="str" cm="1">
        <f t="array" ref="Y58">IF(OR(K58:S58="NO",T58="NO",U58="NO",V58="NO",W58="NO",X58="NO"),"No aceptable","Aceptable")</f>
        <v>Aceptable</v>
      </c>
      <c r="Z58" s="53" t="s">
        <v>271</v>
      </c>
      <c r="AA58" s="53" t="s">
        <v>271</v>
      </c>
      <c r="AB58" s="53" t="s">
        <v>271</v>
      </c>
      <c r="AC58" s="53" t="s">
        <v>271</v>
      </c>
      <c r="AD58" s="53" t="s">
        <v>271</v>
      </c>
      <c r="AE58" s="53" t="s">
        <v>271</v>
      </c>
      <c r="AF58" s="53" t="s">
        <v>271</v>
      </c>
      <c r="AG58" s="53" t="s">
        <v>271</v>
      </c>
      <c r="AH58" s="53" t="s">
        <v>271</v>
      </c>
      <c r="AI58" s="53" t="s">
        <v>271</v>
      </c>
      <c r="AJ58" s="53" t="s">
        <v>271</v>
      </c>
      <c r="AK58" s="53" t="s">
        <v>271</v>
      </c>
      <c r="AL58" s="53" t="s">
        <v>271</v>
      </c>
      <c r="AM58" s="53" t="s">
        <v>271</v>
      </c>
      <c r="AN58" s="53" t="s">
        <v>271</v>
      </c>
      <c r="AO58" s="85" t="str" cm="1">
        <f t="array" ref="AO58">IF(OR(Z58:AI58="SI",AJ58="SI",AK58="SI",AL58="SI",AM58="SI",AN58="SI"),"Crítico-Proceda a elaborar plan de acción","No crítico/Intermedio-Solicitar evaluación por parte del OAL")</f>
        <v>No crítico/Intermedio-Solicitar evaluación por parte del OAL</v>
      </c>
      <c r="AP58" s="86"/>
      <c r="AQ58" s="74"/>
      <c r="AR58" s="74"/>
      <c r="AS58" s="74"/>
      <c r="AT58" s="74"/>
      <c r="AU58" s="74"/>
      <c r="AW58">
        <f t="shared" si="0"/>
        <v>1</v>
      </c>
    </row>
    <row r="59" spans="2:49" ht="58.5" customHeight="1">
      <c r="B59" s="54">
        <v>43</v>
      </c>
      <c r="C59" s="55" t="str">
        <f>Hoja1!AU47</f>
        <v xml:space="preserve"> </v>
      </c>
      <c r="D59" s="55" t="str">
        <f>Hoja1!AV47</f>
        <v xml:space="preserve"> </v>
      </c>
      <c r="E59" s="55" t="str">
        <f>Hoja1!AW47</f>
        <v xml:space="preserve"> </v>
      </c>
      <c r="F59" s="55" t="str">
        <f>Hoja1!AX47</f>
        <v xml:space="preserve"> </v>
      </c>
      <c r="G59" s="55" t="str">
        <f>Hoja1!AY47</f>
        <v xml:space="preserve"> </v>
      </c>
      <c r="H59" s="55" t="str">
        <f>Hoja1!AZ47</f>
        <v xml:space="preserve"> </v>
      </c>
      <c r="I59" s="55" t="str">
        <f>Hoja1!BA47</f>
        <v xml:space="preserve"> </v>
      </c>
      <c r="J59" s="55" t="str">
        <f>Hoja1!BB47</f>
        <v xml:space="preserve"> </v>
      </c>
      <c r="K59" s="53"/>
      <c r="L59" s="53"/>
      <c r="M59" s="53"/>
      <c r="N59" s="53"/>
      <c r="O59" s="53"/>
      <c r="P59" s="53"/>
      <c r="Q59" s="53"/>
      <c r="R59" s="53"/>
      <c r="S59" s="53"/>
      <c r="T59" s="53"/>
      <c r="U59" s="53"/>
      <c r="V59" s="53"/>
      <c r="W59" s="53"/>
      <c r="X59" s="53"/>
      <c r="Y59" s="79" t="str" cm="1">
        <f t="array" ref="Y59">IF(OR(K59:S59="NO",T59="NO",U59="NO",V59="NO",W59="NO",X59="NO"),"No aceptable","Aceptable")</f>
        <v>Aceptable</v>
      </c>
      <c r="Z59" s="53" t="s">
        <v>271</v>
      </c>
      <c r="AA59" s="53" t="s">
        <v>271</v>
      </c>
      <c r="AB59" s="53" t="s">
        <v>271</v>
      </c>
      <c r="AC59" s="53" t="s">
        <v>271</v>
      </c>
      <c r="AD59" s="53" t="s">
        <v>271</v>
      </c>
      <c r="AE59" s="53" t="s">
        <v>271</v>
      </c>
      <c r="AF59" s="53" t="s">
        <v>271</v>
      </c>
      <c r="AG59" s="53" t="s">
        <v>271</v>
      </c>
      <c r="AH59" s="53" t="s">
        <v>271</v>
      </c>
      <c r="AI59" s="53" t="s">
        <v>271</v>
      </c>
      <c r="AJ59" s="53" t="s">
        <v>271</v>
      </c>
      <c r="AK59" s="53" t="s">
        <v>271</v>
      </c>
      <c r="AL59" s="53" t="s">
        <v>271</v>
      </c>
      <c r="AM59" s="53" t="s">
        <v>271</v>
      </c>
      <c r="AN59" s="53" t="s">
        <v>271</v>
      </c>
      <c r="AO59" s="85" t="str" cm="1">
        <f t="array" ref="AO59">IF(OR(Z59:AI59="SI",AJ59="SI",AK59="SI",AL59="SI",AM59="SI",AN59="SI"),"Crítico-Proceda a elaborar plan de acción","No crítico/Intermedio-Solicitar evaluación por parte del OAL")</f>
        <v>No crítico/Intermedio-Solicitar evaluación por parte del OAL</v>
      </c>
      <c r="AP59" s="86"/>
      <c r="AQ59" s="74"/>
      <c r="AR59" s="74"/>
      <c r="AS59" s="74"/>
      <c r="AT59" s="74"/>
      <c r="AU59" s="74"/>
      <c r="AW59">
        <f t="shared" si="0"/>
        <v>1</v>
      </c>
    </row>
    <row r="60" spans="2:49" ht="58.5" customHeight="1">
      <c r="B60" s="54">
        <v>44</v>
      </c>
      <c r="C60" s="55" t="str">
        <f>Hoja1!AU48</f>
        <v xml:space="preserve"> </v>
      </c>
      <c r="D60" s="55" t="str">
        <f>Hoja1!AV48</f>
        <v xml:space="preserve"> </v>
      </c>
      <c r="E60" s="55" t="str">
        <f>Hoja1!AW48</f>
        <v xml:space="preserve"> </v>
      </c>
      <c r="F60" s="55" t="str">
        <f>Hoja1!AX48</f>
        <v xml:space="preserve"> </v>
      </c>
      <c r="G60" s="55" t="str">
        <f>Hoja1!AY48</f>
        <v xml:space="preserve"> </v>
      </c>
      <c r="H60" s="55" t="str">
        <f>Hoja1!AZ48</f>
        <v xml:space="preserve"> </v>
      </c>
      <c r="I60" s="55" t="str">
        <f>Hoja1!BA48</f>
        <v xml:space="preserve"> </v>
      </c>
      <c r="J60" s="55" t="str">
        <f>Hoja1!BB48</f>
        <v xml:space="preserve"> </v>
      </c>
      <c r="K60" s="53"/>
      <c r="L60" s="53"/>
      <c r="M60" s="53"/>
      <c r="N60" s="53"/>
      <c r="O60" s="53"/>
      <c r="P60" s="53"/>
      <c r="Q60" s="53"/>
      <c r="R60" s="53"/>
      <c r="S60" s="53"/>
      <c r="T60" s="53"/>
      <c r="U60" s="53"/>
      <c r="V60" s="53"/>
      <c r="W60" s="53"/>
      <c r="X60" s="53"/>
      <c r="Y60" s="79" t="str" cm="1">
        <f t="array" ref="Y60">IF(OR(K60:S60="NO",T60="NO",U60="NO",V60="NO",W60="NO",X60="NO"),"No aceptable","Aceptable")</f>
        <v>Aceptable</v>
      </c>
      <c r="Z60" s="53" t="s">
        <v>271</v>
      </c>
      <c r="AA60" s="53" t="s">
        <v>271</v>
      </c>
      <c r="AB60" s="53" t="s">
        <v>271</v>
      </c>
      <c r="AC60" s="53" t="s">
        <v>271</v>
      </c>
      <c r="AD60" s="53" t="s">
        <v>271</v>
      </c>
      <c r="AE60" s="53" t="s">
        <v>271</v>
      </c>
      <c r="AF60" s="53" t="s">
        <v>271</v>
      </c>
      <c r="AG60" s="53" t="s">
        <v>271</v>
      </c>
      <c r="AH60" s="53" t="s">
        <v>271</v>
      </c>
      <c r="AI60" s="53" t="s">
        <v>271</v>
      </c>
      <c r="AJ60" s="53" t="s">
        <v>271</v>
      </c>
      <c r="AK60" s="53" t="s">
        <v>271</v>
      </c>
      <c r="AL60" s="53" t="s">
        <v>271</v>
      </c>
      <c r="AM60" s="53" t="s">
        <v>271</v>
      </c>
      <c r="AN60" s="53" t="s">
        <v>271</v>
      </c>
      <c r="AO60" s="85" t="str" cm="1">
        <f t="array" ref="AO60">IF(OR(Z60:AI60="SI",AJ60="SI",AK60="SI",AL60="SI",AM60="SI",AN60="SI"),"Crítico-Proceda a elaborar plan de acción","No crítico/Intermedio-Solicitar evaluación por parte del OAL")</f>
        <v>No crítico/Intermedio-Solicitar evaluación por parte del OAL</v>
      </c>
      <c r="AP60" s="86"/>
      <c r="AQ60" s="74"/>
      <c r="AR60" s="74"/>
      <c r="AS60" s="74"/>
      <c r="AT60" s="74"/>
      <c r="AU60" s="74"/>
      <c r="AW60">
        <f t="shared" si="0"/>
        <v>1</v>
      </c>
    </row>
    <row r="61" spans="2:49" ht="58.5" customHeight="1">
      <c r="B61" s="54">
        <v>45</v>
      </c>
      <c r="C61" s="55" t="str">
        <f>Hoja1!AU49</f>
        <v xml:space="preserve"> </v>
      </c>
      <c r="D61" s="55" t="str">
        <f>Hoja1!AV49</f>
        <v xml:space="preserve"> </v>
      </c>
      <c r="E61" s="55" t="str">
        <f>Hoja1!AW49</f>
        <v xml:space="preserve"> </v>
      </c>
      <c r="F61" s="55" t="str">
        <f>Hoja1!AX49</f>
        <v xml:space="preserve"> </v>
      </c>
      <c r="G61" s="55" t="str">
        <f>Hoja1!AY49</f>
        <v xml:space="preserve"> </v>
      </c>
      <c r="H61" s="55" t="str">
        <f>Hoja1!AZ49</f>
        <v xml:space="preserve"> </v>
      </c>
      <c r="I61" s="55" t="str">
        <f>Hoja1!BA49</f>
        <v xml:space="preserve"> </v>
      </c>
      <c r="J61" s="55" t="str">
        <f>Hoja1!BB49</f>
        <v xml:space="preserve"> </v>
      </c>
      <c r="K61" s="53"/>
      <c r="L61" s="53"/>
      <c r="M61" s="53"/>
      <c r="N61" s="53"/>
      <c r="O61" s="53"/>
      <c r="P61" s="53"/>
      <c r="Q61" s="53"/>
      <c r="R61" s="53"/>
      <c r="S61" s="53"/>
      <c r="T61" s="53"/>
      <c r="U61" s="53"/>
      <c r="V61" s="53"/>
      <c r="W61" s="53"/>
      <c r="X61" s="53"/>
      <c r="Y61" s="79" t="str" cm="1">
        <f t="array" ref="Y61">IF(OR(K61:S61="NO",T61="NO",U61="NO",V61="NO",W61="NO",X61="NO"),"No aceptable","Aceptable")</f>
        <v>Aceptable</v>
      </c>
      <c r="Z61" s="53" t="s">
        <v>271</v>
      </c>
      <c r="AA61" s="53" t="s">
        <v>271</v>
      </c>
      <c r="AB61" s="53" t="s">
        <v>271</v>
      </c>
      <c r="AC61" s="53" t="s">
        <v>271</v>
      </c>
      <c r="AD61" s="53" t="s">
        <v>271</v>
      </c>
      <c r="AE61" s="53" t="s">
        <v>271</v>
      </c>
      <c r="AF61" s="53" t="s">
        <v>271</v>
      </c>
      <c r="AG61" s="53" t="s">
        <v>271</v>
      </c>
      <c r="AH61" s="53" t="s">
        <v>271</v>
      </c>
      <c r="AI61" s="53" t="s">
        <v>271</v>
      </c>
      <c r="AJ61" s="53" t="s">
        <v>271</v>
      </c>
      <c r="AK61" s="53" t="s">
        <v>271</v>
      </c>
      <c r="AL61" s="53" t="s">
        <v>271</v>
      </c>
      <c r="AM61" s="53" t="s">
        <v>271</v>
      </c>
      <c r="AN61" s="53" t="s">
        <v>271</v>
      </c>
      <c r="AO61" s="85" t="str" cm="1">
        <f t="array" ref="AO61">IF(OR(Z61:AI61="SI",AJ61="SI",AK61="SI",AL61="SI",AM61="SI",AN61="SI"),"Crítico-Proceda a elaborar plan de acción","No crítico/Intermedio-Solicitar evaluación por parte del OAL")</f>
        <v>No crítico/Intermedio-Solicitar evaluación por parte del OAL</v>
      </c>
      <c r="AP61" s="86"/>
      <c r="AQ61" s="74"/>
      <c r="AR61" s="74"/>
      <c r="AS61" s="74"/>
      <c r="AT61" s="74"/>
      <c r="AU61" s="74"/>
      <c r="AW61">
        <f t="shared" si="0"/>
        <v>1</v>
      </c>
    </row>
    <row r="62" spans="2:49" ht="58.5" customHeight="1">
      <c r="B62" s="54">
        <v>46</v>
      </c>
      <c r="C62" s="55" t="str">
        <f>Hoja1!AU50</f>
        <v xml:space="preserve"> </v>
      </c>
      <c r="D62" s="55" t="str">
        <f>Hoja1!AV50</f>
        <v xml:space="preserve"> </v>
      </c>
      <c r="E62" s="55" t="str">
        <f>Hoja1!AW50</f>
        <v xml:space="preserve"> </v>
      </c>
      <c r="F62" s="55" t="str">
        <f>Hoja1!AX50</f>
        <v xml:space="preserve"> </v>
      </c>
      <c r="G62" s="55" t="str">
        <f>Hoja1!AY50</f>
        <v xml:space="preserve"> </v>
      </c>
      <c r="H62" s="55" t="str">
        <f>Hoja1!AZ50</f>
        <v xml:space="preserve"> </v>
      </c>
      <c r="I62" s="55" t="str">
        <f>Hoja1!BA50</f>
        <v xml:space="preserve"> </v>
      </c>
      <c r="J62" s="55" t="str">
        <f>Hoja1!BB50</f>
        <v xml:space="preserve"> </v>
      </c>
      <c r="K62" s="53"/>
      <c r="L62" s="53"/>
      <c r="M62" s="53"/>
      <c r="N62" s="53"/>
      <c r="O62" s="53"/>
      <c r="P62" s="53"/>
      <c r="Q62" s="53"/>
      <c r="R62" s="53"/>
      <c r="S62" s="53"/>
      <c r="T62" s="53"/>
      <c r="U62" s="53"/>
      <c r="V62" s="53"/>
      <c r="W62" s="53"/>
      <c r="X62" s="53"/>
      <c r="Y62" s="79" t="str" cm="1">
        <f t="array" ref="Y62">IF(OR(K62:S62="NO",T62="NO",U62="NO",V62="NO",W62="NO",X62="NO"),"No aceptable","Aceptable")</f>
        <v>Aceptable</v>
      </c>
      <c r="Z62" s="53" t="s">
        <v>271</v>
      </c>
      <c r="AA62" s="53" t="s">
        <v>271</v>
      </c>
      <c r="AB62" s="53" t="s">
        <v>271</v>
      </c>
      <c r="AC62" s="53" t="s">
        <v>271</v>
      </c>
      <c r="AD62" s="53" t="s">
        <v>271</v>
      </c>
      <c r="AE62" s="53" t="s">
        <v>271</v>
      </c>
      <c r="AF62" s="53" t="s">
        <v>271</v>
      </c>
      <c r="AG62" s="53" t="s">
        <v>271</v>
      </c>
      <c r="AH62" s="53" t="s">
        <v>271</v>
      </c>
      <c r="AI62" s="53" t="s">
        <v>271</v>
      </c>
      <c r="AJ62" s="53" t="s">
        <v>271</v>
      </c>
      <c r="AK62" s="53" t="s">
        <v>271</v>
      </c>
      <c r="AL62" s="53" t="s">
        <v>271</v>
      </c>
      <c r="AM62" s="53" t="s">
        <v>271</v>
      </c>
      <c r="AN62" s="53" t="s">
        <v>271</v>
      </c>
      <c r="AO62" s="85" t="str" cm="1">
        <f t="array" ref="AO62">IF(OR(Z62:AI62="SI",AJ62="SI",AK62="SI",AL62="SI",AM62="SI",AN62="SI"),"Crítico-Proceda a elaborar plan de acción","No crítico/Intermedio-Solicitar evaluación por parte del OAL")</f>
        <v>No crítico/Intermedio-Solicitar evaluación por parte del OAL</v>
      </c>
      <c r="AP62" s="86"/>
      <c r="AQ62" s="74"/>
      <c r="AR62" s="74"/>
      <c r="AS62" s="74"/>
      <c r="AT62" s="74"/>
      <c r="AU62" s="74"/>
      <c r="AW62">
        <f t="shared" si="0"/>
        <v>1</v>
      </c>
    </row>
    <row r="63" spans="2:49" ht="58.5" customHeight="1">
      <c r="B63" s="54">
        <v>47</v>
      </c>
      <c r="C63" s="55" t="str">
        <f>Hoja1!AU51</f>
        <v xml:space="preserve"> </v>
      </c>
      <c r="D63" s="55" t="str">
        <f>Hoja1!AV51</f>
        <v xml:space="preserve"> </v>
      </c>
      <c r="E63" s="55" t="str">
        <f>Hoja1!AW51</f>
        <v xml:space="preserve"> </v>
      </c>
      <c r="F63" s="55" t="str">
        <f>Hoja1!AX51</f>
        <v xml:space="preserve"> </v>
      </c>
      <c r="G63" s="55" t="str">
        <f>Hoja1!AY51</f>
        <v xml:space="preserve"> </v>
      </c>
      <c r="H63" s="55" t="str">
        <f>Hoja1!AZ51</f>
        <v xml:space="preserve"> </v>
      </c>
      <c r="I63" s="55" t="str">
        <f>Hoja1!BA51</f>
        <v xml:space="preserve"> </v>
      </c>
      <c r="J63" s="55" t="str">
        <f>Hoja1!BB51</f>
        <v xml:space="preserve"> </v>
      </c>
      <c r="K63" s="53"/>
      <c r="L63" s="53"/>
      <c r="M63" s="53"/>
      <c r="N63" s="53"/>
      <c r="O63" s="53"/>
      <c r="P63" s="53"/>
      <c r="Q63" s="53"/>
      <c r="R63" s="53"/>
      <c r="S63" s="53"/>
      <c r="T63" s="53"/>
      <c r="U63" s="53"/>
      <c r="V63" s="53"/>
      <c r="W63" s="53"/>
      <c r="X63" s="53"/>
      <c r="Y63" s="79" t="str" cm="1">
        <f t="array" ref="Y63">IF(OR(K63:S63="NO",T63="NO",U63="NO",V63="NO",W63="NO",X63="NO"),"No aceptable","Aceptable")</f>
        <v>Aceptable</v>
      </c>
      <c r="Z63" s="53" t="s">
        <v>271</v>
      </c>
      <c r="AA63" s="53" t="s">
        <v>271</v>
      </c>
      <c r="AB63" s="53" t="s">
        <v>271</v>
      </c>
      <c r="AC63" s="53" t="s">
        <v>271</v>
      </c>
      <c r="AD63" s="53" t="s">
        <v>271</v>
      </c>
      <c r="AE63" s="53" t="s">
        <v>271</v>
      </c>
      <c r="AF63" s="53" t="s">
        <v>271</v>
      </c>
      <c r="AG63" s="53" t="s">
        <v>271</v>
      </c>
      <c r="AH63" s="53" t="s">
        <v>271</v>
      </c>
      <c r="AI63" s="53" t="s">
        <v>271</v>
      </c>
      <c r="AJ63" s="53" t="s">
        <v>271</v>
      </c>
      <c r="AK63" s="53" t="s">
        <v>271</v>
      </c>
      <c r="AL63" s="53" t="s">
        <v>271</v>
      </c>
      <c r="AM63" s="53" t="s">
        <v>271</v>
      </c>
      <c r="AN63" s="53" t="s">
        <v>271</v>
      </c>
      <c r="AO63" s="85" t="str" cm="1">
        <f t="array" ref="AO63">IF(OR(Z63:AI63="SI",AJ63="SI",AK63="SI",AL63="SI",AM63="SI",AN63="SI"),"Crítico-Proceda a elaborar plan de acción","No crítico/Intermedio-Solicitar evaluación por parte del OAL")</f>
        <v>No crítico/Intermedio-Solicitar evaluación por parte del OAL</v>
      </c>
      <c r="AP63" s="86"/>
      <c r="AQ63" s="74"/>
      <c r="AR63" s="74"/>
      <c r="AS63" s="74"/>
      <c r="AT63" s="74"/>
      <c r="AU63" s="74"/>
      <c r="AW63">
        <f t="shared" si="0"/>
        <v>1</v>
      </c>
    </row>
    <row r="64" spans="2:49" ht="58.5" customHeight="1">
      <c r="B64" s="54">
        <v>48</v>
      </c>
      <c r="C64" s="55" t="str">
        <f>Hoja1!AU52</f>
        <v xml:space="preserve"> </v>
      </c>
      <c r="D64" s="55" t="str">
        <f>Hoja1!AV52</f>
        <v xml:space="preserve"> </v>
      </c>
      <c r="E64" s="55" t="str">
        <f>Hoja1!AW52</f>
        <v xml:space="preserve"> </v>
      </c>
      <c r="F64" s="55" t="str">
        <f>Hoja1!AX52</f>
        <v xml:space="preserve"> </v>
      </c>
      <c r="G64" s="55" t="str">
        <f>Hoja1!AY52</f>
        <v xml:space="preserve"> </v>
      </c>
      <c r="H64" s="55" t="str">
        <f>Hoja1!AZ52</f>
        <v xml:space="preserve"> </v>
      </c>
      <c r="I64" s="55" t="str">
        <f>Hoja1!BA52</f>
        <v xml:space="preserve"> </v>
      </c>
      <c r="J64" s="55" t="str">
        <f>Hoja1!BB52</f>
        <v xml:space="preserve"> </v>
      </c>
      <c r="K64" s="53"/>
      <c r="L64" s="53"/>
      <c r="M64" s="53"/>
      <c r="N64" s="53"/>
      <c r="O64" s="53"/>
      <c r="P64" s="53"/>
      <c r="Q64" s="53"/>
      <c r="R64" s="53"/>
      <c r="S64" s="53"/>
      <c r="T64" s="53"/>
      <c r="U64" s="53"/>
      <c r="V64" s="53"/>
      <c r="W64" s="53"/>
      <c r="X64" s="53"/>
      <c r="Y64" s="79" t="str" cm="1">
        <f t="array" ref="Y64">IF(OR(K64:S64="NO",T64="NO",U64="NO",V64="NO",W64="NO",X64="NO"),"No aceptable","Aceptable")</f>
        <v>Aceptable</v>
      </c>
      <c r="Z64" s="53" t="s">
        <v>271</v>
      </c>
      <c r="AA64" s="53" t="s">
        <v>271</v>
      </c>
      <c r="AB64" s="53" t="s">
        <v>271</v>
      </c>
      <c r="AC64" s="53" t="s">
        <v>271</v>
      </c>
      <c r="AD64" s="53" t="s">
        <v>271</v>
      </c>
      <c r="AE64" s="53" t="s">
        <v>271</v>
      </c>
      <c r="AF64" s="53" t="s">
        <v>271</v>
      </c>
      <c r="AG64" s="53" t="s">
        <v>271</v>
      </c>
      <c r="AH64" s="53" t="s">
        <v>271</v>
      </c>
      <c r="AI64" s="53" t="s">
        <v>271</v>
      </c>
      <c r="AJ64" s="53" t="s">
        <v>271</v>
      </c>
      <c r="AK64" s="53" t="s">
        <v>271</v>
      </c>
      <c r="AL64" s="53" t="s">
        <v>271</v>
      </c>
      <c r="AM64" s="53" t="s">
        <v>271</v>
      </c>
      <c r="AN64" s="53" t="s">
        <v>271</v>
      </c>
      <c r="AO64" s="85" t="str" cm="1">
        <f t="array" ref="AO64">IF(OR(Z64:AI64="SI",AJ64="SI",AK64="SI",AL64="SI",AM64="SI",AN64="SI"),"Crítico-Proceda a elaborar plan de acción","No crítico/Intermedio-Solicitar evaluación por parte del OAL")</f>
        <v>No crítico/Intermedio-Solicitar evaluación por parte del OAL</v>
      </c>
      <c r="AP64" s="86"/>
      <c r="AQ64" s="74"/>
      <c r="AR64" s="74"/>
      <c r="AS64" s="74"/>
      <c r="AT64" s="74"/>
      <c r="AU64" s="74"/>
      <c r="AW64">
        <f t="shared" si="0"/>
        <v>1</v>
      </c>
    </row>
    <row r="65" spans="2:49" ht="58.5" customHeight="1">
      <c r="B65" s="54">
        <v>49</v>
      </c>
      <c r="C65" s="55" t="str">
        <f>Hoja1!AU53</f>
        <v xml:space="preserve"> </v>
      </c>
      <c r="D65" s="55" t="str">
        <f>Hoja1!AV53</f>
        <v xml:space="preserve"> </v>
      </c>
      <c r="E65" s="55" t="str">
        <f>Hoja1!AW53</f>
        <v xml:space="preserve"> </v>
      </c>
      <c r="F65" s="55" t="str">
        <f>Hoja1!AX53</f>
        <v xml:space="preserve"> </v>
      </c>
      <c r="G65" s="55" t="str">
        <f>Hoja1!AY53</f>
        <v xml:space="preserve"> </v>
      </c>
      <c r="H65" s="55" t="str">
        <f>Hoja1!AZ53</f>
        <v xml:space="preserve"> </v>
      </c>
      <c r="I65" s="55" t="str">
        <f>Hoja1!BA53</f>
        <v xml:space="preserve"> </v>
      </c>
      <c r="J65" s="55" t="str">
        <f>Hoja1!BB53</f>
        <v xml:space="preserve"> </v>
      </c>
      <c r="K65" s="53"/>
      <c r="L65" s="53"/>
      <c r="M65" s="53"/>
      <c r="N65" s="53"/>
      <c r="O65" s="53"/>
      <c r="P65" s="53"/>
      <c r="Q65" s="53"/>
      <c r="R65" s="53"/>
      <c r="S65" s="53"/>
      <c r="T65" s="53"/>
      <c r="U65" s="53"/>
      <c r="V65" s="53"/>
      <c r="W65" s="53"/>
      <c r="X65" s="53"/>
      <c r="Y65" s="79" t="str" cm="1">
        <f t="array" ref="Y65">IF(OR(K65:S65="NO",T65="NO",U65="NO",V65="NO",W65="NO",X65="NO"),"No aceptable","Aceptable")</f>
        <v>Aceptable</v>
      </c>
      <c r="Z65" s="53" t="s">
        <v>271</v>
      </c>
      <c r="AA65" s="53" t="s">
        <v>271</v>
      </c>
      <c r="AB65" s="53" t="s">
        <v>271</v>
      </c>
      <c r="AC65" s="53" t="s">
        <v>271</v>
      </c>
      <c r="AD65" s="53" t="s">
        <v>271</v>
      </c>
      <c r="AE65" s="53" t="s">
        <v>271</v>
      </c>
      <c r="AF65" s="53" t="s">
        <v>271</v>
      </c>
      <c r="AG65" s="53" t="s">
        <v>271</v>
      </c>
      <c r="AH65" s="53" t="s">
        <v>271</v>
      </c>
      <c r="AI65" s="53" t="s">
        <v>271</v>
      </c>
      <c r="AJ65" s="53" t="s">
        <v>271</v>
      </c>
      <c r="AK65" s="53" t="s">
        <v>271</v>
      </c>
      <c r="AL65" s="53" t="s">
        <v>271</v>
      </c>
      <c r="AM65" s="53" t="s">
        <v>271</v>
      </c>
      <c r="AN65" s="53" t="s">
        <v>271</v>
      </c>
      <c r="AO65" s="85" t="str" cm="1">
        <f t="array" ref="AO65">IF(OR(Z65:AI65="SI",AJ65="SI",AK65="SI",AL65="SI",AM65="SI",AN65="SI"),"Crítico-Proceda a elaborar plan de acción","No crítico/Intermedio-Solicitar evaluación por parte del OAL")</f>
        <v>No crítico/Intermedio-Solicitar evaluación por parte del OAL</v>
      </c>
      <c r="AP65" s="86"/>
      <c r="AQ65" s="74"/>
      <c r="AR65" s="74"/>
      <c r="AS65" s="74"/>
      <c r="AT65" s="74"/>
      <c r="AU65" s="74"/>
      <c r="AW65">
        <f t="shared" si="0"/>
        <v>1</v>
      </c>
    </row>
    <row r="66" spans="2:49" ht="58.5" customHeight="1">
      <c r="B66" s="54">
        <v>50</v>
      </c>
      <c r="C66" s="55" t="str">
        <f>Hoja1!AU54</f>
        <v xml:space="preserve"> </v>
      </c>
      <c r="D66" s="55" t="str">
        <f>Hoja1!AV54</f>
        <v xml:space="preserve"> </v>
      </c>
      <c r="E66" s="55" t="str">
        <f>Hoja1!AW54</f>
        <v xml:space="preserve"> </v>
      </c>
      <c r="F66" s="55" t="str">
        <f>Hoja1!AX54</f>
        <v xml:space="preserve"> </v>
      </c>
      <c r="G66" s="55" t="str">
        <f>Hoja1!AY54</f>
        <v xml:space="preserve"> </v>
      </c>
      <c r="H66" s="55" t="str">
        <f>Hoja1!AZ54</f>
        <v xml:space="preserve"> </v>
      </c>
      <c r="I66" s="55" t="str">
        <f>Hoja1!BA54</f>
        <v xml:space="preserve"> </v>
      </c>
      <c r="J66" s="55" t="str">
        <f>Hoja1!BB54</f>
        <v xml:space="preserve"> </v>
      </c>
      <c r="K66" s="53"/>
      <c r="L66" s="53"/>
      <c r="M66" s="53"/>
      <c r="N66" s="53"/>
      <c r="O66" s="53"/>
      <c r="P66" s="53"/>
      <c r="Q66" s="53"/>
      <c r="R66" s="53"/>
      <c r="S66" s="53"/>
      <c r="T66" s="53"/>
      <c r="U66" s="53"/>
      <c r="V66" s="53"/>
      <c r="W66" s="53"/>
      <c r="X66" s="53"/>
      <c r="Y66" s="79" t="str" cm="1">
        <f t="array" ref="Y66">IF(OR(K66:S66="NO",T66="NO",U66="NO",V66="NO",W66="NO",X66="NO"),"No aceptable","Aceptable")</f>
        <v>Aceptable</v>
      </c>
      <c r="Z66" s="53" t="s">
        <v>271</v>
      </c>
      <c r="AA66" s="53" t="s">
        <v>271</v>
      </c>
      <c r="AB66" s="53" t="s">
        <v>271</v>
      </c>
      <c r="AC66" s="53" t="s">
        <v>271</v>
      </c>
      <c r="AD66" s="53" t="s">
        <v>271</v>
      </c>
      <c r="AE66" s="53" t="s">
        <v>271</v>
      </c>
      <c r="AF66" s="53" t="s">
        <v>271</v>
      </c>
      <c r="AG66" s="53" t="s">
        <v>271</v>
      </c>
      <c r="AH66" s="53" t="s">
        <v>271</v>
      </c>
      <c r="AI66" s="53" t="s">
        <v>271</v>
      </c>
      <c r="AJ66" s="53" t="s">
        <v>271</v>
      </c>
      <c r="AK66" s="53" t="s">
        <v>271</v>
      </c>
      <c r="AL66" s="53" t="s">
        <v>271</v>
      </c>
      <c r="AM66" s="53" t="s">
        <v>271</v>
      </c>
      <c r="AN66" s="53" t="s">
        <v>271</v>
      </c>
      <c r="AO66" s="85" t="str" cm="1">
        <f t="array" ref="AO66">IF(OR(Z66:AI66="SI",AJ66="SI",AK66="SI",AL66="SI",AM66="SI",AN66="SI"),"Crítico-Proceda a elaborar plan de acción","No crítico/Intermedio-Solicitar evaluación por parte del OAL")</f>
        <v>No crítico/Intermedio-Solicitar evaluación por parte del OAL</v>
      </c>
      <c r="AP66" s="86"/>
      <c r="AQ66" s="74"/>
      <c r="AR66" s="74"/>
      <c r="AS66" s="74"/>
      <c r="AT66" s="74"/>
      <c r="AU66" s="74"/>
      <c r="AW66">
        <f t="shared" si="0"/>
        <v>1</v>
      </c>
    </row>
    <row r="67" spans="2:49" ht="58.5" customHeight="1">
      <c r="B67" s="54">
        <v>51</v>
      </c>
      <c r="C67" s="55" t="str">
        <f>Hoja1!AU55</f>
        <v xml:space="preserve"> </v>
      </c>
      <c r="D67" s="55" t="str">
        <f>Hoja1!AV55</f>
        <v xml:space="preserve"> </v>
      </c>
      <c r="E67" s="55" t="str">
        <f>Hoja1!AW55</f>
        <v xml:space="preserve"> </v>
      </c>
      <c r="F67" s="55" t="str">
        <f>Hoja1!AX55</f>
        <v xml:space="preserve"> </v>
      </c>
      <c r="G67" s="55" t="str">
        <f>Hoja1!AY55</f>
        <v xml:space="preserve"> </v>
      </c>
      <c r="H67" s="55" t="str">
        <f>Hoja1!AZ55</f>
        <v xml:space="preserve"> </v>
      </c>
      <c r="I67" s="55" t="str">
        <f>Hoja1!BA55</f>
        <v xml:space="preserve"> </v>
      </c>
      <c r="J67" s="55" t="str">
        <f>Hoja1!BB55</f>
        <v xml:space="preserve"> </v>
      </c>
      <c r="K67" s="53"/>
      <c r="L67" s="53"/>
      <c r="M67" s="53"/>
      <c r="N67" s="53"/>
      <c r="O67" s="53"/>
      <c r="P67" s="53"/>
      <c r="Q67" s="53"/>
      <c r="R67" s="53"/>
      <c r="S67" s="53"/>
      <c r="T67" s="53"/>
      <c r="U67" s="53"/>
      <c r="V67" s="53"/>
      <c r="W67" s="53"/>
      <c r="X67" s="53"/>
      <c r="Y67" s="79" t="str" cm="1">
        <f t="array" ref="Y67">IF(OR(K67:S67="NO",T67="NO",U67="NO",V67="NO",W67="NO",X67="NO"),"No aceptable","Aceptable")</f>
        <v>Aceptable</v>
      </c>
      <c r="Z67" s="53" t="s">
        <v>271</v>
      </c>
      <c r="AA67" s="53" t="s">
        <v>271</v>
      </c>
      <c r="AB67" s="53" t="s">
        <v>271</v>
      </c>
      <c r="AC67" s="53" t="s">
        <v>271</v>
      </c>
      <c r="AD67" s="53" t="s">
        <v>271</v>
      </c>
      <c r="AE67" s="53" t="s">
        <v>271</v>
      </c>
      <c r="AF67" s="53" t="s">
        <v>271</v>
      </c>
      <c r="AG67" s="53" t="s">
        <v>271</v>
      </c>
      <c r="AH67" s="53" t="s">
        <v>271</v>
      </c>
      <c r="AI67" s="53" t="s">
        <v>271</v>
      </c>
      <c r="AJ67" s="53" t="s">
        <v>271</v>
      </c>
      <c r="AK67" s="53" t="s">
        <v>271</v>
      </c>
      <c r="AL67" s="53" t="s">
        <v>271</v>
      </c>
      <c r="AM67" s="53" t="s">
        <v>271</v>
      </c>
      <c r="AN67" s="53" t="s">
        <v>271</v>
      </c>
      <c r="AO67" s="85" t="str" cm="1">
        <f t="array" ref="AO67">IF(OR(Z67:AI67="SI",AJ67="SI",AK67="SI",AL67="SI",AM67="SI",AN67="SI"),"Crítico-Proceda a elaborar plan de acción","No crítico/Intermedio-Solicitar evaluación por parte del OAL")</f>
        <v>No crítico/Intermedio-Solicitar evaluación por parte del OAL</v>
      </c>
      <c r="AP67" s="86"/>
      <c r="AQ67" s="74"/>
      <c r="AR67" s="74"/>
      <c r="AS67" s="74"/>
      <c r="AT67" s="74"/>
      <c r="AU67" s="74"/>
      <c r="AW67">
        <f t="shared" si="0"/>
        <v>1</v>
      </c>
    </row>
    <row r="68" spans="2:49" ht="58.5" customHeight="1">
      <c r="B68" s="54">
        <v>52</v>
      </c>
      <c r="C68" s="55" t="str">
        <f>Hoja1!AU56</f>
        <v xml:space="preserve"> </v>
      </c>
      <c r="D68" s="55" t="str">
        <f>Hoja1!AV56</f>
        <v xml:space="preserve"> </v>
      </c>
      <c r="E68" s="55" t="str">
        <f>Hoja1!AW56</f>
        <v xml:space="preserve"> </v>
      </c>
      <c r="F68" s="55" t="str">
        <f>Hoja1!AX56</f>
        <v xml:space="preserve"> </v>
      </c>
      <c r="G68" s="55" t="str">
        <f>Hoja1!AY56</f>
        <v xml:space="preserve"> </v>
      </c>
      <c r="H68" s="55" t="str">
        <f>Hoja1!AZ56</f>
        <v xml:space="preserve"> </v>
      </c>
      <c r="I68" s="55" t="str">
        <f>Hoja1!BA56</f>
        <v xml:space="preserve"> </v>
      </c>
      <c r="J68" s="55" t="str">
        <f>Hoja1!BB56</f>
        <v xml:space="preserve"> </v>
      </c>
      <c r="K68" s="53"/>
      <c r="L68" s="53"/>
      <c r="M68" s="53"/>
      <c r="N68" s="53"/>
      <c r="O68" s="53"/>
      <c r="P68" s="53"/>
      <c r="Q68" s="53"/>
      <c r="R68" s="53"/>
      <c r="S68" s="53"/>
      <c r="T68" s="53"/>
      <c r="U68" s="53"/>
      <c r="V68" s="53"/>
      <c r="W68" s="53"/>
      <c r="X68" s="53"/>
      <c r="Y68" s="79" t="str" cm="1">
        <f t="array" ref="Y68">IF(OR(K68:S68="NO",T68="NO",U68="NO",V68="NO",W68="NO",X68="NO"),"No aceptable","Aceptable")</f>
        <v>Aceptable</v>
      </c>
      <c r="Z68" s="53" t="s">
        <v>271</v>
      </c>
      <c r="AA68" s="53" t="s">
        <v>271</v>
      </c>
      <c r="AB68" s="53" t="s">
        <v>271</v>
      </c>
      <c r="AC68" s="53" t="s">
        <v>271</v>
      </c>
      <c r="AD68" s="53" t="s">
        <v>271</v>
      </c>
      <c r="AE68" s="53" t="s">
        <v>271</v>
      </c>
      <c r="AF68" s="53" t="s">
        <v>271</v>
      </c>
      <c r="AG68" s="53" t="s">
        <v>271</v>
      </c>
      <c r="AH68" s="53" t="s">
        <v>271</v>
      </c>
      <c r="AI68" s="53" t="s">
        <v>271</v>
      </c>
      <c r="AJ68" s="53" t="s">
        <v>271</v>
      </c>
      <c r="AK68" s="53" t="s">
        <v>271</v>
      </c>
      <c r="AL68" s="53" t="s">
        <v>271</v>
      </c>
      <c r="AM68" s="53" t="s">
        <v>271</v>
      </c>
      <c r="AN68" s="53" t="s">
        <v>271</v>
      </c>
      <c r="AO68" s="85" t="str" cm="1">
        <f t="array" ref="AO68">IF(OR(Z68:AI68="SI",AJ68="SI",AK68="SI",AL68="SI",AM68="SI",AN68="SI"),"Crítico-Proceda a elaborar plan de acción","No crítico/Intermedio-Solicitar evaluación por parte del OAL")</f>
        <v>No crítico/Intermedio-Solicitar evaluación por parte del OAL</v>
      </c>
      <c r="AP68" s="86"/>
      <c r="AQ68" s="74"/>
      <c r="AR68" s="74"/>
      <c r="AS68" s="74"/>
      <c r="AT68" s="74"/>
      <c r="AU68" s="74"/>
      <c r="AW68">
        <f t="shared" si="0"/>
        <v>1</v>
      </c>
    </row>
    <row r="69" spans="2:49" ht="58.5" customHeight="1">
      <c r="B69" s="54">
        <v>53</v>
      </c>
      <c r="C69" s="55" t="str">
        <f>Hoja1!AU57</f>
        <v xml:space="preserve"> </v>
      </c>
      <c r="D69" s="55" t="str">
        <f>Hoja1!AV57</f>
        <v xml:space="preserve"> </v>
      </c>
      <c r="E69" s="55" t="str">
        <f>Hoja1!AW57</f>
        <v xml:space="preserve"> </v>
      </c>
      <c r="F69" s="55" t="str">
        <f>Hoja1!AX57</f>
        <v xml:space="preserve"> </v>
      </c>
      <c r="G69" s="55" t="str">
        <f>Hoja1!AY57</f>
        <v xml:space="preserve"> </v>
      </c>
      <c r="H69" s="55" t="str">
        <f>Hoja1!AZ57</f>
        <v xml:space="preserve"> </v>
      </c>
      <c r="I69" s="55" t="str">
        <f>Hoja1!BA57</f>
        <v xml:space="preserve"> </v>
      </c>
      <c r="J69" s="55" t="str">
        <f>Hoja1!BB57</f>
        <v xml:space="preserve"> </v>
      </c>
      <c r="K69" s="53"/>
      <c r="L69" s="53"/>
      <c r="M69" s="53"/>
      <c r="N69" s="53"/>
      <c r="O69" s="53"/>
      <c r="P69" s="53"/>
      <c r="Q69" s="53"/>
      <c r="R69" s="53"/>
      <c r="S69" s="53"/>
      <c r="T69" s="53"/>
      <c r="U69" s="53"/>
      <c r="V69" s="53"/>
      <c r="W69" s="53"/>
      <c r="X69" s="53"/>
      <c r="Y69" s="79" t="str" cm="1">
        <f t="array" ref="Y69">IF(OR(K69:S69="NO",T69="NO",U69="NO",V69="NO",W69="NO",X69="NO"),"No aceptable","Aceptable")</f>
        <v>Aceptable</v>
      </c>
      <c r="Z69" s="53" t="s">
        <v>271</v>
      </c>
      <c r="AA69" s="53" t="s">
        <v>271</v>
      </c>
      <c r="AB69" s="53" t="s">
        <v>271</v>
      </c>
      <c r="AC69" s="53" t="s">
        <v>271</v>
      </c>
      <c r="AD69" s="53" t="s">
        <v>271</v>
      </c>
      <c r="AE69" s="53" t="s">
        <v>271</v>
      </c>
      <c r="AF69" s="53" t="s">
        <v>271</v>
      </c>
      <c r="AG69" s="53" t="s">
        <v>271</v>
      </c>
      <c r="AH69" s="53" t="s">
        <v>271</v>
      </c>
      <c r="AI69" s="53" t="s">
        <v>271</v>
      </c>
      <c r="AJ69" s="53" t="s">
        <v>271</v>
      </c>
      <c r="AK69" s="53" t="s">
        <v>271</v>
      </c>
      <c r="AL69" s="53" t="s">
        <v>271</v>
      </c>
      <c r="AM69" s="53" t="s">
        <v>271</v>
      </c>
      <c r="AN69" s="53" t="s">
        <v>271</v>
      </c>
      <c r="AO69" s="85" t="str" cm="1">
        <f t="array" ref="AO69">IF(OR(Z69:AI69="SI",AJ69="SI",AK69="SI",AL69="SI",AM69="SI",AN69="SI"),"Crítico-Proceda a elaborar plan de acción","No crítico/Intermedio-Solicitar evaluación por parte del OAL")</f>
        <v>No crítico/Intermedio-Solicitar evaluación por parte del OAL</v>
      </c>
      <c r="AP69" s="86"/>
      <c r="AQ69" s="74"/>
      <c r="AR69" s="74"/>
      <c r="AS69" s="74"/>
      <c r="AT69" s="74"/>
      <c r="AU69" s="74"/>
      <c r="AW69">
        <f t="shared" si="0"/>
        <v>1</v>
      </c>
    </row>
    <row r="70" spans="2:49" ht="58.5" customHeight="1">
      <c r="B70" s="54">
        <v>54</v>
      </c>
      <c r="C70" s="55" t="str">
        <f>Hoja1!AU58</f>
        <v xml:space="preserve"> </v>
      </c>
      <c r="D70" s="55" t="str">
        <f>Hoja1!AV58</f>
        <v xml:space="preserve"> </v>
      </c>
      <c r="E70" s="55" t="str">
        <f>Hoja1!AW58</f>
        <v xml:space="preserve"> </v>
      </c>
      <c r="F70" s="55" t="str">
        <f>Hoja1!AX58</f>
        <v xml:space="preserve"> </v>
      </c>
      <c r="G70" s="55" t="str">
        <f>Hoja1!AY58</f>
        <v xml:space="preserve"> </v>
      </c>
      <c r="H70" s="55" t="str">
        <f>Hoja1!AZ58</f>
        <v xml:space="preserve"> </v>
      </c>
      <c r="I70" s="55" t="str">
        <f>Hoja1!BA58</f>
        <v xml:space="preserve"> </v>
      </c>
      <c r="J70" s="55" t="str">
        <f>Hoja1!BB58</f>
        <v xml:space="preserve"> </v>
      </c>
      <c r="K70" s="53"/>
      <c r="L70" s="53"/>
      <c r="M70" s="53"/>
      <c r="N70" s="53"/>
      <c r="O70" s="53"/>
      <c r="P70" s="53"/>
      <c r="Q70" s="53"/>
      <c r="R70" s="53"/>
      <c r="S70" s="53"/>
      <c r="T70" s="53"/>
      <c r="U70" s="53"/>
      <c r="V70" s="53"/>
      <c r="W70" s="53"/>
      <c r="X70" s="53"/>
      <c r="Y70" s="79" t="str" cm="1">
        <f t="array" ref="Y70">IF(OR(K70:S70="NO",T70="NO",U70="NO",V70="NO",W70="NO",X70="NO"),"No aceptable","Aceptable")</f>
        <v>Aceptable</v>
      </c>
      <c r="Z70" s="53" t="s">
        <v>271</v>
      </c>
      <c r="AA70" s="53" t="s">
        <v>271</v>
      </c>
      <c r="AB70" s="53" t="s">
        <v>271</v>
      </c>
      <c r="AC70" s="53" t="s">
        <v>271</v>
      </c>
      <c r="AD70" s="53" t="s">
        <v>271</v>
      </c>
      <c r="AE70" s="53" t="s">
        <v>271</v>
      </c>
      <c r="AF70" s="53" t="s">
        <v>271</v>
      </c>
      <c r="AG70" s="53" t="s">
        <v>271</v>
      </c>
      <c r="AH70" s="53" t="s">
        <v>271</v>
      </c>
      <c r="AI70" s="53" t="s">
        <v>271</v>
      </c>
      <c r="AJ70" s="53" t="s">
        <v>271</v>
      </c>
      <c r="AK70" s="53" t="s">
        <v>271</v>
      </c>
      <c r="AL70" s="53" t="s">
        <v>271</v>
      </c>
      <c r="AM70" s="53" t="s">
        <v>271</v>
      </c>
      <c r="AN70" s="53" t="s">
        <v>271</v>
      </c>
      <c r="AO70" s="85" t="str" cm="1">
        <f t="array" ref="AO70">IF(OR(Z70:AI70="SI",AJ70="SI",AK70="SI",AL70="SI",AM70="SI",AN70="SI"),"Crítico-Proceda a elaborar plan de acción","No crítico/Intermedio-Solicitar evaluación por parte del OAL")</f>
        <v>No crítico/Intermedio-Solicitar evaluación por parte del OAL</v>
      </c>
      <c r="AP70" s="86"/>
      <c r="AQ70" s="74"/>
      <c r="AR70" s="74"/>
      <c r="AS70" s="74"/>
      <c r="AT70" s="74"/>
      <c r="AU70" s="74"/>
      <c r="AW70">
        <f t="shared" si="0"/>
        <v>1</v>
      </c>
    </row>
    <row r="71" spans="2:49" ht="58.5" customHeight="1">
      <c r="B71" s="54">
        <v>55</v>
      </c>
      <c r="C71" s="55" t="str">
        <f>Hoja1!AU59</f>
        <v xml:space="preserve"> </v>
      </c>
      <c r="D71" s="55" t="str">
        <f>Hoja1!AV59</f>
        <v xml:space="preserve"> </v>
      </c>
      <c r="E71" s="55" t="str">
        <f>Hoja1!AW59</f>
        <v xml:space="preserve"> </v>
      </c>
      <c r="F71" s="55" t="str">
        <f>Hoja1!AX59</f>
        <v xml:space="preserve"> </v>
      </c>
      <c r="G71" s="55" t="str">
        <f>Hoja1!AY59</f>
        <v xml:space="preserve"> </v>
      </c>
      <c r="H71" s="55" t="str">
        <f>Hoja1!AZ59</f>
        <v xml:space="preserve"> </v>
      </c>
      <c r="I71" s="55" t="str">
        <f>Hoja1!BA59</f>
        <v xml:space="preserve"> </v>
      </c>
      <c r="J71" s="55" t="str">
        <f>Hoja1!BB59</f>
        <v xml:space="preserve"> </v>
      </c>
      <c r="K71" s="53"/>
      <c r="L71" s="53"/>
      <c r="M71" s="53"/>
      <c r="N71" s="53"/>
      <c r="O71" s="53"/>
      <c r="P71" s="53"/>
      <c r="Q71" s="53"/>
      <c r="R71" s="53"/>
      <c r="S71" s="53"/>
      <c r="T71" s="53"/>
      <c r="U71" s="53"/>
      <c r="V71" s="53"/>
      <c r="W71" s="53"/>
      <c r="X71" s="53"/>
      <c r="Y71" s="79" t="str" cm="1">
        <f t="array" ref="Y71">IF(OR(K71:S71="NO",T71="NO",U71="NO",V71="NO",W71="NO",X71="NO"),"No aceptable","Aceptable")</f>
        <v>Aceptable</v>
      </c>
      <c r="Z71" s="53" t="s">
        <v>271</v>
      </c>
      <c r="AA71" s="53" t="s">
        <v>271</v>
      </c>
      <c r="AB71" s="53" t="s">
        <v>271</v>
      </c>
      <c r="AC71" s="53" t="s">
        <v>271</v>
      </c>
      <c r="AD71" s="53" t="s">
        <v>271</v>
      </c>
      <c r="AE71" s="53" t="s">
        <v>271</v>
      </c>
      <c r="AF71" s="53" t="s">
        <v>271</v>
      </c>
      <c r="AG71" s="53" t="s">
        <v>271</v>
      </c>
      <c r="AH71" s="53" t="s">
        <v>271</v>
      </c>
      <c r="AI71" s="53" t="s">
        <v>271</v>
      </c>
      <c r="AJ71" s="53" t="s">
        <v>271</v>
      </c>
      <c r="AK71" s="53" t="s">
        <v>271</v>
      </c>
      <c r="AL71" s="53" t="s">
        <v>271</v>
      </c>
      <c r="AM71" s="53" t="s">
        <v>271</v>
      </c>
      <c r="AN71" s="53" t="s">
        <v>271</v>
      </c>
      <c r="AO71" s="85" t="str" cm="1">
        <f t="array" ref="AO71">IF(OR(Z71:AI71="SI",AJ71="SI",AK71="SI",AL71="SI",AM71="SI",AN71="SI"),"Crítico-Proceda a elaborar plan de acción","No crítico/Intermedio-Solicitar evaluación por parte del OAL")</f>
        <v>No crítico/Intermedio-Solicitar evaluación por parte del OAL</v>
      </c>
      <c r="AP71" s="86"/>
      <c r="AQ71" s="74"/>
      <c r="AR71" s="74"/>
      <c r="AS71" s="74"/>
      <c r="AT71" s="74"/>
      <c r="AU71" s="74"/>
      <c r="AW71">
        <f t="shared" si="0"/>
        <v>1</v>
      </c>
    </row>
    <row r="72" spans="2:49" ht="58.5" customHeight="1">
      <c r="B72" s="54">
        <v>56</v>
      </c>
      <c r="C72" s="55" t="str">
        <f>Hoja1!AU60</f>
        <v xml:space="preserve"> </v>
      </c>
      <c r="D72" s="55" t="str">
        <f>Hoja1!AV60</f>
        <v xml:space="preserve"> </v>
      </c>
      <c r="E72" s="55" t="str">
        <f>Hoja1!AW60</f>
        <v xml:space="preserve"> </v>
      </c>
      <c r="F72" s="55" t="str">
        <f>Hoja1!AX60</f>
        <v xml:space="preserve"> </v>
      </c>
      <c r="G72" s="55" t="str">
        <f>Hoja1!AY60</f>
        <v xml:space="preserve"> </v>
      </c>
      <c r="H72" s="55" t="str">
        <f>Hoja1!AZ60</f>
        <v xml:space="preserve"> </v>
      </c>
      <c r="I72" s="55" t="str">
        <f>Hoja1!BA60</f>
        <v xml:space="preserve"> </v>
      </c>
      <c r="J72" s="55" t="str">
        <f>Hoja1!BB60</f>
        <v xml:space="preserve"> </v>
      </c>
      <c r="K72" s="53"/>
      <c r="L72" s="53"/>
      <c r="M72" s="53"/>
      <c r="N72" s="53"/>
      <c r="O72" s="53"/>
      <c r="P72" s="53"/>
      <c r="Q72" s="53"/>
      <c r="R72" s="53"/>
      <c r="S72" s="53"/>
      <c r="T72" s="53"/>
      <c r="U72" s="53"/>
      <c r="V72" s="53"/>
      <c r="W72" s="53"/>
      <c r="X72" s="53"/>
      <c r="Y72" s="79" t="str" cm="1">
        <f t="array" ref="Y72">IF(OR(K72:S72="NO",T72="NO",U72="NO",V72="NO",W72="NO",X72="NO"),"No aceptable","Aceptable")</f>
        <v>Aceptable</v>
      </c>
      <c r="Z72" s="53" t="s">
        <v>271</v>
      </c>
      <c r="AA72" s="53" t="s">
        <v>271</v>
      </c>
      <c r="AB72" s="53" t="s">
        <v>271</v>
      </c>
      <c r="AC72" s="53" t="s">
        <v>271</v>
      </c>
      <c r="AD72" s="53" t="s">
        <v>271</v>
      </c>
      <c r="AE72" s="53" t="s">
        <v>271</v>
      </c>
      <c r="AF72" s="53" t="s">
        <v>271</v>
      </c>
      <c r="AG72" s="53" t="s">
        <v>271</v>
      </c>
      <c r="AH72" s="53" t="s">
        <v>271</v>
      </c>
      <c r="AI72" s="53" t="s">
        <v>271</v>
      </c>
      <c r="AJ72" s="53" t="s">
        <v>271</v>
      </c>
      <c r="AK72" s="53" t="s">
        <v>271</v>
      </c>
      <c r="AL72" s="53" t="s">
        <v>271</v>
      </c>
      <c r="AM72" s="53" t="s">
        <v>271</v>
      </c>
      <c r="AN72" s="53" t="s">
        <v>271</v>
      </c>
      <c r="AO72" s="85" t="str" cm="1">
        <f t="array" ref="AO72">IF(OR(Z72:AI72="SI",AJ72="SI",AK72="SI",AL72="SI",AM72="SI",AN72="SI"),"Crítico-Proceda a elaborar plan de acción","No crítico/Intermedio-Solicitar evaluación por parte del OAL")</f>
        <v>No crítico/Intermedio-Solicitar evaluación por parte del OAL</v>
      </c>
      <c r="AP72" s="86"/>
      <c r="AQ72" s="74"/>
      <c r="AR72" s="74"/>
      <c r="AS72" s="74"/>
      <c r="AT72" s="74"/>
      <c r="AU72" s="74"/>
      <c r="AW72">
        <f t="shared" si="0"/>
        <v>1</v>
      </c>
    </row>
    <row r="73" spans="2:49" ht="58.5" customHeight="1">
      <c r="B73" s="54">
        <v>57</v>
      </c>
      <c r="C73" s="55" t="str">
        <f>Hoja1!AU61</f>
        <v xml:space="preserve"> </v>
      </c>
      <c r="D73" s="55" t="str">
        <f>Hoja1!AV61</f>
        <v xml:space="preserve"> </v>
      </c>
      <c r="E73" s="55" t="str">
        <f>Hoja1!AW61</f>
        <v xml:space="preserve"> </v>
      </c>
      <c r="F73" s="55" t="str">
        <f>Hoja1!AX61</f>
        <v xml:space="preserve"> </v>
      </c>
      <c r="G73" s="55" t="str">
        <f>Hoja1!AY61</f>
        <v xml:space="preserve"> </v>
      </c>
      <c r="H73" s="55" t="str">
        <f>Hoja1!AZ61</f>
        <v xml:space="preserve"> </v>
      </c>
      <c r="I73" s="55" t="str">
        <f>Hoja1!BA61</f>
        <v xml:space="preserve"> </v>
      </c>
      <c r="J73" s="55" t="str">
        <f>Hoja1!BB61</f>
        <v xml:space="preserve"> </v>
      </c>
      <c r="K73" s="53"/>
      <c r="L73" s="53"/>
      <c r="M73" s="53"/>
      <c r="N73" s="53"/>
      <c r="O73" s="53"/>
      <c r="P73" s="53"/>
      <c r="Q73" s="53"/>
      <c r="R73" s="53"/>
      <c r="S73" s="53"/>
      <c r="T73" s="53"/>
      <c r="U73" s="53"/>
      <c r="V73" s="53"/>
      <c r="W73" s="53"/>
      <c r="X73" s="53"/>
      <c r="Y73" s="79" t="str" cm="1">
        <f t="array" ref="Y73">IF(OR(K73:S73="NO",T73="NO",U73="NO",V73="NO",W73="NO",X73="NO"),"No aceptable","Aceptable")</f>
        <v>Aceptable</v>
      </c>
      <c r="Z73" s="53" t="s">
        <v>271</v>
      </c>
      <c r="AA73" s="53" t="s">
        <v>271</v>
      </c>
      <c r="AB73" s="53" t="s">
        <v>271</v>
      </c>
      <c r="AC73" s="53" t="s">
        <v>271</v>
      </c>
      <c r="AD73" s="53" t="s">
        <v>271</v>
      </c>
      <c r="AE73" s="53" t="s">
        <v>271</v>
      </c>
      <c r="AF73" s="53" t="s">
        <v>271</v>
      </c>
      <c r="AG73" s="53" t="s">
        <v>271</v>
      </c>
      <c r="AH73" s="53" t="s">
        <v>271</v>
      </c>
      <c r="AI73" s="53" t="s">
        <v>271</v>
      </c>
      <c r="AJ73" s="53" t="s">
        <v>271</v>
      </c>
      <c r="AK73" s="53" t="s">
        <v>271</v>
      </c>
      <c r="AL73" s="53" t="s">
        <v>271</v>
      </c>
      <c r="AM73" s="53" t="s">
        <v>271</v>
      </c>
      <c r="AN73" s="53" t="s">
        <v>271</v>
      </c>
      <c r="AO73" s="85" t="str" cm="1">
        <f t="array" ref="AO73">IF(OR(Z73:AI73="SI",AJ73="SI",AK73="SI",AL73="SI",AM73="SI",AN73="SI"),"Crítico-Proceda a elaborar plan de acción","No crítico/Intermedio-Solicitar evaluación por parte del OAL")</f>
        <v>No crítico/Intermedio-Solicitar evaluación por parte del OAL</v>
      </c>
      <c r="AP73" s="86"/>
      <c r="AQ73" s="74"/>
      <c r="AR73" s="74"/>
      <c r="AS73" s="74"/>
      <c r="AT73" s="74"/>
      <c r="AU73" s="74"/>
      <c r="AW73">
        <f t="shared" si="0"/>
        <v>1</v>
      </c>
    </row>
    <row r="74" spans="2:49" ht="58.5" customHeight="1">
      <c r="B74" s="54">
        <v>58</v>
      </c>
      <c r="C74" s="55" t="str">
        <f>Hoja1!AU62</f>
        <v xml:space="preserve"> </v>
      </c>
      <c r="D74" s="55" t="str">
        <f>Hoja1!AV62</f>
        <v xml:space="preserve"> </v>
      </c>
      <c r="E74" s="55" t="str">
        <f>Hoja1!AW62</f>
        <v xml:space="preserve"> </v>
      </c>
      <c r="F74" s="55" t="str">
        <f>Hoja1!AX62</f>
        <v xml:space="preserve"> </v>
      </c>
      <c r="G74" s="55" t="str">
        <f>Hoja1!AY62</f>
        <v xml:space="preserve"> </v>
      </c>
      <c r="H74" s="55" t="str">
        <f>Hoja1!AZ62</f>
        <v xml:space="preserve"> </v>
      </c>
      <c r="I74" s="55" t="str">
        <f>Hoja1!BA62</f>
        <v xml:space="preserve"> </v>
      </c>
      <c r="J74" s="55" t="str">
        <f>Hoja1!BB62</f>
        <v xml:space="preserve"> </v>
      </c>
      <c r="K74" s="53"/>
      <c r="L74" s="53"/>
      <c r="M74" s="53"/>
      <c r="N74" s="53"/>
      <c r="O74" s="53"/>
      <c r="P74" s="53"/>
      <c r="Q74" s="53"/>
      <c r="R74" s="53"/>
      <c r="S74" s="53"/>
      <c r="T74" s="53"/>
      <c r="U74" s="53"/>
      <c r="V74" s="53"/>
      <c r="W74" s="53"/>
      <c r="X74" s="53"/>
      <c r="Y74" s="79" t="str" cm="1">
        <f t="array" ref="Y74">IF(OR(K74:S74="NO",T74="NO",U74="NO",V74="NO",W74="NO",X74="NO"),"No aceptable","Aceptable")</f>
        <v>Aceptable</v>
      </c>
      <c r="Z74" s="53" t="s">
        <v>271</v>
      </c>
      <c r="AA74" s="53" t="s">
        <v>271</v>
      </c>
      <c r="AB74" s="53" t="s">
        <v>271</v>
      </c>
      <c r="AC74" s="53" t="s">
        <v>271</v>
      </c>
      <c r="AD74" s="53" t="s">
        <v>271</v>
      </c>
      <c r="AE74" s="53" t="s">
        <v>271</v>
      </c>
      <c r="AF74" s="53" t="s">
        <v>271</v>
      </c>
      <c r="AG74" s="53" t="s">
        <v>271</v>
      </c>
      <c r="AH74" s="53" t="s">
        <v>271</v>
      </c>
      <c r="AI74" s="53" t="s">
        <v>271</v>
      </c>
      <c r="AJ74" s="53" t="s">
        <v>271</v>
      </c>
      <c r="AK74" s="53" t="s">
        <v>271</v>
      </c>
      <c r="AL74" s="53" t="s">
        <v>271</v>
      </c>
      <c r="AM74" s="53" t="s">
        <v>271</v>
      </c>
      <c r="AN74" s="53" t="s">
        <v>271</v>
      </c>
      <c r="AO74" s="85" t="str" cm="1">
        <f t="array" ref="AO74">IF(OR(Z74:AI74="SI",AJ74="SI",AK74="SI",AL74="SI",AM74="SI",AN74="SI"),"Crítico-Proceda a elaborar plan de acción","No crítico/Intermedio-Solicitar evaluación por parte del OAL")</f>
        <v>No crítico/Intermedio-Solicitar evaluación por parte del OAL</v>
      </c>
      <c r="AP74" s="86"/>
      <c r="AQ74" s="74"/>
      <c r="AR74" s="74"/>
      <c r="AS74" s="74"/>
      <c r="AT74" s="74"/>
      <c r="AU74" s="74"/>
      <c r="AW74">
        <f t="shared" si="0"/>
        <v>1</v>
      </c>
    </row>
    <row r="75" spans="2:49" ht="58.5" customHeight="1">
      <c r="B75" s="54">
        <v>59</v>
      </c>
      <c r="C75" s="55" t="str">
        <f>Hoja1!AU63</f>
        <v xml:space="preserve"> </v>
      </c>
      <c r="D75" s="55" t="str">
        <f>Hoja1!AV63</f>
        <v xml:space="preserve"> </v>
      </c>
      <c r="E75" s="55" t="str">
        <f>Hoja1!AW63</f>
        <v xml:space="preserve"> </v>
      </c>
      <c r="F75" s="55" t="str">
        <f>Hoja1!AX63</f>
        <v xml:space="preserve"> </v>
      </c>
      <c r="G75" s="55" t="str">
        <f>Hoja1!AY63</f>
        <v xml:space="preserve"> </v>
      </c>
      <c r="H75" s="55" t="str">
        <f>Hoja1!AZ63</f>
        <v xml:space="preserve"> </v>
      </c>
      <c r="I75" s="55" t="str">
        <f>Hoja1!BA63</f>
        <v xml:space="preserve"> </v>
      </c>
      <c r="J75" s="55" t="str">
        <f>Hoja1!BB63</f>
        <v xml:space="preserve"> </v>
      </c>
      <c r="K75" s="53"/>
      <c r="L75" s="53"/>
      <c r="M75" s="53"/>
      <c r="N75" s="53"/>
      <c r="O75" s="53"/>
      <c r="P75" s="53"/>
      <c r="Q75" s="53"/>
      <c r="R75" s="53"/>
      <c r="S75" s="53"/>
      <c r="T75" s="53"/>
      <c r="U75" s="53"/>
      <c r="V75" s="53"/>
      <c r="W75" s="53"/>
      <c r="X75" s="53"/>
      <c r="Y75" s="79" t="str" cm="1">
        <f t="array" ref="Y75">IF(OR(K75:S75="NO",T75="NO",U75="NO",V75="NO",W75="NO",X75="NO"),"No aceptable","Aceptable")</f>
        <v>Aceptable</v>
      </c>
      <c r="Z75" s="53" t="s">
        <v>271</v>
      </c>
      <c r="AA75" s="53" t="s">
        <v>271</v>
      </c>
      <c r="AB75" s="53" t="s">
        <v>271</v>
      </c>
      <c r="AC75" s="53" t="s">
        <v>271</v>
      </c>
      <c r="AD75" s="53" t="s">
        <v>271</v>
      </c>
      <c r="AE75" s="53" t="s">
        <v>271</v>
      </c>
      <c r="AF75" s="53" t="s">
        <v>271</v>
      </c>
      <c r="AG75" s="53" t="s">
        <v>271</v>
      </c>
      <c r="AH75" s="53" t="s">
        <v>271</v>
      </c>
      <c r="AI75" s="53" t="s">
        <v>271</v>
      </c>
      <c r="AJ75" s="53" t="s">
        <v>271</v>
      </c>
      <c r="AK75" s="53" t="s">
        <v>271</v>
      </c>
      <c r="AL75" s="53" t="s">
        <v>271</v>
      </c>
      <c r="AM75" s="53" t="s">
        <v>271</v>
      </c>
      <c r="AN75" s="53" t="s">
        <v>271</v>
      </c>
      <c r="AO75" s="85" t="str" cm="1">
        <f t="array" ref="AO75">IF(OR(Z75:AI75="SI",AJ75="SI",AK75="SI",AL75="SI",AM75="SI",AN75="SI"),"Crítico-Proceda a elaborar plan de acción","No crítico/Intermedio-Solicitar evaluación por parte del OAL")</f>
        <v>No crítico/Intermedio-Solicitar evaluación por parte del OAL</v>
      </c>
      <c r="AP75" s="86"/>
      <c r="AQ75" s="74"/>
      <c r="AR75" s="74"/>
      <c r="AS75" s="74"/>
      <c r="AT75" s="74"/>
      <c r="AU75" s="74"/>
      <c r="AW75">
        <f t="shared" si="0"/>
        <v>1</v>
      </c>
    </row>
    <row r="76" spans="2:49" ht="58.5" customHeight="1">
      <c r="B76" s="54">
        <v>60</v>
      </c>
      <c r="C76" s="55" t="str">
        <f>Hoja1!AU64</f>
        <v xml:space="preserve"> </v>
      </c>
      <c r="D76" s="55" t="str">
        <f>Hoja1!AV64</f>
        <v xml:space="preserve"> </v>
      </c>
      <c r="E76" s="55" t="str">
        <f>Hoja1!AW64</f>
        <v xml:space="preserve"> </v>
      </c>
      <c r="F76" s="55" t="str">
        <f>Hoja1!AX64</f>
        <v xml:space="preserve"> </v>
      </c>
      <c r="G76" s="55" t="str">
        <f>Hoja1!AY64</f>
        <v xml:space="preserve"> </v>
      </c>
      <c r="H76" s="55" t="str">
        <f>Hoja1!AZ64</f>
        <v xml:space="preserve"> </v>
      </c>
      <c r="I76" s="55" t="str">
        <f>Hoja1!BA64</f>
        <v xml:space="preserve"> </v>
      </c>
      <c r="J76" s="55" t="str">
        <f>Hoja1!BB64</f>
        <v xml:space="preserve"> </v>
      </c>
      <c r="K76" s="53"/>
      <c r="L76" s="53"/>
      <c r="M76" s="53"/>
      <c r="N76" s="53"/>
      <c r="O76" s="53"/>
      <c r="P76" s="53"/>
      <c r="Q76" s="53"/>
      <c r="R76" s="53"/>
      <c r="S76" s="53"/>
      <c r="T76" s="53"/>
      <c r="U76" s="53"/>
      <c r="V76" s="53"/>
      <c r="W76" s="53"/>
      <c r="X76" s="53"/>
      <c r="Y76" s="79" t="str" cm="1">
        <f t="array" ref="Y76">IF(OR(K76:S76="NO",T76="NO",U76="NO",V76="NO",W76="NO",X76="NO"),"No aceptable","Aceptable")</f>
        <v>Aceptable</v>
      </c>
      <c r="Z76" s="53" t="s">
        <v>271</v>
      </c>
      <c r="AA76" s="53" t="s">
        <v>271</v>
      </c>
      <c r="AB76" s="53" t="s">
        <v>271</v>
      </c>
      <c r="AC76" s="53" t="s">
        <v>271</v>
      </c>
      <c r="AD76" s="53" t="s">
        <v>271</v>
      </c>
      <c r="AE76" s="53" t="s">
        <v>271</v>
      </c>
      <c r="AF76" s="53" t="s">
        <v>271</v>
      </c>
      <c r="AG76" s="53" t="s">
        <v>271</v>
      </c>
      <c r="AH76" s="53" t="s">
        <v>271</v>
      </c>
      <c r="AI76" s="53" t="s">
        <v>271</v>
      </c>
      <c r="AJ76" s="53" t="s">
        <v>271</v>
      </c>
      <c r="AK76" s="53" t="s">
        <v>271</v>
      </c>
      <c r="AL76" s="53" t="s">
        <v>271</v>
      </c>
      <c r="AM76" s="53" t="s">
        <v>271</v>
      </c>
      <c r="AN76" s="53" t="s">
        <v>271</v>
      </c>
      <c r="AO76" s="85" t="str" cm="1">
        <f t="array" ref="AO76">IF(OR(Z76:AI76="SI",AJ76="SI",AK76="SI",AL76="SI",AM76="SI",AN76="SI"),"Crítico-Proceda a elaborar plan de acción","No crítico/Intermedio-Solicitar evaluación por parte del OAL")</f>
        <v>No crítico/Intermedio-Solicitar evaluación por parte del OAL</v>
      </c>
      <c r="AP76" s="86"/>
      <c r="AQ76" s="74"/>
      <c r="AR76" s="74"/>
      <c r="AS76" s="74"/>
      <c r="AT76" s="74"/>
      <c r="AU76" s="74"/>
      <c r="AW76">
        <f t="shared" si="0"/>
        <v>1</v>
      </c>
    </row>
    <row r="77" spans="2:49" ht="58.5" customHeight="1">
      <c r="B77" s="54">
        <v>61</v>
      </c>
      <c r="C77" s="55" t="str">
        <f>Hoja1!AU65</f>
        <v xml:space="preserve"> </v>
      </c>
      <c r="D77" s="55" t="str">
        <f>Hoja1!AV65</f>
        <v xml:space="preserve"> </v>
      </c>
      <c r="E77" s="55" t="str">
        <f>Hoja1!AW65</f>
        <v xml:space="preserve"> </v>
      </c>
      <c r="F77" s="55" t="str">
        <f>Hoja1!AX65</f>
        <v xml:space="preserve"> </v>
      </c>
      <c r="G77" s="55" t="str">
        <f>Hoja1!AY65</f>
        <v xml:space="preserve"> </v>
      </c>
      <c r="H77" s="55" t="str">
        <f>Hoja1!AZ65</f>
        <v xml:space="preserve"> </v>
      </c>
      <c r="I77" s="55" t="str">
        <f>Hoja1!BA65</f>
        <v xml:space="preserve"> </v>
      </c>
      <c r="J77" s="55" t="str">
        <f>Hoja1!BB65</f>
        <v xml:space="preserve"> </v>
      </c>
      <c r="K77" s="53"/>
      <c r="L77" s="53"/>
      <c r="M77" s="53"/>
      <c r="N77" s="53"/>
      <c r="O77" s="53"/>
      <c r="P77" s="53"/>
      <c r="Q77" s="53"/>
      <c r="R77" s="53"/>
      <c r="S77" s="53"/>
      <c r="T77" s="53"/>
      <c r="U77" s="53"/>
      <c r="V77" s="53"/>
      <c r="W77" s="53"/>
      <c r="X77" s="53"/>
      <c r="Y77" s="79" t="str" cm="1">
        <f t="array" ref="Y77">IF(OR(K77:S77="NO",T77="NO",U77="NO",V77="NO",W77="NO",X77="NO"),"No aceptable","Aceptable")</f>
        <v>Aceptable</v>
      </c>
      <c r="Z77" s="53" t="s">
        <v>271</v>
      </c>
      <c r="AA77" s="53" t="s">
        <v>271</v>
      </c>
      <c r="AB77" s="53" t="s">
        <v>271</v>
      </c>
      <c r="AC77" s="53" t="s">
        <v>271</v>
      </c>
      <c r="AD77" s="53" t="s">
        <v>271</v>
      </c>
      <c r="AE77" s="53" t="s">
        <v>271</v>
      </c>
      <c r="AF77" s="53" t="s">
        <v>271</v>
      </c>
      <c r="AG77" s="53" t="s">
        <v>271</v>
      </c>
      <c r="AH77" s="53" t="s">
        <v>271</v>
      </c>
      <c r="AI77" s="53" t="s">
        <v>271</v>
      </c>
      <c r="AJ77" s="53" t="s">
        <v>271</v>
      </c>
      <c r="AK77" s="53" t="s">
        <v>271</v>
      </c>
      <c r="AL77" s="53" t="s">
        <v>271</v>
      </c>
      <c r="AM77" s="53" t="s">
        <v>271</v>
      </c>
      <c r="AN77" s="53" t="s">
        <v>271</v>
      </c>
      <c r="AO77" s="85" t="str" cm="1">
        <f t="array" ref="AO77">IF(OR(Z77:AI77="SI",AJ77="SI",AK77="SI",AL77="SI",AM77="SI",AN77="SI"),"Crítico-Proceda a elaborar plan de acción","No crítico/Intermedio-Solicitar evaluación por parte del OAL")</f>
        <v>No crítico/Intermedio-Solicitar evaluación por parte del OAL</v>
      </c>
      <c r="AP77" s="86"/>
      <c r="AQ77" s="74"/>
      <c r="AR77" s="74"/>
      <c r="AS77" s="74"/>
      <c r="AT77" s="74"/>
      <c r="AU77" s="74"/>
      <c r="AW77">
        <f t="shared" si="0"/>
        <v>1</v>
      </c>
    </row>
    <row r="78" spans="2:49" ht="58.5" customHeight="1">
      <c r="B78" s="54">
        <v>62</v>
      </c>
      <c r="C78" s="55" t="str">
        <f>Hoja1!AU66</f>
        <v xml:space="preserve"> </v>
      </c>
      <c r="D78" s="55" t="str">
        <f>Hoja1!AV66</f>
        <v xml:space="preserve"> </v>
      </c>
      <c r="E78" s="55" t="str">
        <f>Hoja1!AW66</f>
        <v xml:space="preserve"> </v>
      </c>
      <c r="F78" s="55" t="str">
        <f>Hoja1!AX66</f>
        <v xml:space="preserve"> </v>
      </c>
      <c r="G78" s="55" t="str">
        <f>Hoja1!AY66</f>
        <v xml:space="preserve"> </v>
      </c>
      <c r="H78" s="55" t="str">
        <f>Hoja1!AZ66</f>
        <v xml:space="preserve"> </v>
      </c>
      <c r="I78" s="55" t="str">
        <f>Hoja1!BA66</f>
        <v xml:space="preserve"> </v>
      </c>
      <c r="J78" s="55" t="str">
        <f>Hoja1!BB66</f>
        <v xml:space="preserve"> </v>
      </c>
      <c r="K78" s="53"/>
      <c r="L78" s="53"/>
      <c r="M78" s="53"/>
      <c r="N78" s="53"/>
      <c r="O78" s="53"/>
      <c r="P78" s="53"/>
      <c r="Q78" s="53"/>
      <c r="R78" s="53"/>
      <c r="S78" s="53"/>
      <c r="T78" s="53"/>
      <c r="U78" s="53"/>
      <c r="V78" s="53"/>
      <c r="W78" s="53"/>
      <c r="X78" s="53"/>
      <c r="Y78" s="79" t="str" cm="1">
        <f t="array" ref="Y78">IF(OR(K78:S78="NO",T78="NO",U78="NO",V78="NO",W78="NO",X78="NO"),"No aceptable","Aceptable")</f>
        <v>Aceptable</v>
      </c>
      <c r="Z78" s="53" t="s">
        <v>271</v>
      </c>
      <c r="AA78" s="53" t="s">
        <v>271</v>
      </c>
      <c r="AB78" s="53" t="s">
        <v>271</v>
      </c>
      <c r="AC78" s="53" t="s">
        <v>271</v>
      </c>
      <c r="AD78" s="53" t="s">
        <v>271</v>
      </c>
      <c r="AE78" s="53" t="s">
        <v>271</v>
      </c>
      <c r="AF78" s="53" t="s">
        <v>271</v>
      </c>
      <c r="AG78" s="53" t="s">
        <v>271</v>
      </c>
      <c r="AH78" s="53" t="s">
        <v>271</v>
      </c>
      <c r="AI78" s="53" t="s">
        <v>271</v>
      </c>
      <c r="AJ78" s="53" t="s">
        <v>271</v>
      </c>
      <c r="AK78" s="53" t="s">
        <v>271</v>
      </c>
      <c r="AL78" s="53" t="s">
        <v>271</v>
      </c>
      <c r="AM78" s="53" t="s">
        <v>271</v>
      </c>
      <c r="AN78" s="53" t="s">
        <v>271</v>
      </c>
      <c r="AO78" s="85" t="str" cm="1">
        <f t="array" ref="AO78">IF(OR(Z78:AI78="SI",AJ78="SI",AK78="SI",AL78="SI",AM78="SI",AN78="SI"),"Crítico-Proceda a elaborar plan de acción","No crítico/Intermedio-Solicitar evaluación por parte del OAL")</f>
        <v>No crítico/Intermedio-Solicitar evaluación por parte del OAL</v>
      </c>
      <c r="AP78" s="86"/>
      <c r="AQ78" s="74"/>
      <c r="AR78" s="74"/>
      <c r="AS78" s="74"/>
      <c r="AT78" s="74"/>
      <c r="AU78" s="74"/>
      <c r="AW78">
        <f t="shared" si="0"/>
        <v>1</v>
      </c>
    </row>
    <row r="79" spans="2:49" ht="58.5" customHeight="1">
      <c r="B79" s="54">
        <v>63</v>
      </c>
      <c r="C79" s="55" t="str">
        <f>Hoja1!AU67</f>
        <v xml:space="preserve"> </v>
      </c>
      <c r="D79" s="55" t="str">
        <f>Hoja1!AV67</f>
        <v xml:space="preserve"> </v>
      </c>
      <c r="E79" s="55" t="str">
        <f>Hoja1!AW67</f>
        <v xml:space="preserve"> </v>
      </c>
      <c r="F79" s="55" t="str">
        <f>Hoja1!AX67</f>
        <v xml:space="preserve"> </v>
      </c>
      <c r="G79" s="55" t="str">
        <f>Hoja1!AY67</f>
        <v xml:space="preserve"> </v>
      </c>
      <c r="H79" s="55" t="str">
        <f>Hoja1!AZ67</f>
        <v xml:space="preserve"> </v>
      </c>
      <c r="I79" s="55" t="str">
        <f>Hoja1!BA67</f>
        <v xml:space="preserve"> </v>
      </c>
      <c r="J79" s="55" t="str">
        <f>Hoja1!BB67</f>
        <v xml:space="preserve"> </v>
      </c>
      <c r="K79" s="53"/>
      <c r="L79" s="53"/>
      <c r="M79" s="53"/>
      <c r="N79" s="53"/>
      <c r="O79" s="53"/>
      <c r="P79" s="53"/>
      <c r="Q79" s="53"/>
      <c r="R79" s="53"/>
      <c r="S79" s="53"/>
      <c r="T79" s="53"/>
      <c r="U79" s="53"/>
      <c r="V79" s="53"/>
      <c r="W79" s="53"/>
      <c r="X79" s="53"/>
      <c r="Y79" s="79" t="str" cm="1">
        <f t="array" ref="Y79">IF(OR(K79:S79="NO",T79="NO",U79="NO",V79="NO",W79="NO",X79="NO"),"No aceptable","Aceptable")</f>
        <v>Aceptable</v>
      </c>
      <c r="Z79" s="53" t="s">
        <v>271</v>
      </c>
      <c r="AA79" s="53" t="s">
        <v>271</v>
      </c>
      <c r="AB79" s="53" t="s">
        <v>271</v>
      </c>
      <c r="AC79" s="53" t="s">
        <v>271</v>
      </c>
      <c r="AD79" s="53" t="s">
        <v>271</v>
      </c>
      <c r="AE79" s="53" t="s">
        <v>271</v>
      </c>
      <c r="AF79" s="53" t="s">
        <v>271</v>
      </c>
      <c r="AG79" s="53" t="s">
        <v>271</v>
      </c>
      <c r="AH79" s="53" t="s">
        <v>271</v>
      </c>
      <c r="AI79" s="53" t="s">
        <v>271</v>
      </c>
      <c r="AJ79" s="53" t="s">
        <v>271</v>
      </c>
      <c r="AK79" s="53" t="s">
        <v>271</v>
      </c>
      <c r="AL79" s="53" t="s">
        <v>271</v>
      </c>
      <c r="AM79" s="53" t="s">
        <v>271</v>
      </c>
      <c r="AN79" s="53" t="s">
        <v>271</v>
      </c>
      <c r="AO79" s="85" t="str" cm="1">
        <f t="array" ref="AO79">IF(OR(Z79:AI79="SI",AJ79="SI",AK79="SI",AL79="SI",AM79="SI",AN79="SI"),"Crítico-Proceda a elaborar plan de acción","No crítico/Intermedio-Solicitar evaluación por parte del OAL")</f>
        <v>No crítico/Intermedio-Solicitar evaluación por parte del OAL</v>
      </c>
      <c r="AP79" s="86"/>
      <c r="AQ79" s="74"/>
      <c r="AR79" s="74"/>
      <c r="AS79" s="74"/>
      <c r="AT79" s="74"/>
      <c r="AU79" s="74"/>
      <c r="AW79">
        <f t="shared" si="0"/>
        <v>1</v>
      </c>
    </row>
    <row r="80" spans="2:49" ht="58.5" customHeight="1">
      <c r="B80" s="54">
        <v>64</v>
      </c>
      <c r="C80" s="55" t="str">
        <f>Hoja1!AU68</f>
        <v xml:space="preserve"> </v>
      </c>
      <c r="D80" s="55" t="str">
        <f>Hoja1!AV68</f>
        <v xml:space="preserve"> </v>
      </c>
      <c r="E80" s="55" t="str">
        <f>Hoja1!AW68</f>
        <v xml:space="preserve"> </v>
      </c>
      <c r="F80" s="55" t="str">
        <f>Hoja1!AX68</f>
        <v xml:space="preserve"> </v>
      </c>
      <c r="G80" s="55" t="str">
        <f>Hoja1!AY68</f>
        <v xml:space="preserve"> </v>
      </c>
      <c r="H80" s="55" t="str">
        <f>Hoja1!AZ68</f>
        <v xml:space="preserve"> </v>
      </c>
      <c r="I80" s="55" t="str">
        <f>Hoja1!BA68</f>
        <v xml:space="preserve"> </v>
      </c>
      <c r="J80" s="55" t="str">
        <f>Hoja1!BB68</f>
        <v xml:space="preserve"> </v>
      </c>
      <c r="K80" s="53"/>
      <c r="L80" s="53"/>
      <c r="M80" s="53"/>
      <c r="N80" s="53"/>
      <c r="O80" s="53"/>
      <c r="P80" s="53"/>
      <c r="Q80" s="53"/>
      <c r="R80" s="53"/>
      <c r="S80" s="53"/>
      <c r="T80" s="53"/>
      <c r="U80" s="53"/>
      <c r="V80" s="53"/>
      <c r="W80" s="53"/>
      <c r="X80" s="53"/>
      <c r="Y80" s="79" t="str" cm="1">
        <f t="array" ref="Y80">IF(OR(K80:S80="NO",T80="NO",U80="NO",V80="NO",W80="NO",X80="NO"),"No aceptable","Aceptable")</f>
        <v>Aceptable</v>
      </c>
      <c r="Z80" s="53" t="s">
        <v>271</v>
      </c>
      <c r="AA80" s="53" t="s">
        <v>271</v>
      </c>
      <c r="AB80" s="53" t="s">
        <v>271</v>
      </c>
      <c r="AC80" s="53" t="s">
        <v>271</v>
      </c>
      <c r="AD80" s="53" t="s">
        <v>271</v>
      </c>
      <c r="AE80" s="53" t="s">
        <v>271</v>
      </c>
      <c r="AF80" s="53" t="s">
        <v>271</v>
      </c>
      <c r="AG80" s="53" t="s">
        <v>271</v>
      </c>
      <c r="AH80" s="53" t="s">
        <v>271</v>
      </c>
      <c r="AI80" s="53" t="s">
        <v>271</v>
      </c>
      <c r="AJ80" s="53" t="s">
        <v>271</v>
      </c>
      <c r="AK80" s="53" t="s">
        <v>271</v>
      </c>
      <c r="AL80" s="53" t="s">
        <v>271</v>
      </c>
      <c r="AM80" s="53" t="s">
        <v>271</v>
      </c>
      <c r="AN80" s="53" t="s">
        <v>271</v>
      </c>
      <c r="AO80" s="85" t="str" cm="1">
        <f t="array" ref="AO80">IF(OR(Z80:AI80="SI",AJ80="SI",AK80="SI",AL80="SI",AM80="SI",AN80="SI"),"Crítico-Proceda a elaborar plan de acción","No crítico/Intermedio-Solicitar evaluación por parte del OAL")</f>
        <v>No crítico/Intermedio-Solicitar evaluación por parte del OAL</v>
      </c>
      <c r="AP80" s="86"/>
      <c r="AQ80" s="74"/>
      <c r="AR80" s="74"/>
      <c r="AS80" s="74"/>
      <c r="AT80" s="74"/>
      <c r="AU80" s="74"/>
      <c r="AW80">
        <f t="shared" si="0"/>
        <v>1</v>
      </c>
    </row>
    <row r="81" spans="2:49" ht="58.5" customHeight="1">
      <c r="B81" s="54">
        <v>65</v>
      </c>
      <c r="C81" s="55" t="str">
        <f>Hoja1!AU69</f>
        <v xml:space="preserve"> </v>
      </c>
      <c r="D81" s="55" t="str">
        <f>Hoja1!AV69</f>
        <v xml:space="preserve"> </v>
      </c>
      <c r="E81" s="55" t="str">
        <f>Hoja1!AW69</f>
        <v xml:space="preserve"> </v>
      </c>
      <c r="F81" s="55" t="str">
        <f>Hoja1!AX69</f>
        <v xml:space="preserve"> </v>
      </c>
      <c r="G81" s="55" t="str">
        <f>Hoja1!AY69</f>
        <v xml:space="preserve"> </v>
      </c>
      <c r="H81" s="55" t="str">
        <f>Hoja1!AZ69</f>
        <v xml:space="preserve"> </v>
      </c>
      <c r="I81" s="55" t="str">
        <f>Hoja1!BA69</f>
        <v xml:space="preserve"> </v>
      </c>
      <c r="J81" s="55" t="str">
        <f>Hoja1!BB69</f>
        <v xml:space="preserve"> </v>
      </c>
      <c r="K81" s="53"/>
      <c r="L81" s="53"/>
      <c r="M81" s="53"/>
      <c r="N81" s="53"/>
      <c r="O81" s="53"/>
      <c r="P81" s="53"/>
      <c r="Q81" s="53"/>
      <c r="R81" s="53"/>
      <c r="S81" s="53"/>
      <c r="T81" s="53"/>
      <c r="U81" s="53"/>
      <c r="V81" s="53"/>
      <c r="W81" s="53"/>
      <c r="X81" s="53"/>
      <c r="Y81" s="79" t="str" cm="1">
        <f t="array" ref="Y81">IF(OR(K81:S81="NO",T81="NO",U81="NO",V81="NO",W81="NO",X81="NO"),"No aceptable","Aceptable")</f>
        <v>Aceptable</v>
      </c>
      <c r="Z81" s="53" t="s">
        <v>271</v>
      </c>
      <c r="AA81" s="53" t="s">
        <v>271</v>
      </c>
      <c r="AB81" s="53" t="s">
        <v>271</v>
      </c>
      <c r="AC81" s="53" t="s">
        <v>271</v>
      </c>
      <c r="AD81" s="53" t="s">
        <v>271</v>
      </c>
      <c r="AE81" s="53" t="s">
        <v>271</v>
      </c>
      <c r="AF81" s="53" t="s">
        <v>271</v>
      </c>
      <c r="AG81" s="53" t="s">
        <v>271</v>
      </c>
      <c r="AH81" s="53" t="s">
        <v>271</v>
      </c>
      <c r="AI81" s="53" t="s">
        <v>271</v>
      </c>
      <c r="AJ81" s="53" t="s">
        <v>271</v>
      </c>
      <c r="AK81" s="53" t="s">
        <v>271</v>
      </c>
      <c r="AL81" s="53" t="s">
        <v>271</v>
      </c>
      <c r="AM81" s="53" t="s">
        <v>271</v>
      </c>
      <c r="AN81" s="53" t="s">
        <v>271</v>
      </c>
      <c r="AO81" s="85" t="str" cm="1">
        <f t="array" ref="AO81">IF(OR(Z81:AI81="SI",AJ81="SI",AK81="SI",AL81="SI",AM81="SI",AN81="SI"),"Crítico-Proceda a elaborar plan de acción","No crítico/Intermedio-Solicitar evaluación por parte del OAL")</f>
        <v>No crítico/Intermedio-Solicitar evaluación por parte del OAL</v>
      </c>
      <c r="AP81" s="86"/>
      <c r="AQ81" s="74"/>
      <c r="AR81" s="74"/>
      <c r="AS81" s="74"/>
      <c r="AT81" s="74"/>
      <c r="AU81" s="74"/>
      <c r="AW81">
        <f t="shared" si="0"/>
        <v>1</v>
      </c>
    </row>
    <row r="82" spans="2:49" ht="58.5" customHeight="1">
      <c r="B82" s="54">
        <v>66</v>
      </c>
      <c r="C82" s="55" t="str">
        <f>Hoja1!AU70</f>
        <v xml:space="preserve"> </v>
      </c>
      <c r="D82" s="55" t="str">
        <f>Hoja1!AV70</f>
        <v xml:space="preserve"> </v>
      </c>
      <c r="E82" s="55" t="str">
        <f>Hoja1!AW70</f>
        <v xml:space="preserve"> </v>
      </c>
      <c r="F82" s="55" t="str">
        <f>Hoja1!AX70</f>
        <v xml:space="preserve"> </v>
      </c>
      <c r="G82" s="55" t="str">
        <f>Hoja1!AY70</f>
        <v xml:space="preserve"> </v>
      </c>
      <c r="H82" s="55" t="str">
        <f>Hoja1!AZ70</f>
        <v xml:space="preserve"> </v>
      </c>
      <c r="I82" s="55" t="str">
        <f>Hoja1!BA70</f>
        <v xml:space="preserve"> </v>
      </c>
      <c r="J82" s="55" t="str">
        <f>Hoja1!BB70</f>
        <v xml:space="preserve"> </v>
      </c>
      <c r="K82" s="53"/>
      <c r="L82" s="53"/>
      <c r="M82" s="53"/>
      <c r="N82" s="53"/>
      <c r="O82" s="53"/>
      <c r="P82" s="53"/>
      <c r="Q82" s="53"/>
      <c r="R82" s="53"/>
      <c r="S82" s="53"/>
      <c r="T82" s="53"/>
      <c r="U82" s="53"/>
      <c r="V82" s="53"/>
      <c r="W82" s="53"/>
      <c r="X82" s="53"/>
      <c r="Y82" s="79" t="str" cm="1">
        <f t="array" ref="Y82">IF(OR(K82:S82="NO",T82="NO",U82="NO",V82="NO",W82="NO",X82="NO"),"No aceptable","Aceptable")</f>
        <v>Aceptable</v>
      </c>
      <c r="Z82" s="53" t="s">
        <v>271</v>
      </c>
      <c r="AA82" s="53" t="s">
        <v>271</v>
      </c>
      <c r="AB82" s="53" t="s">
        <v>271</v>
      </c>
      <c r="AC82" s="53" t="s">
        <v>271</v>
      </c>
      <c r="AD82" s="53" t="s">
        <v>271</v>
      </c>
      <c r="AE82" s="53" t="s">
        <v>271</v>
      </c>
      <c r="AF82" s="53" t="s">
        <v>271</v>
      </c>
      <c r="AG82" s="53" t="s">
        <v>271</v>
      </c>
      <c r="AH82" s="53" t="s">
        <v>271</v>
      </c>
      <c r="AI82" s="53" t="s">
        <v>271</v>
      </c>
      <c r="AJ82" s="53" t="s">
        <v>271</v>
      </c>
      <c r="AK82" s="53" t="s">
        <v>271</v>
      </c>
      <c r="AL82" s="53" t="s">
        <v>271</v>
      </c>
      <c r="AM82" s="53" t="s">
        <v>271</v>
      </c>
      <c r="AN82" s="53" t="s">
        <v>271</v>
      </c>
      <c r="AO82" s="85" t="str" cm="1">
        <f t="array" ref="AO82">IF(OR(Z82:AI82="SI",AJ82="SI",AK82="SI",AL82="SI",AM82="SI",AN82="SI"),"Crítico-Proceda a elaborar plan de acción","No crítico/Intermedio-Solicitar evaluación por parte del OAL")</f>
        <v>No crítico/Intermedio-Solicitar evaluación por parte del OAL</v>
      </c>
      <c r="AP82" s="86"/>
      <c r="AQ82" s="74"/>
      <c r="AR82" s="74"/>
      <c r="AS82" s="74"/>
      <c r="AT82" s="74"/>
      <c r="AU82" s="74"/>
      <c r="AW82">
        <f t="shared" ref="AW82:AW145" si="1">IF(Y82="Aceptable",1,0)</f>
        <v>1</v>
      </c>
    </row>
    <row r="83" spans="2:49" ht="58.5" customHeight="1">
      <c r="B83" s="54">
        <v>67</v>
      </c>
      <c r="C83" s="55" t="str">
        <f>Hoja1!AU71</f>
        <v xml:space="preserve"> </v>
      </c>
      <c r="D83" s="55" t="str">
        <f>Hoja1!AV71</f>
        <v xml:space="preserve"> </v>
      </c>
      <c r="E83" s="55" t="str">
        <f>Hoja1!AW71</f>
        <v xml:space="preserve"> </v>
      </c>
      <c r="F83" s="55" t="str">
        <f>Hoja1!AX71</f>
        <v xml:space="preserve"> </v>
      </c>
      <c r="G83" s="55" t="str">
        <f>Hoja1!AY71</f>
        <v xml:space="preserve"> </v>
      </c>
      <c r="H83" s="55" t="str">
        <f>Hoja1!AZ71</f>
        <v xml:space="preserve"> </v>
      </c>
      <c r="I83" s="55" t="str">
        <f>Hoja1!BA71</f>
        <v xml:space="preserve"> </v>
      </c>
      <c r="J83" s="55" t="str">
        <f>Hoja1!BB71</f>
        <v xml:space="preserve"> </v>
      </c>
      <c r="K83" s="53"/>
      <c r="L83" s="53"/>
      <c r="M83" s="53"/>
      <c r="N83" s="53"/>
      <c r="O83" s="53"/>
      <c r="P83" s="53"/>
      <c r="Q83" s="53"/>
      <c r="R83" s="53"/>
      <c r="S83" s="53"/>
      <c r="T83" s="53"/>
      <c r="U83" s="53"/>
      <c r="V83" s="53"/>
      <c r="W83" s="53"/>
      <c r="X83" s="53"/>
      <c r="Y83" s="79" t="str" cm="1">
        <f t="array" ref="Y83">IF(OR(K83:S83="NO",T83="NO",U83="NO",V83="NO",W83="NO",X83="NO"),"No aceptable","Aceptable")</f>
        <v>Aceptable</v>
      </c>
      <c r="Z83" s="53" t="s">
        <v>271</v>
      </c>
      <c r="AA83" s="53" t="s">
        <v>271</v>
      </c>
      <c r="AB83" s="53" t="s">
        <v>271</v>
      </c>
      <c r="AC83" s="53" t="s">
        <v>271</v>
      </c>
      <c r="AD83" s="53" t="s">
        <v>271</v>
      </c>
      <c r="AE83" s="53" t="s">
        <v>271</v>
      </c>
      <c r="AF83" s="53" t="s">
        <v>271</v>
      </c>
      <c r="AG83" s="53" t="s">
        <v>271</v>
      </c>
      <c r="AH83" s="53" t="s">
        <v>271</v>
      </c>
      <c r="AI83" s="53" t="s">
        <v>271</v>
      </c>
      <c r="AJ83" s="53" t="s">
        <v>271</v>
      </c>
      <c r="AK83" s="53" t="s">
        <v>271</v>
      </c>
      <c r="AL83" s="53" t="s">
        <v>271</v>
      </c>
      <c r="AM83" s="53" t="s">
        <v>271</v>
      </c>
      <c r="AN83" s="53" t="s">
        <v>271</v>
      </c>
      <c r="AO83" s="85" t="str" cm="1">
        <f t="array" ref="AO83">IF(OR(Z83:AI83="SI",AJ83="SI",AK83="SI",AL83="SI",AM83="SI",AN83="SI"),"Crítico-Proceda a elaborar plan de acción","No crítico/Intermedio-Solicitar evaluación por parte del OAL")</f>
        <v>No crítico/Intermedio-Solicitar evaluación por parte del OAL</v>
      </c>
      <c r="AP83" s="86"/>
      <c r="AQ83" s="74"/>
      <c r="AR83" s="74"/>
      <c r="AS83" s="74"/>
      <c r="AT83" s="74"/>
      <c r="AU83" s="74"/>
      <c r="AW83">
        <f t="shared" si="1"/>
        <v>1</v>
      </c>
    </row>
    <row r="84" spans="2:49" ht="58.5" customHeight="1">
      <c r="B84" s="54">
        <v>68</v>
      </c>
      <c r="C84" s="55" t="str">
        <f>Hoja1!AU72</f>
        <v xml:space="preserve"> </v>
      </c>
      <c r="D84" s="55" t="str">
        <f>Hoja1!AV72</f>
        <v xml:space="preserve"> </v>
      </c>
      <c r="E84" s="55" t="str">
        <f>Hoja1!AW72</f>
        <v xml:space="preserve"> </v>
      </c>
      <c r="F84" s="55" t="str">
        <f>Hoja1!AX72</f>
        <v xml:space="preserve"> </v>
      </c>
      <c r="G84" s="55" t="str">
        <f>Hoja1!AY72</f>
        <v xml:space="preserve"> </v>
      </c>
      <c r="H84" s="55" t="str">
        <f>Hoja1!AZ72</f>
        <v xml:space="preserve"> </v>
      </c>
      <c r="I84" s="55" t="str">
        <f>Hoja1!BA72</f>
        <v xml:space="preserve"> </v>
      </c>
      <c r="J84" s="55" t="str">
        <f>Hoja1!BB72</f>
        <v xml:space="preserve"> </v>
      </c>
      <c r="K84" s="53"/>
      <c r="L84" s="53"/>
      <c r="M84" s="53"/>
      <c r="N84" s="53"/>
      <c r="O84" s="53"/>
      <c r="P84" s="53"/>
      <c r="Q84" s="53"/>
      <c r="R84" s="53"/>
      <c r="S84" s="53"/>
      <c r="T84" s="53"/>
      <c r="U84" s="53"/>
      <c r="V84" s="53"/>
      <c r="W84" s="53"/>
      <c r="X84" s="53"/>
      <c r="Y84" s="79" t="str" cm="1">
        <f t="array" ref="Y84">IF(OR(K84:S84="NO",T84="NO",U84="NO",V84="NO",W84="NO",X84="NO"),"No aceptable","Aceptable")</f>
        <v>Aceptable</v>
      </c>
      <c r="Z84" s="53" t="s">
        <v>271</v>
      </c>
      <c r="AA84" s="53" t="s">
        <v>271</v>
      </c>
      <c r="AB84" s="53" t="s">
        <v>271</v>
      </c>
      <c r="AC84" s="53" t="s">
        <v>271</v>
      </c>
      <c r="AD84" s="53" t="s">
        <v>271</v>
      </c>
      <c r="AE84" s="53" t="s">
        <v>271</v>
      </c>
      <c r="AF84" s="53" t="s">
        <v>271</v>
      </c>
      <c r="AG84" s="53" t="s">
        <v>271</v>
      </c>
      <c r="AH84" s="53" t="s">
        <v>271</v>
      </c>
      <c r="AI84" s="53" t="s">
        <v>271</v>
      </c>
      <c r="AJ84" s="53" t="s">
        <v>271</v>
      </c>
      <c r="AK84" s="53" t="s">
        <v>271</v>
      </c>
      <c r="AL84" s="53" t="s">
        <v>271</v>
      </c>
      <c r="AM84" s="53" t="s">
        <v>271</v>
      </c>
      <c r="AN84" s="53" t="s">
        <v>271</v>
      </c>
      <c r="AO84" s="85" t="str" cm="1">
        <f t="array" ref="AO84">IF(OR(Z84:AI84="SI",AJ84="SI",AK84="SI",AL84="SI",AM84="SI",AN84="SI"),"Crítico-Proceda a elaborar plan de acción","No crítico/Intermedio-Solicitar evaluación por parte del OAL")</f>
        <v>No crítico/Intermedio-Solicitar evaluación por parte del OAL</v>
      </c>
      <c r="AP84" s="86"/>
      <c r="AQ84" s="74"/>
      <c r="AR84" s="74"/>
      <c r="AS84" s="74"/>
      <c r="AT84" s="74"/>
      <c r="AU84" s="74"/>
      <c r="AW84">
        <f t="shared" si="1"/>
        <v>1</v>
      </c>
    </row>
    <row r="85" spans="2:49" ht="58.5" customHeight="1">
      <c r="B85" s="54">
        <v>69</v>
      </c>
      <c r="C85" s="55" t="str">
        <f>Hoja1!AU73</f>
        <v xml:space="preserve"> </v>
      </c>
      <c r="D85" s="55" t="str">
        <f>Hoja1!AV73</f>
        <v xml:space="preserve"> </v>
      </c>
      <c r="E85" s="55" t="str">
        <f>Hoja1!AW73</f>
        <v xml:space="preserve"> </v>
      </c>
      <c r="F85" s="55" t="str">
        <f>Hoja1!AX73</f>
        <v xml:space="preserve"> </v>
      </c>
      <c r="G85" s="55" t="str">
        <f>Hoja1!AY73</f>
        <v xml:space="preserve"> </v>
      </c>
      <c r="H85" s="55" t="str">
        <f>Hoja1!AZ73</f>
        <v xml:space="preserve"> </v>
      </c>
      <c r="I85" s="55" t="str">
        <f>Hoja1!BA73</f>
        <v xml:space="preserve"> </v>
      </c>
      <c r="J85" s="55" t="str">
        <f>Hoja1!BB73</f>
        <v xml:space="preserve"> </v>
      </c>
      <c r="K85" s="53"/>
      <c r="L85" s="53"/>
      <c r="M85" s="53"/>
      <c r="N85" s="53"/>
      <c r="O85" s="53"/>
      <c r="P85" s="53"/>
      <c r="Q85" s="53"/>
      <c r="R85" s="53"/>
      <c r="S85" s="53"/>
      <c r="T85" s="53"/>
      <c r="U85" s="53"/>
      <c r="V85" s="53"/>
      <c r="W85" s="53"/>
      <c r="X85" s="53"/>
      <c r="Y85" s="79" t="str" cm="1">
        <f t="array" ref="Y85">IF(OR(K85:S85="NO",T85="NO",U85="NO",V85="NO",W85="NO",X85="NO"),"No aceptable","Aceptable")</f>
        <v>Aceptable</v>
      </c>
      <c r="Z85" s="53" t="s">
        <v>271</v>
      </c>
      <c r="AA85" s="53" t="s">
        <v>271</v>
      </c>
      <c r="AB85" s="53" t="s">
        <v>271</v>
      </c>
      <c r="AC85" s="53" t="s">
        <v>271</v>
      </c>
      <c r="AD85" s="53" t="s">
        <v>271</v>
      </c>
      <c r="AE85" s="53" t="s">
        <v>271</v>
      </c>
      <c r="AF85" s="53" t="s">
        <v>271</v>
      </c>
      <c r="AG85" s="53" t="s">
        <v>271</v>
      </c>
      <c r="AH85" s="53" t="s">
        <v>271</v>
      </c>
      <c r="AI85" s="53" t="s">
        <v>271</v>
      </c>
      <c r="AJ85" s="53" t="s">
        <v>271</v>
      </c>
      <c r="AK85" s="53" t="s">
        <v>271</v>
      </c>
      <c r="AL85" s="53" t="s">
        <v>271</v>
      </c>
      <c r="AM85" s="53" t="s">
        <v>271</v>
      </c>
      <c r="AN85" s="53" t="s">
        <v>271</v>
      </c>
      <c r="AO85" s="85" t="str" cm="1">
        <f t="array" ref="AO85">IF(OR(Z85:AI85="SI",AJ85="SI",AK85="SI",AL85="SI",AM85="SI",AN85="SI"),"Crítico-Proceda a elaborar plan de acción","No crítico/Intermedio-Solicitar evaluación por parte del OAL")</f>
        <v>No crítico/Intermedio-Solicitar evaluación por parte del OAL</v>
      </c>
      <c r="AP85" s="86"/>
      <c r="AQ85" s="74"/>
      <c r="AR85" s="74"/>
      <c r="AS85" s="74"/>
      <c r="AT85" s="74"/>
      <c r="AU85" s="74"/>
      <c r="AW85">
        <f t="shared" si="1"/>
        <v>1</v>
      </c>
    </row>
    <row r="86" spans="2:49" ht="58.5" customHeight="1">
      <c r="B86" s="54">
        <v>70</v>
      </c>
      <c r="C86" s="55" t="str">
        <f>Hoja1!AU74</f>
        <v xml:space="preserve"> </v>
      </c>
      <c r="D86" s="55" t="str">
        <f>Hoja1!AV74</f>
        <v xml:space="preserve"> </v>
      </c>
      <c r="E86" s="55" t="str">
        <f>Hoja1!AW74</f>
        <v xml:space="preserve"> </v>
      </c>
      <c r="F86" s="55" t="str">
        <f>Hoja1!AX74</f>
        <v xml:space="preserve"> </v>
      </c>
      <c r="G86" s="55" t="str">
        <f>Hoja1!AY74</f>
        <v xml:space="preserve"> </v>
      </c>
      <c r="H86" s="55" t="str">
        <f>Hoja1!AZ74</f>
        <v xml:space="preserve"> </v>
      </c>
      <c r="I86" s="55" t="str">
        <f>Hoja1!BA74</f>
        <v xml:space="preserve"> </v>
      </c>
      <c r="J86" s="55" t="str">
        <f>Hoja1!BB74</f>
        <v xml:space="preserve"> </v>
      </c>
      <c r="K86" s="53"/>
      <c r="L86" s="53"/>
      <c r="M86" s="53"/>
      <c r="N86" s="53"/>
      <c r="O86" s="53"/>
      <c r="P86" s="53"/>
      <c r="Q86" s="53"/>
      <c r="R86" s="53"/>
      <c r="S86" s="53"/>
      <c r="T86" s="53"/>
      <c r="U86" s="53"/>
      <c r="V86" s="53"/>
      <c r="W86" s="53"/>
      <c r="X86" s="53"/>
      <c r="Y86" s="79" t="str" cm="1">
        <f t="array" ref="Y86">IF(OR(K86:S86="NO",T86="NO",U86="NO",V86="NO",W86="NO",X86="NO"),"No aceptable","Aceptable")</f>
        <v>Aceptable</v>
      </c>
      <c r="Z86" s="53" t="s">
        <v>271</v>
      </c>
      <c r="AA86" s="53" t="s">
        <v>271</v>
      </c>
      <c r="AB86" s="53" t="s">
        <v>271</v>
      </c>
      <c r="AC86" s="53" t="s">
        <v>271</v>
      </c>
      <c r="AD86" s="53" t="s">
        <v>271</v>
      </c>
      <c r="AE86" s="53" t="s">
        <v>271</v>
      </c>
      <c r="AF86" s="53" t="s">
        <v>271</v>
      </c>
      <c r="AG86" s="53" t="s">
        <v>271</v>
      </c>
      <c r="AH86" s="53" t="s">
        <v>271</v>
      </c>
      <c r="AI86" s="53" t="s">
        <v>271</v>
      </c>
      <c r="AJ86" s="53" t="s">
        <v>271</v>
      </c>
      <c r="AK86" s="53" t="s">
        <v>271</v>
      </c>
      <c r="AL86" s="53" t="s">
        <v>271</v>
      </c>
      <c r="AM86" s="53" t="s">
        <v>271</v>
      </c>
      <c r="AN86" s="53" t="s">
        <v>271</v>
      </c>
      <c r="AO86" s="85" t="str" cm="1">
        <f t="array" ref="AO86">IF(OR(Z86:AI86="SI",AJ86="SI",AK86="SI",AL86="SI",AM86="SI",AN86="SI"),"Crítico-Proceda a elaborar plan de acción","No crítico/Intermedio-Solicitar evaluación por parte del OAL")</f>
        <v>No crítico/Intermedio-Solicitar evaluación por parte del OAL</v>
      </c>
      <c r="AP86" s="86"/>
      <c r="AQ86" s="74"/>
      <c r="AR86" s="74"/>
      <c r="AS86" s="74"/>
      <c r="AT86" s="74"/>
      <c r="AU86" s="74"/>
      <c r="AW86">
        <f t="shared" si="1"/>
        <v>1</v>
      </c>
    </row>
    <row r="87" spans="2:49" ht="58.5" customHeight="1">
      <c r="B87" s="54">
        <v>71</v>
      </c>
      <c r="C87" s="55" t="str">
        <f>Hoja1!AU75</f>
        <v xml:space="preserve"> </v>
      </c>
      <c r="D87" s="55" t="str">
        <f>Hoja1!AV75</f>
        <v xml:space="preserve"> </v>
      </c>
      <c r="E87" s="55" t="str">
        <f>Hoja1!AW75</f>
        <v xml:space="preserve"> </v>
      </c>
      <c r="F87" s="55" t="str">
        <f>Hoja1!AX75</f>
        <v xml:space="preserve"> </v>
      </c>
      <c r="G87" s="55" t="str">
        <f>Hoja1!AY75</f>
        <v xml:space="preserve"> </v>
      </c>
      <c r="H87" s="55" t="str">
        <f>Hoja1!AZ75</f>
        <v xml:space="preserve"> </v>
      </c>
      <c r="I87" s="55" t="str">
        <f>Hoja1!BA75</f>
        <v xml:space="preserve"> </v>
      </c>
      <c r="J87" s="55" t="str">
        <f>Hoja1!BB75</f>
        <v xml:space="preserve"> </v>
      </c>
      <c r="K87" s="53"/>
      <c r="L87" s="53"/>
      <c r="M87" s="53"/>
      <c r="N87" s="53"/>
      <c r="O87" s="53"/>
      <c r="P87" s="53"/>
      <c r="Q87" s="53"/>
      <c r="R87" s="53"/>
      <c r="S87" s="53"/>
      <c r="T87" s="53"/>
      <c r="U87" s="53"/>
      <c r="V87" s="53"/>
      <c r="W87" s="53"/>
      <c r="X87" s="53"/>
      <c r="Y87" s="79" t="str" cm="1">
        <f t="array" ref="Y87">IF(OR(K87:S87="NO",T87="NO",U87="NO",V87="NO",W87="NO",X87="NO"),"No aceptable","Aceptable")</f>
        <v>Aceptable</v>
      </c>
      <c r="Z87" s="53" t="s">
        <v>271</v>
      </c>
      <c r="AA87" s="53" t="s">
        <v>271</v>
      </c>
      <c r="AB87" s="53" t="s">
        <v>271</v>
      </c>
      <c r="AC87" s="53" t="s">
        <v>271</v>
      </c>
      <c r="AD87" s="53" t="s">
        <v>271</v>
      </c>
      <c r="AE87" s="53" t="s">
        <v>271</v>
      </c>
      <c r="AF87" s="53" t="s">
        <v>271</v>
      </c>
      <c r="AG87" s="53" t="s">
        <v>271</v>
      </c>
      <c r="AH87" s="53" t="s">
        <v>271</v>
      </c>
      <c r="AI87" s="53" t="s">
        <v>271</v>
      </c>
      <c r="AJ87" s="53" t="s">
        <v>271</v>
      </c>
      <c r="AK87" s="53" t="s">
        <v>271</v>
      </c>
      <c r="AL87" s="53" t="s">
        <v>271</v>
      </c>
      <c r="AM87" s="53" t="s">
        <v>271</v>
      </c>
      <c r="AN87" s="53" t="s">
        <v>271</v>
      </c>
      <c r="AO87" s="85" t="str" cm="1">
        <f t="array" ref="AO87">IF(OR(Z87:AI87="SI",AJ87="SI",AK87="SI",AL87="SI",AM87="SI",AN87="SI"),"Crítico-Proceda a elaborar plan de acción","No crítico/Intermedio-Solicitar evaluación por parte del OAL")</f>
        <v>No crítico/Intermedio-Solicitar evaluación por parte del OAL</v>
      </c>
      <c r="AP87" s="86"/>
      <c r="AQ87" s="74"/>
      <c r="AR87" s="74"/>
      <c r="AS87" s="74"/>
      <c r="AT87" s="74"/>
      <c r="AU87" s="74"/>
      <c r="AW87">
        <f t="shared" si="1"/>
        <v>1</v>
      </c>
    </row>
    <row r="88" spans="2:49" ht="58.5" customHeight="1">
      <c r="B88" s="54">
        <v>72</v>
      </c>
      <c r="C88" s="55" t="str">
        <f>Hoja1!AU76</f>
        <v xml:space="preserve"> </v>
      </c>
      <c r="D88" s="55" t="str">
        <f>Hoja1!AV76</f>
        <v xml:space="preserve"> </v>
      </c>
      <c r="E88" s="55" t="str">
        <f>Hoja1!AW76</f>
        <v xml:space="preserve"> </v>
      </c>
      <c r="F88" s="55" t="str">
        <f>Hoja1!AX76</f>
        <v xml:space="preserve"> </v>
      </c>
      <c r="G88" s="55" t="str">
        <f>Hoja1!AY76</f>
        <v xml:space="preserve"> </v>
      </c>
      <c r="H88" s="55" t="str">
        <f>Hoja1!AZ76</f>
        <v xml:space="preserve"> </v>
      </c>
      <c r="I88" s="55" t="str">
        <f>Hoja1!BA76</f>
        <v xml:space="preserve"> </v>
      </c>
      <c r="J88" s="55" t="str">
        <f>Hoja1!BB76</f>
        <v xml:space="preserve"> </v>
      </c>
      <c r="K88" s="53"/>
      <c r="L88" s="53"/>
      <c r="M88" s="53"/>
      <c r="N88" s="53"/>
      <c r="O88" s="53"/>
      <c r="P88" s="53"/>
      <c r="Q88" s="53"/>
      <c r="R88" s="53"/>
      <c r="S88" s="53"/>
      <c r="T88" s="53"/>
      <c r="U88" s="53"/>
      <c r="V88" s="53"/>
      <c r="W88" s="53"/>
      <c r="X88" s="53"/>
      <c r="Y88" s="79" t="str" cm="1">
        <f t="array" ref="Y88">IF(OR(K88:S88="NO",T88="NO",U88="NO",V88="NO",W88="NO",X88="NO"),"No aceptable","Aceptable")</f>
        <v>Aceptable</v>
      </c>
      <c r="Z88" s="53" t="s">
        <v>271</v>
      </c>
      <c r="AA88" s="53" t="s">
        <v>271</v>
      </c>
      <c r="AB88" s="53" t="s">
        <v>271</v>
      </c>
      <c r="AC88" s="53" t="s">
        <v>271</v>
      </c>
      <c r="AD88" s="53" t="s">
        <v>271</v>
      </c>
      <c r="AE88" s="53" t="s">
        <v>271</v>
      </c>
      <c r="AF88" s="53" t="s">
        <v>271</v>
      </c>
      <c r="AG88" s="53" t="s">
        <v>271</v>
      </c>
      <c r="AH88" s="53" t="s">
        <v>271</v>
      </c>
      <c r="AI88" s="53" t="s">
        <v>271</v>
      </c>
      <c r="AJ88" s="53" t="s">
        <v>271</v>
      </c>
      <c r="AK88" s="53" t="s">
        <v>271</v>
      </c>
      <c r="AL88" s="53" t="s">
        <v>271</v>
      </c>
      <c r="AM88" s="53" t="s">
        <v>271</v>
      </c>
      <c r="AN88" s="53" t="s">
        <v>271</v>
      </c>
      <c r="AO88" s="85" t="str" cm="1">
        <f t="array" ref="AO88">IF(OR(Z88:AI88="SI",AJ88="SI",AK88="SI",AL88="SI",AM88="SI",AN88="SI"),"Crítico-Proceda a elaborar plan de acción","No crítico/Intermedio-Solicitar evaluación por parte del OAL")</f>
        <v>No crítico/Intermedio-Solicitar evaluación por parte del OAL</v>
      </c>
      <c r="AP88" s="86"/>
      <c r="AQ88" s="74"/>
      <c r="AR88" s="74"/>
      <c r="AS88" s="74"/>
      <c r="AT88" s="74"/>
      <c r="AU88" s="74"/>
      <c r="AW88">
        <f t="shared" si="1"/>
        <v>1</v>
      </c>
    </row>
    <row r="89" spans="2:49" ht="58.5" customHeight="1">
      <c r="B89" s="54">
        <v>73</v>
      </c>
      <c r="C89" s="55" t="str">
        <f>Hoja1!AU77</f>
        <v xml:space="preserve"> </v>
      </c>
      <c r="D89" s="55" t="str">
        <f>Hoja1!AV77</f>
        <v xml:space="preserve"> </v>
      </c>
      <c r="E89" s="55" t="str">
        <f>Hoja1!AW77</f>
        <v xml:space="preserve"> </v>
      </c>
      <c r="F89" s="55" t="str">
        <f>Hoja1!AX77</f>
        <v xml:space="preserve"> </v>
      </c>
      <c r="G89" s="55" t="str">
        <f>Hoja1!AY77</f>
        <v xml:space="preserve"> </v>
      </c>
      <c r="H89" s="55" t="str">
        <f>Hoja1!AZ77</f>
        <v xml:space="preserve"> </v>
      </c>
      <c r="I89" s="55" t="str">
        <f>Hoja1!BA77</f>
        <v xml:space="preserve"> </v>
      </c>
      <c r="J89" s="55" t="str">
        <f>Hoja1!BB77</f>
        <v xml:space="preserve"> </v>
      </c>
      <c r="K89" s="53"/>
      <c r="L89" s="53"/>
      <c r="M89" s="53"/>
      <c r="N89" s="53"/>
      <c r="O89" s="53"/>
      <c r="P89" s="53"/>
      <c r="Q89" s="53"/>
      <c r="R89" s="53"/>
      <c r="S89" s="53"/>
      <c r="T89" s="53"/>
      <c r="U89" s="53"/>
      <c r="V89" s="53"/>
      <c r="W89" s="53"/>
      <c r="X89" s="53"/>
      <c r="Y89" s="79" t="str" cm="1">
        <f t="array" ref="Y89">IF(OR(K89:S89="NO",T89="NO",U89="NO",V89="NO",W89="NO",X89="NO"),"No aceptable","Aceptable")</f>
        <v>Aceptable</v>
      </c>
      <c r="Z89" s="53" t="s">
        <v>271</v>
      </c>
      <c r="AA89" s="53" t="s">
        <v>271</v>
      </c>
      <c r="AB89" s="53" t="s">
        <v>271</v>
      </c>
      <c r="AC89" s="53" t="s">
        <v>271</v>
      </c>
      <c r="AD89" s="53" t="s">
        <v>271</v>
      </c>
      <c r="AE89" s="53" t="s">
        <v>271</v>
      </c>
      <c r="AF89" s="53" t="s">
        <v>271</v>
      </c>
      <c r="AG89" s="53" t="s">
        <v>271</v>
      </c>
      <c r="AH89" s="53" t="s">
        <v>271</v>
      </c>
      <c r="AI89" s="53" t="s">
        <v>271</v>
      </c>
      <c r="AJ89" s="53" t="s">
        <v>271</v>
      </c>
      <c r="AK89" s="53" t="s">
        <v>271</v>
      </c>
      <c r="AL89" s="53" t="s">
        <v>271</v>
      </c>
      <c r="AM89" s="53" t="s">
        <v>271</v>
      </c>
      <c r="AN89" s="53" t="s">
        <v>271</v>
      </c>
      <c r="AO89" s="85" t="str" cm="1">
        <f t="array" ref="AO89">IF(OR(Z89:AI89="SI",AJ89="SI",AK89="SI",AL89="SI",AM89="SI",AN89="SI"),"Crítico-Proceda a elaborar plan de acción","No crítico/Intermedio-Solicitar evaluación por parte del OAL")</f>
        <v>No crítico/Intermedio-Solicitar evaluación por parte del OAL</v>
      </c>
      <c r="AP89" s="86"/>
      <c r="AQ89" s="74"/>
      <c r="AR89" s="74"/>
      <c r="AS89" s="74"/>
      <c r="AT89" s="74"/>
      <c r="AU89" s="74"/>
      <c r="AW89">
        <f t="shared" si="1"/>
        <v>1</v>
      </c>
    </row>
    <row r="90" spans="2:49" ht="58.5" customHeight="1">
      <c r="B90" s="54">
        <v>74</v>
      </c>
      <c r="C90" s="55" t="str">
        <f>Hoja1!AU78</f>
        <v xml:space="preserve"> </v>
      </c>
      <c r="D90" s="55" t="str">
        <f>Hoja1!AV78</f>
        <v xml:space="preserve"> </v>
      </c>
      <c r="E90" s="55" t="str">
        <f>Hoja1!AW78</f>
        <v xml:space="preserve"> </v>
      </c>
      <c r="F90" s="55" t="str">
        <f>Hoja1!AX78</f>
        <v xml:space="preserve"> </v>
      </c>
      <c r="G90" s="55" t="str">
        <f>Hoja1!AY78</f>
        <v xml:space="preserve"> </v>
      </c>
      <c r="H90" s="55" t="str">
        <f>Hoja1!AZ78</f>
        <v xml:space="preserve"> </v>
      </c>
      <c r="I90" s="55" t="str">
        <f>Hoja1!BA78</f>
        <v xml:space="preserve"> </v>
      </c>
      <c r="J90" s="55" t="str">
        <f>Hoja1!BB78</f>
        <v xml:space="preserve"> </v>
      </c>
      <c r="K90" s="53"/>
      <c r="L90" s="53"/>
      <c r="M90" s="53"/>
      <c r="N90" s="53"/>
      <c r="O90" s="53"/>
      <c r="P90" s="53"/>
      <c r="Q90" s="53"/>
      <c r="R90" s="53"/>
      <c r="S90" s="53"/>
      <c r="T90" s="53"/>
      <c r="U90" s="53"/>
      <c r="V90" s="53"/>
      <c r="W90" s="53"/>
      <c r="X90" s="53"/>
      <c r="Y90" s="79" t="str" cm="1">
        <f t="array" ref="Y90">IF(OR(K90:S90="NO",T90="NO",U90="NO",V90="NO",W90="NO",X90="NO"),"No aceptable","Aceptable")</f>
        <v>Aceptable</v>
      </c>
      <c r="Z90" s="53" t="s">
        <v>271</v>
      </c>
      <c r="AA90" s="53" t="s">
        <v>271</v>
      </c>
      <c r="AB90" s="53" t="s">
        <v>271</v>
      </c>
      <c r="AC90" s="53" t="s">
        <v>271</v>
      </c>
      <c r="AD90" s="53" t="s">
        <v>271</v>
      </c>
      <c r="AE90" s="53" t="s">
        <v>271</v>
      </c>
      <c r="AF90" s="53" t="s">
        <v>271</v>
      </c>
      <c r="AG90" s="53" t="s">
        <v>271</v>
      </c>
      <c r="AH90" s="53" t="s">
        <v>271</v>
      </c>
      <c r="AI90" s="53" t="s">
        <v>271</v>
      </c>
      <c r="AJ90" s="53" t="s">
        <v>271</v>
      </c>
      <c r="AK90" s="53" t="s">
        <v>271</v>
      </c>
      <c r="AL90" s="53" t="s">
        <v>271</v>
      </c>
      <c r="AM90" s="53" t="s">
        <v>271</v>
      </c>
      <c r="AN90" s="53" t="s">
        <v>271</v>
      </c>
      <c r="AO90" s="85" t="str" cm="1">
        <f t="array" ref="AO90">IF(OR(Z90:AI90="SI",AJ90="SI",AK90="SI",AL90="SI",AM90="SI",AN90="SI"),"Crítico-Proceda a elaborar plan de acción","No crítico/Intermedio-Solicitar evaluación por parte del OAL")</f>
        <v>No crítico/Intermedio-Solicitar evaluación por parte del OAL</v>
      </c>
      <c r="AP90" s="86"/>
      <c r="AQ90" s="74"/>
      <c r="AR90" s="74"/>
      <c r="AS90" s="74"/>
      <c r="AT90" s="74"/>
      <c r="AU90" s="74"/>
      <c r="AW90">
        <f t="shared" si="1"/>
        <v>1</v>
      </c>
    </row>
    <row r="91" spans="2:49" ht="58.5" customHeight="1">
      <c r="B91" s="54">
        <v>75</v>
      </c>
      <c r="C91" s="55" t="str">
        <f>Hoja1!AU79</f>
        <v xml:space="preserve"> </v>
      </c>
      <c r="D91" s="55" t="str">
        <f>Hoja1!AV79</f>
        <v xml:space="preserve"> </v>
      </c>
      <c r="E91" s="55" t="str">
        <f>Hoja1!AW79</f>
        <v xml:space="preserve"> </v>
      </c>
      <c r="F91" s="55" t="str">
        <f>Hoja1!AX79</f>
        <v xml:space="preserve"> </v>
      </c>
      <c r="G91" s="55" t="str">
        <f>Hoja1!AY79</f>
        <v xml:space="preserve"> </v>
      </c>
      <c r="H91" s="55" t="str">
        <f>Hoja1!AZ79</f>
        <v xml:space="preserve"> </v>
      </c>
      <c r="I91" s="55" t="str">
        <f>Hoja1!BA79</f>
        <v xml:space="preserve"> </v>
      </c>
      <c r="J91" s="55" t="str">
        <f>Hoja1!BB79</f>
        <v xml:space="preserve"> </v>
      </c>
      <c r="K91" s="53"/>
      <c r="L91" s="53"/>
      <c r="M91" s="53"/>
      <c r="N91" s="53"/>
      <c r="O91" s="53"/>
      <c r="P91" s="53"/>
      <c r="Q91" s="53"/>
      <c r="R91" s="53"/>
      <c r="S91" s="53"/>
      <c r="T91" s="53"/>
      <c r="U91" s="53"/>
      <c r="V91" s="53"/>
      <c r="W91" s="53"/>
      <c r="X91" s="53"/>
      <c r="Y91" s="79" t="str" cm="1">
        <f t="array" ref="Y91">IF(OR(K91:S91="NO",T91="NO",U91="NO",V91="NO",W91="NO",X91="NO"),"No aceptable","Aceptable")</f>
        <v>Aceptable</v>
      </c>
      <c r="Z91" s="53" t="s">
        <v>271</v>
      </c>
      <c r="AA91" s="53" t="s">
        <v>271</v>
      </c>
      <c r="AB91" s="53" t="s">
        <v>271</v>
      </c>
      <c r="AC91" s="53" t="s">
        <v>271</v>
      </c>
      <c r="AD91" s="53" t="s">
        <v>271</v>
      </c>
      <c r="AE91" s="53" t="s">
        <v>271</v>
      </c>
      <c r="AF91" s="53" t="s">
        <v>271</v>
      </c>
      <c r="AG91" s="53" t="s">
        <v>271</v>
      </c>
      <c r="AH91" s="53" t="s">
        <v>271</v>
      </c>
      <c r="AI91" s="53" t="s">
        <v>271</v>
      </c>
      <c r="AJ91" s="53" t="s">
        <v>271</v>
      </c>
      <c r="AK91" s="53" t="s">
        <v>271</v>
      </c>
      <c r="AL91" s="53" t="s">
        <v>271</v>
      </c>
      <c r="AM91" s="53" t="s">
        <v>271</v>
      </c>
      <c r="AN91" s="53" t="s">
        <v>271</v>
      </c>
      <c r="AO91" s="85" t="str" cm="1">
        <f t="array" ref="AO91">IF(OR(Z91:AI91="SI",AJ91="SI",AK91="SI",AL91="SI",AM91="SI",AN91="SI"),"Crítico-Proceda a elaborar plan de acción","No crítico/Intermedio-Solicitar evaluación por parte del OAL")</f>
        <v>No crítico/Intermedio-Solicitar evaluación por parte del OAL</v>
      </c>
      <c r="AP91" s="86"/>
      <c r="AQ91" s="74"/>
      <c r="AR91" s="74"/>
      <c r="AS91" s="74"/>
      <c r="AT91" s="74"/>
      <c r="AU91" s="74"/>
      <c r="AW91">
        <f t="shared" si="1"/>
        <v>1</v>
      </c>
    </row>
    <row r="92" spans="2:49" ht="58.5" customHeight="1">
      <c r="B92" s="54">
        <v>76</v>
      </c>
      <c r="C92" s="55" t="str">
        <f>Hoja1!AU80</f>
        <v xml:space="preserve"> </v>
      </c>
      <c r="D92" s="55" t="str">
        <f>Hoja1!AV80</f>
        <v xml:space="preserve"> </v>
      </c>
      <c r="E92" s="55" t="str">
        <f>Hoja1!AW80</f>
        <v xml:space="preserve"> </v>
      </c>
      <c r="F92" s="55" t="str">
        <f>Hoja1!AX80</f>
        <v xml:space="preserve"> </v>
      </c>
      <c r="G92" s="55" t="str">
        <f>Hoja1!AY80</f>
        <v xml:space="preserve"> </v>
      </c>
      <c r="H92" s="55" t="str">
        <f>Hoja1!AZ80</f>
        <v xml:space="preserve"> </v>
      </c>
      <c r="I92" s="55" t="str">
        <f>Hoja1!BA80</f>
        <v xml:space="preserve"> </v>
      </c>
      <c r="J92" s="55" t="str">
        <f>Hoja1!BB80</f>
        <v xml:space="preserve"> </v>
      </c>
      <c r="K92" s="53"/>
      <c r="L92" s="53"/>
      <c r="M92" s="53"/>
      <c r="N92" s="53"/>
      <c r="O92" s="53"/>
      <c r="P92" s="53"/>
      <c r="Q92" s="53"/>
      <c r="R92" s="53"/>
      <c r="S92" s="53"/>
      <c r="T92" s="53"/>
      <c r="U92" s="53"/>
      <c r="V92" s="53"/>
      <c r="W92" s="53"/>
      <c r="X92" s="53"/>
      <c r="Y92" s="79" t="str" cm="1">
        <f t="array" ref="Y92">IF(OR(K92:S92="NO",T92="NO",U92="NO",V92="NO",W92="NO",X92="NO"),"No aceptable","Aceptable")</f>
        <v>Aceptable</v>
      </c>
      <c r="Z92" s="53" t="s">
        <v>271</v>
      </c>
      <c r="AA92" s="53" t="s">
        <v>271</v>
      </c>
      <c r="AB92" s="53" t="s">
        <v>271</v>
      </c>
      <c r="AC92" s="53" t="s">
        <v>271</v>
      </c>
      <c r="AD92" s="53" t="s">
        <v>271</v>
      </c>
      <c r="AE92" s="53" t="s">
        <v>271</v>
      </c>
      <c r="AF92" s="53" t="s">
        <v>271</v>
      </c>
      <c r="AG92" s="53" t="s">
        <v>271</v>
      </c>
      <c r="AH92" s="53" t="s">
        <v>271</v>
      </c>
      <c r="AI92" s="53" t="s">
        <v>271</v>
      </c>
      <c r="AJ92" s="53" t="s">
        <v>271</v>
      </c>
      <c r="AK92" s="53" t="s">
        <v>271</v>
      </c>
      <c r="AL92" s="53" t="s">
        <v>271</v>
      </c>
      <c r="AM92" s="53" t="s">
        <v>271</v>
      </c>
      <c r="AN92" s="53" t="s">
        <v>271</v>
      </c>
      <c r="AO92" s="85" t="str" cm="1">
        <f t="array" ref="AO92">IF(OR(Z92:AI92="SI",AJ92="SI",AK92="SI",AL92="SI",AM92="SI",AN92="SI"),"Crítico-Proceda a elaborar plan de acción","No crítico/Intermedio-Solicitar evaluación por parte del OAL")</f>
        <v>No crítico/Intermedio-Solicitar evaluación por parte del OAL</v>
      </c>
      <c r="AP92" s="86"/>
      <c r="AQ92" s="74"/>
      <c r="AR92" s="74"/>
      <c r="AS92" s="74"/>
      <c r="AT92" s="74"/>
      <c r="AU92" s="74"/>
      <c r="AW92">
        <f t="shared" si="1"/>
        <v>1</v>
      </c>
    </row>
    <row r="93" spans="2:49" ht="58.5" customHeight="1">
      <c r="B93" s="54">
        <v>77</v>
      </c>
      <c r="C93" s="55" t="str">
        <f>Hoja1!AU81</f>
        <v xml:space="preserve"> </v>
      </c>
      <c r="D93" s="55" t="str">
        <f>Hoja1!AV81</f>
        <v xml:space="preserve"> </v>
      </c>
      <c r="E93" s="55" t="str">
        <f>Hoja1!AW81</f>
        <v xml:space="preserve"> </v>
      </c>
      <c r="F93" s="55" t="str">
        <f>Hoja1!AX81</f>
        <v xml:space="preserve"> </v>
      </c>
      <c r="G93" s="55" t="str">
        <f>Hoja1!AY81</f>
        <v xml:space="preserve"> </v>
      </c>
      <c r="H93" s="55" t="str">
        <f>Hoja1!AZ81</f>
        <v xml:space="preserve"> </v>
      </c>
      <c r="I93" s="55" t="str">
        <f>Hoja1!BA81</f>
        <v xml:space="preserve"> </v>
      </c>
      <c r="J93" s="55" t="str">
        <f>Hoja1!BB81</f>
        <v xml:space="preserve"> </v>
      </c>
      <c r="K93" s="53"/>
      <c r="L93" s="53"/>
      <c r="M93" s="53"/>
      <c r="N93" s="53"/>
      <c r="O93" s="53"/>
      <c r="P93" s="53"/>
      <c r="Q93" s="53"/>
      <c r="R93" s="53"/>
      <c r="S93" s="53"/>
      <c r="T93" s="53"/>
      <c r="U93" s="53"/>
      <c r="V93" s="53"/>
      <c r="W93" s="53"/>
      <c r="X93" s="53"/>
      <c r="Y93" s="79" t="str" cm="1">
        <f t="array" ref="Y93">IF(OR(K93:S93="NO",T93="NO",U93="NO",V93="NO",W93="NO",X93="NO"),"No aceptable","Aceptable")</f>
        <v>Aceptable</v>
      </c>
      <c r="Z93" s="53" t="s">
        <v>271</v>
      </c>
      <c r="AA93" s="53" t="s">
        <v>271</v>
      </c>
      <c r="AB93" s="53" t="s">
        <v>271</v>
      </c>
      <c r="AC93" s="53" t="s">
        <v>271</v>
      </c>
      <c r="AD93" s="53" t="s">
        <v>271</v>
      </c>
      <c r="AE93" s="53" t="s">
        <v>271</v>
      </c>
      <c r="AF93" s="53" t="s">
        <v>271</v>
      </c>
      <c r="AG93" s="53" t="s">
        <v>271</v>
      </c>
      <c r="AH93" s="53" t="s">
        <v>271</v>
      </c>
      <c r="AI93" s="53" t="s">
        <v>271</v>
      </c>
      <c r="AJ93" s="53" t="s">
        <v>271</v>
      </c>
      <c r="AK93" s="53" t="s">
        <v>271</v>
      </c>
      <c r="AL93" s="53" t="s">
        <v>271</v>
      </c>
      <c r="AM93" s="53" t="s">
        <v>271</v>
      </c>
      <c r="AN93" s="53" t="s">
        <v>271</v>
      </c>
      <c r="AO93" s="85" t="str" cm="1">
        <f t="array" ref="AO93">IF(OR(Z93:AI93="SI",AJ93="SI",AK93="SI",AL93="SI",AM93="SI",AN93="SI"),"Crítico-Proceda a elaborar plan de acción","No crítico/Intermedio-Solicitar evaluación por parte del OAL")</f>
        <v>No crítico/Intermedio-Solicitar evaluación por parte del OAL</v>
      </c>
      <c r="AP93" s="86"/>
      <c r="AQ93" s="74"/>
      <c r="AR93" s="74"/>
      <c r="AS93" s="74"/>
      <c r="AT93" s="74"/>
      <c r="AU93" s="74"/>
      <c r="AW93">
        <f t="shared" si="1"/>
        <v>1</v>
      </c>
    </row>
    <row r="94" spans="2:49" ht="58.5" customHeight="1">
      <c r="B94" s="54">
        <v>78</v>
      </c>
      <c r="C94" s="55" t="str">
        <f>Hoja1!AU82</f>
        <v xml:space="preserve"> </v>
      </c>
      <c r="D94" s="55" t="str">
        <f>Hoja1!AV82</f>
        <v xml:space="preserve"> </v>
      </c>
      <c r="E94" s="55" t="str">
        <f>Hoja1!AW82</f>
        <v xml:space="preserve"> </v>
      </c>
      <c r="F94" s="55" t="str">
        <f>Hoja1!AX82</f>
        <v xml:space="preserve"> </v>
      </c>
      <c r="G94" s="55" t="str">
        <f>Hoja1!AY82</f>
        <v xml:space="preserve"> </v>
      </c>
      <c r="H94" s="55" t="str">
        <f>Hoja1!AZ82</f>
        <v xml:space="preserve"> </v>
      </c>
      <c r="I94" s="55" t="str">
        <f>Hoja1!BA82</f>
        <v xml:space="preserve"> </v>
      </c>
      <c r="J94" s="55" t="str">
        <f>Hoja1!BB82</f>
        <v xml:space="preserve"> </v>
      </c>
      <c r="K94" s="53"/>
      <c r="L94" s="53"/>
      <c r="M94" s="53"/>
      <c r="N94" s="53"/>
      <c r="O94" s="53"/>
      <c r="P94" s="53"/>
      <c r="Q94" s="53"/>
      <c r="R94" s="53"/>
      <c r="S94" s="53"/>
      <c r="T94" s="53"/>
      <c r="U94" s="53"/>
      <c r="V94" s="53"/>
      <c r="W94" s="53"/>
      <c r="X94" s="53"/>
      <c r="Y94" s="79" t="str" cm="1">
        <f t="array" ref="Y94">IF(OR(K94:S94="NO",T94="NO",U94="NO",V94="NO",W94="NO",X94="NO"),"No aceptable","Aceptable")</f>
        <v>Aceptable</v>
      </c>
      <c r="Z94" s="53" t="s">
        <v>271</v>
      </c>
      <c r="AA94" s="53" t="s">
        <v>271</v>
      </c>
      <c r="AB94" s="53" t="s">
        <v>271</v>
      </c>
      <c r="AC94" s="53" t="s">
        <v>271</v>
      </c>
      <c r="AD94" s="53" t="s">
        <v>271</v>
      </c>
      <c r="AE94" s="53" t="s">
        <v>271</v>
      </c>
      <c r="AF94" s="53" t="s">
        <v>271</v>
      </c>
      <c r="AG94" s="53" t="s">
        <v>271</v>
      </c>
      <c r="AH94" s="53" t="s">
        <v>271</v>
      </c>
      <c r="AI94" s="53" t="s">
        <v>271</v>
      </c>
      <c r="AJ94" s="53" t="s">
        <v>271</v>
      </c>
      <c r="AK94" s="53" t="s">
        <v>271</v>
      </c>
      <c r="AL94" s="53" t="s">
        <v>271</v>
      </c>
      <c r="AM94" s="53" t="s">
        <v>271</v>
      </c>
      <c r="AN94" s="53" t="s">
        <v>271</v>
      </c>
      <c r="AO94" s="85" t="str" cm="1">
        <f t="array" ref="AO94">IF(OR(Z94:AI94="SI",AJ94="SI",AK94="SI",AL94="SI",AM94="SI",AN94="SI"),"Crítico-Proceda a elaborar plan de acción","No crítico/Intermedio-Solicitar evaluación por parte del OAL")</f>
        <v>No crítico/Intermedio-Solicitar evaluación por parte del OAL</v>
      </c>
      <c r="AP94" s="86"/>
      <c r="AQ94" s="74"/>
      <c r="AR94" s="74"/>
      <c r="AS94" s="74"/>
      <c r="AT94" s="74"/>
      <c r="AU94" s="74"/>
      <c r="AW94">
        <f t="shared" si="1"/>
        <v>1</v>
      </c>
    </row>
    <row r="95" spans="2:49" ht="58.5" customHeight="1">
      <c r="B95" s="54">
        <v>79</v>
      </c>
      <c r="C95" s="55" t="str">
        <f>Hoja1!AU83</f>
        <v xml:space="preserve"> </v>
      </c>
      <c r="D95" s="55" t="str">
        <f>Hoja1!AV83</f>
        <v xml:space="preserve"> </v>
      </c>
      <c r="E95" s="55" t="str">
        <f>Hoja1!AW83</f>
        <v xml:space="preserve"> </v>
      </c>
      <c r="F95" s="55" t="str">
        <f>Hoja1!AX83</f>
        <v xml:space="preserve"> </v>
      </c>
      <c r="G95" s="55" t="str">
        <f>Hoja1!AY83</f>
        <v xml:space="preserve"> </v>
      </c>
      <c r="H95" s="55" t="str">
        <f>Hoja1!AZ83</f>
        <v xml:space="preserve"> </v>
      </c>
      <c r="I95" s="55" t="str">
        <f>Hoja1!BA83</f>
        <v xml:space="preserve"> </v>
      </c>
      <c r="J95" s="55" t="str">
        <f>Hoja1!BB83</f>
        <v xml:space="preserve"> </v>
      </c>
      <c r="K95" s="53"/>
      <c r="L95" s="53"/>
      <c r="M95" s="53"/>
      <c r="N95" s="53"/>
      <c r="O95" s="53"/>
      <c r="P95" s="53"/>
      <c r="Q95" s="53"/>
      <c r="R95" s="53"/>
      <c r="S95" s="53"/>
      <c r="T95" s="53"/>
      <c r="U95" s="53"/>
      <c r="V95" s="53"/>
      <c r="W95" s="53"/>
      <c r="X95" s="53"/>
      <c r="Y95" s="79" t="str" cm="1">
        <f t="array" ref="Y95">IF(OR(K95:S95="NO",T95="NO",U95="NO",V95="NO",W95="NO",X95="NO"),"No aceptable","Aceptable")</f>
        <v>Aceptable</v>
      </c>
      <c r="Z95" s="53" t="s">
        <v>271</v>
      </c>
      <c r="AA95" s="53" t="s">
        <v>271</v>
      </c>
      <c r="AB95" s="53" t="s">
        <v>271</v>
      </c>
      <c r="AC95" s="53" t="s">
        <v>271</v>
      </c>
      <c r="AD95" s="53" t="s">
        <v>271</v>
      </c>
      <c r="AE95" s="53" t="s">
        <v>271</v>
      </c>
      <c r="AF95" s="53" t="s">
        <v>271</v>
      </c>
      <c r="AG95" s="53" t="s">
        <v>271</v>
      </c>
      <c r="AH95" s="53" t="s">
        <v>271</v>
      </c>
      <c r="AI95" s="53" t="s">
        <v>271</v>
      </c>
      <c r="AJ95" s="53" t="s">
        <v>271</v>
      </c>
      <c r="AK95" s="53" t="s">
        <v>271</v>
      </c>
      <c r="AL95" s="53" t="s">
        <v>271</v>
      </c>
      <c r="AM95" s="53" t="s">
        <v>271</v>
      </c>
      <c r="AN95" s="53" t="s">
        <v>271</v>
      </c>
      <c r="AO95" s="85" t="str" cm="1">
        <f t="array" ref="AO95">IF(OR(Z95:AI95="SI",AJ95="SI",AK95="SI",AL95="SI",AM95="SI",AN95="SI"),"Crítico-Proceda a elaborar plan de acción","No crítico/Intermedio-Solicitar evaluación por parte del OAL")</f>
        <v>No crítico/Intermedio-Solicitar evaluación por parte del OAL</v>
      </c>
      <c r="AP95" s="86"/>
      <c r="AQ95" s="74"/>
      <c r="AR95" s="74"/>
      <c r="AS95" s="74"/>
      <c r="AT95" s="74"/>
      <c r="AU95" s="74"/>
      <c r="AW95">
        <f t="shared" si="1"/>
        <v>1</v>
      </c>
    </row>
    <row r="96" spans="2:49" ht="58.5" customHeight="1">
      <c r="B96" s="54">
        <v>80</v>
      </c>
      <c r="C96" s="55" t="str">
        <f>Hoja1!AU84</f>
        <v xml:space="preserve"> </v>
      </c>
      <c r="D96" s="55" t="str">
        <f>Hoja1!AV84</f>
        <v xml:space="preserve"> </v>
      </c>
      <c r="E96" s="55" t="str">
        <f>Hoja1!AW84</f>
        <v xml:space="preserve"> </v>
      </c>
      <c r="F96" s="55" t="str">
        <f>Hoja1!AX84</f>
        <v xml:space="preserve"> </v>
      </c>
      <c r="G96" s="55" t="str">
        <f>Hoja1!AY84</f>
        <v xml:space="preserve"> </v>
      </c>
      <c r="H96" s="55" t="str">
        <f>Hoja1!AZ84</f>
        <v xml:space="preserve"> </v>
      </c>
      <c r="I96" s="55" t="str">
        <f>Hoja1!BA84</f>
        <v xml:space="preserve"> </v>
      </c>
      <c r="J96" s="55" t="str">
        <f>Hoja1!BB84</f>
        <v xml:space="preserve"> </v>
      </c>
      <c r="K96" s="53"/>
      <c r="L96" s="53"/>
      <c r="M96" s="53"/>
      <c r="N96" s="53"/>
      <c r="O96" s="53"/>
      <c r="P96" s="53"/>
      <c r="Q96" s="53"/>
      <c r="R96" s="53"/>
      <c r="S96" s="53"/>
      <c r="T96" s="53"/>
      <c r="U96" s="53"/>
      <c r="V96" s="53"/>
      <c r="W96" s="53"/>
      <c r="X96" s="53"/>
      <c r="Y96" s="79" t="str" cm="1">
        <f t="array" ref="Y96">IF(OR(K96:S96="NO",T96="NO",U96="NO",V96="NO",W96="NO",X96="NO"),"No aceptable","Aceptable")</f>
        <v>Aceptable</v>
      </c>
      <c r="Z96" s="53" t="s">
        <v>271</v>
      </c>
      <c r="AA96" s="53" t="s">
        <v>271</v>
      </c>
      <c r="AB96" s="53" t="s">
        <v>271</v>
      </c>
      <c r="AC96" s="53" t="s">
        <v>271</v>
      </c>
      <c r="AD96" s="53" t="s">
        <v>271</v>
      </c>
      <c r="AE96" s="53" t="s">
        <v>271</v>
      </c>
      <c r="AF96" s="53" t="s">
        <v>271</v>
      </c>
      <c r="AG96" s="53" t="s">
        <v>271</v>
      </c>
      <c r="AH96" s="53" t="s">
        <v>271</v>
      </c>
      <c r="AI96" s="53" t="s">
        <v>271</v>
      </c>
      <c r="AJ96" s="53" t="s">
        <v>271</v>
      </c>
      <c r="AK96" s="53" t="s">
        <v>271</v>
      </c>
      <c r="AL96" s="53" t="s">
        <v>271</v>
      </c>
      <c r="AM96" s="53" t="s">
        <v>271</v>
      </c>
      <c r="AN96" s="53" t="s">
        <v>271</v>
      </c>
      <c r="AO96" s="85" t="str" cm="1">
        <f t="array" ref="AO96">IF(OR(Z96:AI96="SI",AJ96="SI",AK96="SI",AL96="SI",AM96="SI",AN96="SI"),"Crítico-Proceda a elaborar plan de acción","No crítico/Intermedio-Solicitar evaluación por parte del OAL")</f>
        <v>No crítico/Intermedio-Solicitar evaluación por parte del OAL</v>
      </c>
      <c r="AP96" s="86"/>
      <c r="AQ96" s="74"/>
      <c r="AR96" s="74"/>
      <c r="AS96" s="74"/>
      <c r="AT96" s="74"/>
      <c r="AU96" s="74"/>
      <c r="AW96">
        <f t="shared" si="1"/>
        <v>1</v>
      </c>
    </row>
    <row r="97" spans="2:49" ht="58.5" customHeight="1">
      <c r="B97" s="54">
        <v>81</v>
      </c>
      <c r="C97" s="55" t="str">
        <f>Hoja1!AU85</f>
        <v xml:space="preserve"> </v>
      </c>
      <c r="D97" s="55" t="str">
        <f>Hoja1!AV85</f>
        <v xml:space="preserve"> </v>
      </c>
      <c r="E97" s="55" t="str">
        <f>Hoja1!AW85</f>
        <v xml:space="preserve"> </v>
      </c>
      <c r="F97" s="55" t="str">
        <f>Hoja1!AX85</f>
        <v xml:space="preserve"> </v>
      </c>
      <c r="G97" s="55" t="str">
        <f>Hoja1!AY85</f>
        <v xml:space="preserve"> </v>
      </c>
      <c r="H97" s="55" t="str">
        <f>Hoja1!AZ85</f>
        <v xml:space="preserve"> </v>
      </c>
      <c r="I97" s="55" t="str">
        <f>Hoja1!BA85</f>
        <v xml:space="preserve"> </v>
      </c>
      <c r="J97" s="55" t="str">
        <f>Hoja1!BB85</f>
        <v xml:space="preserve"> </v>
      </c>
      <c r="K97" s="53"/>
      <c r="L97" s="53"/>
      <c r="M97" s="53"/>
      <c r="N97" s="53"/>
      <c r="O97" s="53"/>
      <c r="P97" s="53"/>
      <c r="Q97" s="53"/>
      <c r="R97" s="53"/>
      <c r="S97" s="53"/>
      <c r="T97" s="53"/>
      <c r="U97" s="53"/>
      <c r="V97" s="53"/>
      <c r="W97" s="53"/>
      <c r="X97" s="53"/>
      <c r="Y97" s="79" t="str" cm="1">
        <f t="array" ref="Y97">IF(OR(K97:S97="NO",T97="NO",U97="NO",V97="NO",W97="NO",X97="NO"),"No aceptable","Aceptable")</f>
        <v>Aceptable</v>
      </c>
      <c r="Z97" s="53" t="s">
        <v>271</v>
      </c>
      <c r="AA97" s="53" t="s">
        <v>271</v>
      </c>
      <c r="AB97" s="53" t="s">
        <v>271</v>
      </c>
      <c r="AC97" s="53" t="s">
        <v>271</v>
      </c>
      <c r="AD97" s="53" t="s">
        <v>271</v>
      </c>
      <c r="AE97" s="53" t="s">
        <v>271</v>
      </c>
      <c r="AF97" s="53" t="s">
        <v>271</v>
      </c>
      <c r="AG97" s="53" t="s">
        <v>271</v>
      </c>
      <c r="AH97" s="53" t="s">
        <v>271</v>
      </c>
      <c r="AI97" s="53" t="s">
        <v>271</v>
      </c>
      <c r="AJ97" s="53" t="s">
        <v>271</v>
      </c>
      <c r="AK97" s="53" t="s">
        <v>271</v>
      </c>
      <c r="AL97" s="53" t="s">
        <v>271</v>
      </c>
      <c r="AM97" s="53" t="s">
        <v>271</v>
      </c>
      <c r="AN97" s="53" t="s">
        <v>271</v>
      </c>
      <c r="AO97" s="85" t="str" cm="1">
        <f t="array" ref="AO97">IF(OR(Z97:AI97="SI",AJ97="SI",AK97="SI",AL97="SI",AM97="SI",AN97="SI"),"Crítico-Proceda a elaborar plan de acción","No crítico/Intermedio-Solicitar evaluación por parte del OAL")</f>
        <v>No crítico/Intermedio-Solicitar evaluación por parte del OAL</v>
      </c>
      <c r="AP97" s="86"/>
      <c r="AQ97" s="74"/>
      <c r="AR97" s="74"/>
      <c r="AS97" s="74"/>
      <c r="AT97" s="74"/>
      <c r="AU97" s="74"/>
      <c r="AW97">
        <f t="shared" si="1"/>
        <v>1</v>
      </c>
    </row>
    <row r="98" spans="2:49" ht="58.5" customHeight="1">
      <c r="B98" s="54">
        <v>82</v>
      </c>
      <c r="C98" s="55" t="str">
        <f>Hoja1!AU86</f>
        <v xml:space="preserve"> </v>
      </c>
      <c r="D98" s="55" t="str">
        <f>Hoja1!AV86</f>
        <v xml:space="preserve"> </v>
      </c>
      <c r="E98" s="55" t="str">
        <f>Hoja1!AW86</f>
        <v xml:space="preserve"> </v>
      </c>
      <c r="F98" s="55" t="str">
        <f>Hoja1!AX86</f>
        <v xml:space="preserve"> </v>
      </c>
      <c r="G98" s="55" t="str">
        <f>Hoja1!AY86</f>
        <v xml:space="preserve"> </v>
      </c>
      <c r="H98" s="55" t="str">
        <f>Hoja1!AZ86</f>
        <v xml:space="preserve"> </v>
      </c>
      <c r="I98" s="55" t="str">
        <f>Hoja1!BA86</f>
        <v xml:space="preserve"> </v>
      </c>
      <c r="J98" s="55" t="str">
        <f>Hoja1!BB86</f>
        <v xml:space="preserve"> </v>
      </c>
      <c r="K98" s="53"/>
      <c r="L98" s="53"/>
      <c r="M98" s="53"/>
      <c r="N98" s="53"/>
      <c r="O98" s="53"/>
      <c r="P98" s="53"/>
      <c r="Q98" s="53"/>
      <c r="R98" s="53"/>
      <c r="S98" s="53"/>
      <c r="T98" s="53"/>
      <c r="U98" s="53"/>
      <c r="V98" s="53"/>
      <c r="W98" s="53"/>
      <c r="X98" s="53"/>
      <c r="Y98" s="79" t="str" cm="1">
        <f t="array" ref="Y98">IF(OR(K98:S98="NO",T98="NO",U98="NO",V98="NO",W98="NO",X98="NO"),"No aceptable","Aceptable")</f>
        <v>Aceptable</v>
      </c>
      <c r="Z98" s="53" t="s">
        <v>271</v>
      </c>
      <c r="AA98" s="53" t="s">
        <v>271</v>
      </c>
      <c r="AB98" s="53" t="s">
        <v>271</v>
      </c>
      <c r="AC98" s="53" t="s">
        <v>271</v>
      </c>
      <c r="AD98" s="53" t="s">
        <v>271</v>
      </c>
      <c r="AE98" s="53" t="s">
        <v>271</v>
      </c>
      <c r="AF98" s="53" t="s">
        <v>271</v>
      </c>
      <c r="AG98" s="53" t="s">
        <v>271</v>
      </c>
      <c r="AH98" s="53" t="s">
        <v>271</v>
      </c>
      <c r="AI98" s="53" t="s">
        <v>271</v>
      </c>
      <c r="AJ98" s="53" t="s">
        <v>271</v>
      </c>
      <c r="AK98" s="53" t="s">
        <v>271</v>
      </c>
      <c r="AL98" s="53" t="s">
        <v>271</v>
      </c>
      <c r="AM98" s="53" t="s">
        <v>271</v>
      </c>
      <c r="AN98" s="53" t="s">
        <v>271</v>
      </c>
      <c r="AO98" s="85" t="str" cm="1">
        <f t="array" ref="AO98">IF(OR(Z98:AI98="SI",AJ98="SI",AK98="SI",AL98="SI",AM98="SI",AN98="SI"),"Crítico-Proceda a elaborar plan de acción","No crítico/Intermedio-Solicitar evaluación por parte del OAL")</f>
        <v>No crítico/Intermedio-Solicitar evaluación por parte del OAL</v>
      </c>
      <c r="AP98" s="86"/>
      <c r="AQ98" s="74"/>
      <c r="AR98" s="74"/>
      <c r="AS98" s="74"/>
      <c r="AT98" s="74"/>
      <c r="AU98" s="74"/>
      <c r="AW98">
        <f t="shared" si="1"/>
        <v>1</v>
      </c>
    </row>
    <row r="99" spans="2:49" ht="58.5" customHeight="1">
      <c r="B99" s="54">
        <v>83</v>
      </c>
      <c r="C99" s="55" t="str">
        <f>Hoja1!AU87</f>
        <v xml:space="preserve"> </v>
      </c>
      <c r="D99" s="55" t="str">
        <f>Hoja1!AV87</f>
        <v xml:space="preserve"> </v>
      </c>
      <c r="E99" s="55" t="str">
        <f>Hoja1!AW87</f>
        <v xml:space="preserve"> </v>
      </c>
      <c r="F99" s="55" t="str">
        <f>Hoja1!AX87</f>
        <v xml:space="preserve"> </v>
      </c>
      <c r="G99" s="55" t="str">
        <f>Hoja1!AY87</f>
        <v xml:space="preserve"> </v>
      </c>
      <c r="H99" s="55" t="str">
        <f>Hoja1!AZ87</f>
        <v xml:space="preserve"> </v>
      </c>
      <c r="I99" s="55" t="str">
        <f>Hoja1!BA87</f>
        <v xml:space="preserve"> </v>
      </c>
      <c r="J99" s="55" t="str">
        <f>Hoja1!BB87</f>
        <v xml:space="preserve"> </v>
      </c>
      <c r="K99" s="53"/>
      <c r="L99" s="53"/>
      <c r="M99" s="53"/>
      <c r="N99" s="53"/>
      <c r="O99" s="53"/>
      <c r="P99" s="53"/>
      <c r="Q99" s="53"/>
      <c r="R99" s="53"/>
      <c r="S99" s="53"/>
      <c r="T99" s="53"/>
      <c r="U99" s="53"/>
      <c r="V99" s="53"/>
      <c r="W99" s="53"/>
      <c r="X99" s="53"/>
      <c r="Y99" s="79" t="str" cm="1">
        <f t="array" ref="Y99">IF(OR(K99:S99="NO",T99="NO",U99="NO",V99="NO",W99="NO",X99="NO"),"No aceptable","Aceptable")</f>
        <v>Aceptable</v>
      </c>
      <c r="Z99" s="53" t="s">
        <v>271</v>
      </c>
      <c r="AA99" s="53" t="s">
        <v>271</v>
      </c>
      <c r="AB99" s="53" t="s">
        <v>271</v>
      </c>
      <c r="AC99" s="53" t="s">
        <v>271</v>
      </c>
      <c r="AD99" s="53" t="s">
        <v>271</v>
      </c>
      <c r="AE99" s="53" t="s">
        <v>271</v>
      </c>
      <c r="AF99" s="53" t="s">
        <v>271</v>
      </c>
      <c r="AG99" s="53" t="s">
        <v>271</v>
      </c>
      <c r="AH99" s="53" t="s">
        <v>271</v>
      </c>
      <c r="AI99" s="53" t="s">
        <v>271</v>
      </c>
      <c r="AJ99" s="53" t="s">
        <v>271</v>
      </c>
      <c r="AK99" s="53" t="s">
        <v>271</v>
      </c>
      <c r="AL99" s="53" t="s">
        <v>271</v>
      </c>
      <c r="AM99" s="53" t="s">
        <v>271</v>
      </c>
      <c r="AN99" s="53" t="s">
        <v>271</v>
      </c>
      <c r="AO99" s="85" t="str" cm="1">
        <f t="array" ref="AO99">IF(OR(Z99:AI99="SI",AJ99="SI",AK99="SI",AL99="SI",AM99="SI",AN99="SI"),"Crítico-Proceda a elaborar plan de acción","No crítico/Intermedio-Solicitar evaluación por parte del OAL")</f>
        <v>No crítico/Intermedio-Solicitar evaluación por parte del OAL</v>
      </c>
      <c r="AP99" s="86"/>
      <c r="AQ99" s="74"/>
      <c r="AR99" s="74"/>
      <c r="AS99" s="74"/>
      <c r="AT99" s="74"/>
      <c r="AU99" s="74"/>
      <c r="AW99">
        <f t="shared" si="1"/>
        <v>1</v>
      </c>
    </row>
    <row r="100" spans="2:49" ht="58.5" customHeight="1">
      <c r="B100" s="54">
        <v>84</v>
      </c>
      <c r="C100" s="55" t="str">
        <f>Hoja1!AU88</f>
        <v xml:space="preserve"> </v>
      </c>
      <c r="D100" s="55" t="str">
        <f>Hoja1!AV88</f>
        <v xml:space="preserve"> </v>
      </c>
      <c r="E100" s="55" t="str">
        <f>Hoja1!AW88</f>
        <v xml:space="preserve"> </v>
      </c>
      <c r="F100" s="55" t="str">
        <f>Hoja1!AX88</f>
        <v xml:space="preserve"> </v>
      </c>
      <c r="G100" s="55" t="str">
        <f>Hoja1!AY88</f>
        <v xml:space="preserve"> </v>
      </c>
      <c r="H100" s="55" t="str">
        <f>Hoja1!AZ88</f>
        <v xml:space="preserve"> </v>
      </c>
      <c r="I100" s="55" t="str">
        <f>Hoja1!BA88</f>
        <v xml:space="preserve"> </v>
      </c>
      <c r="J100" s="55" t="str">
        <f>Hoja1!BB88</f>
        <v xml:space="preserve"> </v>
      </c>
      <c r="K100" s="53"/>
      <c r="L100" s="53"/>
      <c r="M100" s="53"/>
      <c r="N100" s="53"/>
      <c r="O100" s="53"/>
      <c r="P100" s="53"/>
      <c r="Q100" s="53"/>
      <c r="R100" s="53"/>
      <c r="S100" s="53"/>
      <c r="T100" s="53"/>
      <c r="U100" s="53"/>
      <c r="V100" s="53"/>
      <c r="W100" s="53"/>
      <c r="X100" s="53"/>
      <c r="Y100" s="79" t="str" cm="1">
        <f t="array" ref="Y100">IF(OR(K100:S100="NO",T100="NO",U100="NO",V100="NO",W100="NO",X100="NO"),"No aceptable","Aceptable")</f>
        <v>Aceptable</v>
      </c>
      <c r="Z100" s="53" t="s">
        <v>271</v>
      </c>
      <c r="AA100" s="53" t="s">
        <v>271</v>
      </c>
      <c r="AB100" s="53" t="s">
        <v>271</v>
      </c>
      <c r="AC100" s="53" t="s">
        <v>271</v>
      </c>
      <c r="AD100" s="53" t="s">
        <v>271</v>
      </c>
      <c r="AE100" s="53" t="s">
        <v>271</v>
      </c>
      <c r="AF100" s="53" t="s">
        <v>271</v>
      </c>
      <c r="AG100" s="53" t="s">
        <v>271</v>
      </c>
      <c r="AH100" s="53" t="s">
        <v>271</v>
      </c>
      <c r="AI100" s="53" t="s">
        <v>271</v>
      </c>
      <c r="AJ100" s="53" t="s">
        <v>271</v>
      </c>
      <c r="AK100" s="53" t="s">
        <v>271</v>
      </c>
      <c r="AL100" s="53" t="s">
        <v>271</v>
      </c>
      <c r="AM100" s="53" t="s">
        <v>271</v>
      </c>
      <c r="AN100" s="53" t="s">
        <v>271</v>
      </c>
      <c r="AO100" s="85" t="str" cm="1">
        <f t="array" ref="AO100">IF(OR(Z100:AI100="SI",AJ100="SI",AK100="SI",AL100="SI",AM100="SI",AN100="SI"),"Crítico-Proceda a elaborar plan de acción","No crítico/Intermedio-Solicitar evaluación por parte del OAL")</f>
        <v>No crítico/Intermedio-Solicitar evaluación por parte del OAL</v>
      </c>
      <c r="AP100" s="86"/>
      <c r="AQ100" s="74"/>
      <c r="AR100" s="74"/>
      <c r="AS100" s="74"/>
      <c r="AT100" s="74"/>
      <c r="AU100" s="74"/>
      <c r="AW100">
        <f t="shared" si="1"/>
        <v>1</v>
      </c>
    </row>
    <row r="101" spans="2:49" ht="58.5" customHeight="1">
      <c r="B101" s="54">
        <v>85</v>
      </c>
      <c r="C101" s="55" t="str">
        <f>Hoja1!AU89</f>
        <v xml:space="preserve"> </v>
      </c>
      <c r="D101" s="55" t="str">
        <f>Hoja1!AV89</f>
        <v xml:space="preserve"> </v>
      </c>
      <c r="E101" s="55" t="str">
        <f>Hoja1!AW89</f>
        <v xml:space="preserve"> </v>
      </c>
      <c r="F101" s="55" t="str">
        <f>Hoja1!AX89</f>
        <v xml:space="preserve"> </v>
      </c>
      <c r="G101" s="55" t="str">
        <f>Hoja1!AY89</f>
        <v xml:space="preserve"> </v>
      </c>
      <c r="H101" s="55" t="str">
        <f>Hoja1!AZ89</f>
        <v xml:space="preserve"> </v>
      </c>
      <c r="I101" s="55" t="str">
        <f>Hoja1!BA89</f>
        <v xml:space="preserve"> </v>
      </c>
      <c r="J101" s="55" t="str">
        <f>Hoja1!BB89</f>
        <v xml:space="preserve"> </v>
      </c>
      <c r="K101" s="53"/>
      <c r="L101" s="53"/>
      <c r="M101" s="53"/>
      <c r="N101" s="53"/>
      <c r="O101" s="53"/>
      <c r="P101" s="53"/>
      <c r="Q101" s="53"/>
      <c r="R101" s="53"/>
      <c r="S101" s="53"/>
      <c r="T101" s="53"/>
      <c r="U101" s="53"/>
      <c r="V101" s="53"/>
      <c r="W101" s="53"/>
      <c r="X101" s="53"/>
      <c r="Y101" s="79" t="str" cm="1">
        <f t="array" ref="Y101">IF(OR(K101:S101="NO",T101="NO",U101="NO",V101="NO",W101="NO",X101="NO"),"No aceptable","Aceptable")</f>
        <v>Aceptable</v>
      </c>
      <c r="Z101" s="53" t="s">
        <v>271</v>
      </c>
      <c r="AA101" s="53" t="s">
        <v>271</v>
      </c>
      <c r="AB101" s="53" t="s">
        <v>271</v>
      </c>
      <c r="AC101" s="53" t="s">
        <v>271</v>
      </c>
      <c r="AD101" s="53" t="s">
        <v>271</v>
      </c>
      <c r="AE101" s="53" t="s">
        <v>271</v>
      </c>
      <c r="AF101" s="53" t="s">
        <v>271</v>
      </c>
      <c r="AG101" s="53" t="s">
        <v>271</v>
      </c>
      <c r="AH101" s="53" t="s">
        <v>271</v>
      </c>
      <c r="AI101" s="53" t="s">
        <v>271</v>
      </c>
      <c r="AJ101" s="53" t="s">
        <v>271</v>
      </c>
      <c r="AK101" s="53" t="s">
        <v>271</v>
      </c>
      <c r="AL101" s="53" t="s">
        <v>271</v>
      </c>
      <c r="AM101" s="53" t="s">
        <v>271</v>
      </c>
      <c r="AN101" s="53" t="s">
        <v>271</v>
      </c>
      <c r="AO101" s="85" t="str" cm="1">
        <f t="array" ref="AO101">IF(OR(Z101:AI101="SI",AJ101="SI",AK101="SI",AL101="SI",AM101="SI",AN101="SI"),"Crítico-Proceda a elaborar plan de acción","No crítico/Intermedio-Solicitar evaluación por parte del OAL")</f>
        <v>No crítico/Intermedio-Solicitar evaluación por parte del OAL</v>
      </c>
      <c r="AP101" s="86"/>
      <c r="AQ101" s="74"/>
      <c r="AR101" s="74"/>
      <c r="AS101" s="74"/>
      <c r="AT101" s="74"/>
      <c r="AU101" s="74"/>
      <c r="AW101">
        <f t="shared" si="1"/>
        <v>1</v>
      </c>
    </row>
    <row r="102" spans="2:49" ht="58.5" customHeight="1">
      <c r="B102" s="54">
        <v>86</v>
      </c>
      <c r="C102" s="55" t="str">
        <f>Hoja1!AU90</f>
        <v xml:space="preserve"> </v>
      </c>
      <c r="D102" s="55" t="str">
        <f>Hoja1!AV90</f>
        <v xml:space="preserve"> </v>
      </c>
      <c r="E102" s="55" t="str">
        <f>Hoja1!AW90</f>
        <v xml:space="preserve"> </v>
      </c>
      <c r="F102" s="55" t="str">
        <f>Hoja1!AX90</f>
        <v xml:space="preserve"> </v>
      </c>
      <c r="G102" s="55" t="str">
        <f>Hoja1!AY90</f>
        <v xml:space="preserve"> </v>
      </c>
      <c r="H102" s="55" t="str">
        <f>Hoja1!AZ90</f>
        <v xml:space="preserve"> </v>
      </c>
      <c r="I102" s="55" t="str">
        <f>Hoja1!BA90</f>
        <v xml:space="preserve"> </v>
      </c>
      <c r="J102" s="55" t="str">
        <f>Hoja1!BB90</f>
        <v xml:space="preserve"> </v>
      </c>
      <c r="K102" s="53"/>
      <c r="L102" s="53"/>
      <c r="M102" s="53"/>
      <c r="N102" s="53"/>
      <c r="O102" s="53"/>
      <c r="P102" s="53"/>
      <c r="Q102" s="53"/>
      <c r="R102" s="53"/>
      <c r="S102" s="53"/>
      <c r="T102" s="53"/>
      <c r="U102" s="53"/>
      <c r="V102" s="53"/>
      <c r="W102" s="53"/>
      <c r="X102" s="53"/>
      <c r="Y102" s="79" t="str" cm="1">
        <f t="array" ref="Y102">IF(OR(K102:S102="NO",T102="NO",U102="NO",V102="NO",W102="NO",X102="NO"),"No aceptable","Aceptable")</f>
        <v>Aceptable</v>
      </c>
      <c r="Z102" s="53" t="s">
        <v>271</v>
      </c>
      <c r="AA102" s="53" t="s">
        <v>271</v>
      </c>
      <c r="AB102" s="53" t="s">
        <v>271</v>
      </c>
      <c r="AC102" s="53" t="s">
        <v>271</v>
      </c>
      <c r="AD102" s="53" t="s">
        <v>271</v>
      </c>
      <c r="AE102" s="53" t="s">
        <v>271</v>
      </c>
      <c r="AF102" s="53" t="s">
        <v>271</v>
      </c>
      <c r="AG102" s="53" t="s">
        <v>271</v>
      </c>
      <c r="AH102" s="53" t="s">
        <v>271</v>
      </c>
      <c r="AI102" s="53" t="s">
        <v>271</v>
      </c>
      <c r="AJ102" s="53" t="s">
        <v>271</v>
      </c>
      <c r="AK102" s="53" t="s">
        <v>271</v>
      </c>
      <c r="AL102" s="53" t="s">
        <v>271</v>
      </c>
      <c r="AM102" s="53" t="s">
        <v>271</v>
      </c>
      <c r="AN102" s="53" t="s">
        <v>271</v>
      </c>
      <c r="AO102" s="85" t="str" cm="1">
        <f t="array" ref="AO102">IF(OR(Z102:AI102="SI",AJ102="SI",AK102="SI",AL102="SI",AM102="SI",AN102="SI"),"Crítico-Proceda a elaborar plan de acción","No crítico/Intermedio-Solicitar evaluación por parte del OAL")</f>
        <v>No crítico/Intermedio-Solicitar evaluación por parte del OAL</v>
      </c>
      <c r="AP102" s="86"/>
      <c r="AQ102" s="74"/>
      <c r="AR102" s="74"/>
      <c r="AS102" s="74"/>
      <c r="AT102" s="74"/>
      <c r="AU102" s="74"/>
      <c r="AW102">
        <f t="shared" si="1"/>
        <v>1</v>
      </c>
    </row>
    <row r="103" spans="2:49" ht="58.5" customHeight="1">
      <c r="B103" s="54">
        <v>87</v>
      </c>
      <c r="C103" s="55" t="str">
        <f>Hoja1!AU91</f>
        <v xml:space="preserve"> </v>
      </c>
      <c r="D103" s="55" t="str">
        <f>Hoja1!AV91</f>
        <v xml:space="preserve"> </v>
      </c>
      <c r="E103" s="55" t="str">
        <f>Hoja1!AW91</f>
        <v xml:space="preserve"> </v>
      </c>
      <c r="F103" s="55" t="str">
        <f>Hoja1!AX91</f>
        <v xml:space="preserve"> </v>
      </c>
      <c r="G103" s="55" t="str">
        <f>Hoja1!AY91</f>
        <v xml:space="preserve"> </v>
      </c>
      <c r="H103" s="55" t="str">
        <f>Hoja1!AZ91</f>
        <v xml:space="preserve"> </v>
      </c>
      <c r="I103" s="55" t="str">
        <f>Hoja1!BA91</f>
        <v xml:space="preserve"> </v>
      </c>
      <c r="J103" s="55" t="str">
        <f>Hoja1!BB91</f>
        <v xml:space="preserve"> </v>
      </c>
      <c r="K103" s="53"/>
      <c r="L103" s="53"/>
      <c r="M103" s="53"/>
      <c r="N103" s="53"/>
      <c r="O103" s="53"/>
      <c r="P103" s="53"/>
      <c r="Q103" s="53"/>
      <c r="R103" s="53"/>
      <c r="S103" s="53"/>
      <c r="T103" s="53"/>
      <c r="U103" s="53"/>
      <c r="V103" s="53"/>
      <c r="W103" s="53"/>
      <c r="X103" s="53"/>
      <c r="Y103" s="79" t="str" cm="1">
        <f t="array" ref="Y103">IF(OR(K103:S103="NO",T103="NO",U103="NO",V103="NO",W103="NO",X103="NO"),"No aceptable","Aceptable")</f>
        <v>Aceptable</v>
      </c>
      <c r="Z103" s="53" t="s">
        <v>271</v>
      </c>
      <c r="AA103" s="53" t="s">
        <v>271</v>
      </c>
      <c r="AB103" s="53" t="s">
        <v>271</v>
      </c>
      <c r="AC103" s="53" t="s">
        <v>271</v>
      </c>
      <c r="AD103" s="53" t="s">
        <v>271</v>
      </c>
      <c r="AE103" s="53" t="s">
        <v>271</v>
      </c>
      <c r="AF103" s="53" t="s">
        <v>271</v>
      </c>
      <c r="AG103" s="53" t="s">
        <v>271</v>
      </c>
      <c r="AH103" s="53" t="s">
        <v>271</v>
      </c>
      <c r="AI103" s="53" t="s">
        <v>271</v>
      </c>
      <c r="AJ103" s="53" t="s">
        <v>271</v>
      </c>
      <c r="AK103" s="53" t="s">
        <v>271</v>
      </c>
      <c r="AL103" s="53" t="s">
        <v>271</v>
      </c>
      <c r="AM103" s="53" t="s">
        <v>271</v>
      </c>
      <c r="AN103" s="53" t="s">
        <v>271</v>
      </c>
      <c r="AO103" s="85" t="str" cm="1">
        <f t="array" ref="AO103">IF(OR(Z103:AI103="SI",AJ103="SI",AK103="SI",AL103="SI",AM103="SI",AN103="SI"),"Crítico-Proceda a elaborar plan de acción","No crítico/Intermedio-Solicitar evaluación por parte del OAL")</f>
        <v>No crítico/Intermedio-Solicitar evaluación por parte del OAL</v>
      </c>
      <c r="AP103" s="86"/>
      <c r="AQ103" s="74"/>
      <c r="AR103" s="74"/>
      <c r="AS103" s="74"/>
      <c r="AT103" s="74"/>
      <c r="AU103" s="74"/>
      <c r="AW103">
        <f t="shared" si="1"/>
        <v>1</v>
      </c>
    </row>
    <row r="104" spans="2:49" ht="58.5" customHeight="1">
      <c r="B104" s="54">
        <v>88</v>
      </c>
      <c r="C104" s="55" t="str">
        <f>Hoja1!AU92</f>
        <v xml:space="preserve"> </v>
      </c>
      <c r="D104" s="55" t="str">
        <f>Hoja1!AV92</f>
        <v xml:space="preserve"> </v>
      </c>
      <c r="E104" s="55" t="str">
        <f>Hoja1!AW92</f>
        <v xml:space="preserve"> </v>
      </c>
      <c r="F104" s="55" t="str">
        <f>Hoja1!AX92</f>
        <v xml:space="preserve"> </v>
      </c>
      <c r="G104" s="55" t="str">
        <f>Hoja1!AY92</f>
        <v xml:space="preserve"> </v>
      </c>
      <c r="H104" s="55" t="str">
        <f>Hoja1!AZ92</f>
        <v xml:space="preserve"> </v>
      </c>
      <c r="I104" s="55" t="str">
        <f>Hoja1!BA92</f>
        <v xml:space="preserve"> </v>
      </c>
      <c r="J104" s="55" t="str">
        <f>Hoja1!BB92</f>
        <v xml:space="preserve"> </v>
      </c>
      <c r="K104" s="53"/>
      <c r="L104" s="53"/>
      <c r="M104" s="53"/>
      <c r="N104" s="53"/>
      <c r="O104" s="53"/>
      <c r="P104" s="53"/>
      <c r="Q104" s="53"/>
      <c r="R104" s="53"/>
      <c r="S104" s="53"/>
      <c r="T104" s="53"/>
      <c r="U104" s="53"/>
      <c r="V104" s="53"/>
      <c r="W104" s="53"/>
      <c r="X104" s="53"/>
      <c r="Y104" s="79" t="str" cm="1">
        <f t="array" ref="Y104">IF(OR(K104:S104="NO",T104="NO",U104="NO",V104="NO",W104="NO",X104="NO"),"No aceptable","Aceptable")</f>
        <v>Aceptable</v>
      </c>
      <c r="Z104" s="53" t="s">
        <v>271</v>
      </c>
      <c r="AA104" s="53" t="s">
        <v>271</v>
      </c>
      <c r="AB104" s="53" t="s">
        <v>271</v>
      </c>
      <c r="AC104" s="53" t="s">
        <v>271</v>
      </c>
      <c r="AD104" s="53" t="s">
        <v>271</v>
      </c>
      <c r="AE104" s="53" t="s">
        <v>271</v>
      </c>
      <c r="AF104" s="53" t="s">
        <v>271</v>
      </c>
      <c r="AG104" s="53" t="s">
        <v>271</v>
      </c>
      <c r="AH104" s="53" t="s">
        <v>271</v>
      </c>
      <c r="AI104" s="53" t="s">
        <v>271</v>
      </c>
      <c r="AJ104" s="53" t="s">
        <v>271</v>
      </c>
      <c r="AK104" s="53" t="s">
        <v>271</v>
      </c>
      <c r="AL104" s="53" t="s">
        <v>271</v>
      </c>
      <c r="AM104" s="53" t="s">
        <v>271</v>
      </c>
      <c r="AN104" s="53" t="s">
        <v>271</v>
      </c>
      <c r="AO104" s="85" t="str" cm="1">
        <f t="array" ref="AO104">IF(OR(Z104:AI104="SI",AJ104="SI",AK104="SI",AL104="SI",AM104="SI",AN104="SI"),"Crítico-Proceda a elaborar plan de acción","No crítico/Intermedio-Solicitar evaluación por parte del OAL")</f>
        <v>No crítico/Intermedio-Solicitar evaluación por parte del OAL</v>
      </c>
      <c r="AP104" s="86"/>
      <c r="AQ104" s="74"/>
      <c r="AR104" s="74"/>
      <c r="AS104" s="74"/>
      <c r="AT104" s="74"/>
      <c r="AU104" s="74"/>
      <c r="AW104">
        <f t="shared" si="1"/>
        <v>1</v>
      </c>
    </row>
    <row r="105" spans="2:49" ht="58.5" customHeight="1">
      <c r="B105" s="54">
        <v>89</v>
      </c>
      <c r="C105" s="55" t="str">
        <f>Hoja1!AU93</f>
        <v xml:space="preserve"> </v>
      </c>
      <c r="D105" s="55" t="str">
        <f>Hoja1!AV93</f>
        <v xml:space="preserve"> </v>
      </c>
      <c r="E105" s="55" t="str">
        <f>Hoja1!AW93</f>
        <v xml:space="preserve"> </v>
      </c>
      <c r="F105" s="55" t="str">
        <f>Hoja1!AX93</f>
        <v xml:space="preserve"> </v>
      </c>
      <c r="G105" s="55" t="str">
        <f>Hoja1!AY93</f>
        <v xml:space="preserve"> </v>
      </c>
      <c r="H105" s="55" t="str">
        <f>Hoja1!AZ93</f>
        <v xml:space="preserve"> </v>
      </c>
      <c r="I105" s="55" t="str">
        <f>Hoja1!BA93</f>
        <v xml:space="preserve"> </v>
      </c>
      <c r="J105" s="55" t="str">
        <f>Hoja1!BB93</f>
        <v xml:space="preserve"> </v>
      </c>
      <c r="K105" s="53"/>
      <c r="L105" s="53"/>
      <c r="M105" s="53"/>
      <c r="N105" s="53"/>
      <c r="O105" s="53"/>
      <c r="P105" s="53"/>
      <c r="Q105" s="53"/>
      <c r="R105" s="53"/>
      <c r="S105" s="53"/>
      <c r="T105" s="53"/>
      <c r="U105" s="53"/>
      <c r="V105" s="53"/>
      <c r="W105" s="53"/>
      <c r="X105" s="53"/>
      <c r="Y105" s="79" t="str" cm="1">
        <f t="array" ref="Y105">IF(OR(K105:S105="NO",T105="NO",U105="NO",V105="NO",W105="NO",X105="NO"),"No aceptable","Aceptable")</f>
        <v>Aceptable</v>
      </c>
      <c r="Z105" s="53" t="s">
        <v>271</v>
      </c>
      <c r="AA105" s="53" t="s">
        <v>271</v>
      </c>
      <c r="AB105" s="53" t="s">
        <v>271</v>
      </c>
      <c r="AC105" s="53" t="s">
        <v>271</v>
      </c>
      <c r="AD105" s="53" t="s">
        <v>271</v>
      </c>
      <c r="AE105" s="53" t="s">
        <v>271</v>
      </c>
      <c r="AF105" s="53" t="s">
        <v>271</v>
      </c>
      <c r="AG105" s="53" t="s">
        <v>271</v>
      </c>
      <c r="AH105" s="53" t="s">
        <v>271</v>
      </c>
      <c r="AI105" s="53" t="s">
        <v>271</v>
      </c>
      <c r="AJ105" s="53" t="s">
        <v>271</v>
      </c>
      <c r="AK105" s="53" t="s">
        <v>271</v>
      </c>
      <c r="AL105" s="53" t="s">
        <v>271</v>
      </c>
      <c r="AM105" s="53" t="s">
        <v>271</v>
      </c>
      <c r="AN105" s="53" t="s">
        <v>271</v>
      </c>
      <c r="AO105" s="85" t="str" cm="1">
        <f t="array" ref="AO105">IF(OR(Z105:AI105="SI",AJ105="SI",AK105="SI",AL105="SI",AM105="SI",AN105="SI"),"Crítico-Proceda a elaborar plan de acción","No crítico/Intermedio-Solicitar evaluación por parte del OAL")</f>
        <v>No crítico/Intermedio-Solicitar evaluación por parte del OAL</v>
      </c>
      <c r="AP105" s="86"/>
      <c r="AQ105" s="74"/>
      <c r="AR105" s="74"/>
      <c r="AS105" s="74"/>
      <c r="AT105" s="74"/>
      <c r="AU105" s="74"/>
      <c r="AW105">
        <f t="shared" si="1"/>
        <v>1</v>
      </c>
    </row>
    <row r="106" spans="2:49" ht="58.5" customHeight="1">
      <c r="B106" s="54">
        <v>90</v>
      </c>
      <c r="C106" s="55" t="str">
        <f>Hoja1!AU94</f>
        <v xml:space="preserve"> </v>
      </c>
      <c r="D106" s="55" t="str">
        <f>Hoja1!AV94</f>
        <v xml:space="preserve"> </v>
      </c>
      <c r="E106" s="55" t="str">
        <f>Hoja1!AW94</f>
        <v xml:space="preserve"> </v>
      </c>
      <c r="F106" s="55" t="str">
        <f>Hoja1!AX94</f>
        <v xml:space="preserve"> </v>
      </c>
      <c r="G106" s="55" t="str">
        <f>Hoja1!AY94</f>
        <v xml:space="preserve"> </v>
      </c>
      <c r="H106" s="55" t="str">
        <f>Hoja1!AZ94</f>
        <v xml:space="preserve"> </v>
      </c>
      <c r="I106" s="55" t="str">
        <f>Hoja1!BA94</f>
        <v xml:space="preserve"> </v>
      </c>
      <c r="J106" s="55" t="str">
        <f>Hoja1!BB94</f>
        <v xml:space="preserve"> </v>
      </c>
      <c r="K106" s="53"/>
      <c r="L106" s="53"/>
      <c r="M106" s="53"/>
      <c r="N106" s="53"/>
      <c r="O106" s="53"/>
      <c r="P106" s="53"/>
      <c r="Q106" s="53"/>
      <c r="R106" s="53"/>
      <c r="S106" s="53"/>
      <c r="T106" s="53"/>
      <c r="U106" s="53"/>
      <c r="V106" s="53"/>
      <c r="W106" s="53"/>
      <c r="X106" s="53"/>
      <c r="Y106" s="79" t="str" cm="1">
        <f t="array" ref="Y106">IF(OR(K106:S106="NO",T106="NO",U106="NO",V106="NO",W106="NO",X106="NO"),"No aceptable","Aceptable")</f>
        <v>Aceptable</v>
      </c>
      <c r="Z106" s="53" t="s">
        <v>271</v>
      </c>
      <c r="AA106" s="53" t="s">
        <v>271</v>
      </c>
      <c r="AB106" s="53" t="s">
        <v>271</v>
      </c>
      <c r="AC106" s="53" t="s">
        <v>271</v>
      </c>
      <c r="AD106" s="53" t="s">
        <v>271</v>
      </c>
      <c r="AE106" s="53" t="s">
        <v>271</v>
      </c>
      <c r="AF106" s="53" t="s">
        <v>271</v>
      </c>
      <c r="AG106" s="53" t="s">
        <v>271</v>
      </c>
      <c r="AH106" s="53" t="s">
        <v>271</v>
      </c>
      <c r="AI106" s="53" t="s">
        <v>271</v>
      </c>
      <c r="AJ106" s="53" t="s">
        <v>271</v>
      </c>
      <c r="AK106" s="53" t="s">
        <v>271</v>
      </c>
      <c r="AL106" s="53" t="s">
        <v>271</v>
      </c>
      <c r="AM106" s="53" t="s">
        <v>271</v>
      </c>
      <c r="AN106" s="53" t="s">
        <v>271</v>
      </c>
      <c r="AO106" s="85" t="str" cm="1">
        <f t="array" ref="AO106">IF(OR(Z106:AI106="SI",AJ106="SI",AK106="SI",AL106="SI",AM106="SI",AN106="SI"),"Crítico-Proceda a elaborar plan de acción","No crítico/Intermedio-Solicitar evaluación por parte del OAL")</f>
        <v>No crítico/Intermedio-Solicitar evaluación por parte del OAL</v>
      </c>
      <c r="AP106" s="86"/>
      <c r="AQ106" s="74"/>
      <c r="AR106" s="74"/>
      <c r="AS106" s="74"/>
      <c r="AT106" s="74"/>
      <c r="AU106" s="74"/>
      <c r="AW106">
        <f t="shared" si="1"/>
        <v>1</v>
      </c>
    </row>
    <row r="107" spans="2:49" ht="58.5" customHeight="1">
      <c r="B107" s="54">
        <v>91</v>
      </c>
      <c r="C107" s="55" t="str">
        <f>Hoja1!AU95</f>
        <v xml:space="preserve"> </v>
      </c>
      <c r="D107" s="55" t="str">
        <f>Hoja1!AV95</f>
        <v xml:space="preserve"> </v>
      </c>
      <c r="E107" s="55" t="str">
        <f>Hoja1!AW95</f>
        <v xml:space="preserve"> </v>
      </c>
      <c r="F107" s="55" t="str">
        <f>Hoja1!AX95</f>
        <v xml:space="preserve"> </v>
      </c>
      <c r="G107" s="55" t="str">
        <f>Hoja1!AY95</f>
        <v xml:space="preserve"> </v>
      </c>
      <c r="H107" s="55" t="str">
        <f>Hoja1!AZ95</f>
        <v xml:space="preserve"> </v>
      </c>
      <c r="I107" s="55" t="str">
        <f>Hoja1!BA95</f>
        <v xml:space="preserve"> </v>
      </c>
      <c r="J107" s="55" t="str">
        <f>Hoja1!BB95</f>
        <v xml:space="preserve"> </v>
      </c>
      <c r="K107" s="53"/>
      <c r="L107" s="53"/>
      <c r="M107" s="53"/>
      <c r="N107" s="53"/>
      <c r="O107" s="53"/>
      <c r="P107" s="53"/>
      <c r="Q107" s="53"/>
      <c r="R107" s="53"/>
      <c r="S107" s="53"/>
      <c r="T107" s="53"/>
      <c r="U107" s="53"/>
      <c r="V107" s="53"/>
      <c r="W107" s="53"/>
      <c r="X107" s="53"/>
      <c r="Y107" s="79" t="str" cm="1">
        <f t="array" ref="Y107">IF(OR(K107:S107="NO",T107="NO",U107="NO",V107="NO",W107="NO",X107="NO"),"No aceptable","Aceptable")</f>
        <v>Aceptable</v>
      </c>
      <c r="Z107" s="53" t="s">
        <v>271</v>
      </c>
      <c r="AA107" s="53" t="s">
        <v>271</v>
      </c>
      <c r="AB107" s="53" t="s">
        <v>271</v>
      </c>
      <c r="AC107" s="53" t="s">
        <v>271</v>
      </c>
      <c r="AD107" s="53" t="s">
        <v>271</v>
      </c>
      <c r="AE107" s="53" t="s">
        <v>271</v>
      </c>
      <c r="AF107" s="53" t="s">
        <v>271</v>
      </c>
      <c r="AG107" s="53" t="s">
        <v>271</v>
      </c>
      <c r="AH107" s="53" t="s">
        <v>271</v>
      </c>
      <c r="AI107" s="53" t="s">
        <v>271</v>
      </c>
      <c r="AJ107" s="53" t="s">
        <v>271</v>
      </c>
      <c r="AK107" s="53" t="s">
        <v>271</v>
      </c>
      <c r="AL107" s="53" t="s">
        <v>271</v>
      </c>
      <c r="AM107" s="53" t="s">
        <v>271</v>
      </c>
      <c r="AN107" s="53" t="s">
        <v>271</v>
      </c>
      <c r="AO107" s="85" t="str" cm="1">
        <f t="array" ref="AO107">IF(OR(Z107:AI107="SI",AJ107="SI",AK107="SI",AL107="SI",AM107="SI",AN107="SI"),"Crítico-Proceda a elaborar plan de acción","No crítico/Intermedio-Solicitar evaluación por parte del OAL")</f>
        <v>No crítico/Intermedio-Solicitar evaluación por parte del OAL</v>
      </c>
      <c r="AP107" s="86"/>
      <c r="AQ107" s="74"/>
      <c r="AR107" s="74"/>
      <c r="AS107" s="74"/>
      <c r="AT107" s="74"/>
      <c r="AU107" s="74"/>
      <c r="AW107">
        <f t="shared" si="1"/>
        <v>1</v>
      </c>
    </row>
    <row r="108" spans="2:49" ht="58.5" customHeight="1">
      <c r="B108" s="54">
        <v>92</v>
      </c>
      <c r="C108" s="55" t="str">
        <f>Hoja1!AU96</f>
        <v xml:space="preserve"> </v>
      </c>
      <c r="D108" s="55" t="str">
        <f>Hoja1!AV96</f>
        <v xml:space="preserve"> </v>
      </c>
      <c r="E108" s="55" t="str">
        <f>Hoja1!AW96</f>
        <v xml:space="preserve"> </v>
      </c>
      <c r="F108" s="55" t="str">
        <f>Hoja1!AX96</f>
        <v xml:space="preserve"> </v>
      </c>
      <c r="G108" s="55" t="str">
        <f>Hoja1!AY96</f>
        <v xml:space="preserve"> </v>
      </c>
      <c r="H108" s="55" t="str">
        <f>Hoja1!AZ96</f>
        <v xml:space="preserve"> </v>
      </c>
      <c r="I108" s="55" t="str">
        <f>Hoja1!BA96</f>
        <v xml:space="preserve"> </v>
      </c>
      <c r="J108" s="55" t="str">
        <f>Hoja1!BB96</f>
        <v xml:space="preserve"> </v>
      </c>
      <c r="K108" s="53"/>
      <c r="L108" s="53"/>
      <c r="M108" s="53"/>
      <c r="N108" s="53"/>
      <c r="O108" s="53"/>
      <c r="P108" s="53"/>
      <c r="Q108" s="53"/>
      <c r="R108" s="53"/>
      <c r="S108" s="53"/>
      <c r="T108" s="53"/>
      <c r="U108" s="53"/>
      <c r="V108" s="53"/>
      <c r="W108" s="53"/>
      <c r="X108" s="53"/>
      <c r="Y108" s="79" t="str" cm="1">
        <f t="array" ref="Y108">IF(OR(K108:S108="NO",T108="NO",U108="NO",V108="NO",W108="NO",X108="NO"),"No aceptable","Aceptable")</f>
        <v>Aceptable</v>
      </c>
      <c r="Z108" s="53" t="s">
        <v>271</v>
      </c>
      <c r="AA108" s="53" t="s">
        <v>271</v>
      </c>
      <c r="AB108" s="53" t="s">
        <v>271</v>
      </c>
      <c r="AC108" s="53" t="s">
        <v>271</v>
      </c>
      <c r="AD108" s="53" t="s">
        <v>271</v>
      </c>
      <c r="AE108" s="53" t="s">
        <v>271</v>
      </c>
      <c r="AF108" s="53" t="s">
        <v>271</v>
      </c>
      <c r="AG108" s="53" t="s">
        <v>271</v>
      </c>
      <c r="AH108" s="53" t="s">
        <v>271</v>
      </c>
      <c r="AI108" s="53" t="s">
        <v>271</v>
      </c>
      <c r="AJ108" s="53" t="s">
        <v>271</v>
      </c>
      <c r="AK108" s="53" t="s">
        <v>271</v>
      </c>
      <c r="AL108" s="53" t="s">
        <v>271</v>
      </c>
      <c r="AM108" s="53" t="s">
        <v>271</v>
      </c>
      <c r="AN108" s="53" t="s">
        <v>271</v>
      </c>
      <c r="AO108" s="85" t="str" cm="1">
        <f t="array" ref="AO108">IF(OR(Z108:AI108="SI",AJ108="SI",AK108="SI",AL108="SI",AM108="SI",AN108="SI"),"Crítico-Proceda a elaborar plan de acción","No crítico/Intermedio-Solicitar evaluación por parte del OAL")</f>
        <v>No crítico/Intermedio-Solicitar evaluación por parte del OAL</v>
      </c>
      <c r="AP108" s="86"/>
      <c r="AQ108" s="74"/>
      <c r="AR108" s="74"/>
      <c r="AS108" s="74"/>
      <c r="AT108" s="74"/>
      <c r="AU108" s="74"/>
      <c r="AW108">
        <f t="shared" si="1"/>
        <v>1</v>
      </c>
    </row>
    <row r="109" spans="2:49" ht="58.5" customHeight="1">
      <c r="B109" s="54">
        <v>93</v>
      </c>
      <c r="C109" s="55" t="str">
        <f>Hoja1!AU97</f>
        <v xml:space="preserve"> </v>
      </c>
      <c r="D109" s="55" t="str">
        <f>Hoja1!AV97</f>
        <v xml:space="preserve"> </v>
      </c>
      <c r="E109" s="55" t="str">
        <f>Hoja1!AW97</f>
        <v xml:space="preserve"> </v>
      </c>
      <c r="F109" s="55" t="str">
        <f>Hoja1!AX97</f>
        <v xml:space="preserve"> </v>
      </c>
      <c r="G109" s="55" t="str">
        <f>Hoja1!AY97</f>
        <v xml:space="preserve"> </v>
      </c>
      <c r="H109" s="55" t="str">
        <f>Hoja1!AZ97</f>
        <v xml:space="preserve"> </v>
      </c>
      <c r="I109" s="55" t="str">
        <f>Hoja1!BA97</f>
        <v xml:space="preserve"> </v>
      </c>
      <c r="J109" s="55" t="str">
        <f>Hoja1!BB97</f>
        <v xml:space="preserve"> </v>
      </c>
      <c r="K109" s="53"/>
      <c r="L109" s="53"/>
      <c r="M109" s="53"/>
      <c r="N109" s="53"/>
      <c r="O109" s="53"/>
      <c r="P109" s="53"/>
      <c r="Q109" s="53"/>
      <c r="R109" s="53"/>
      <c r="S109" s="53"/>
      <c r="T109" s="53"/>
      <c r="U109" s="53"/>
      <c r="V109" s="53"/>
      <c r="W109" s="53"/>
      <c r="X109" s="53"/>
      <c r="Y109" s="79" t="str" cm="1">
        <f t="array" ref="Y109">IF(OR(K109:S109="NO",T109="NO",U109="NO",V109="NO",W109="NO",X109="NO"),"No aceptable","Aceptable")</f>
        <v>Aceptable</v>
      </c>
      <c r="Z109" s="53" t="s">
        <v>271</v>
      </c>
      <c r="AA109" s="53" t="s">
        <v>271</v>
      </c>
      <c r="AB109" s="53" t="s">
        <v>271</v>
      </c>
      <c r="AC109" s="53" t="s">
        <v>271</v>
      </c>
      <c r="AD109" s="53" t="s">
        <v>271</v>
      </c>
      <c r="AE109" s="53" t="s">
        <v>271</v>
      </c>
      <c r="AF109" s="53" t="s">
        <v>271</v>
      </c>
      <c r="AG109" s="53" t="s">
        <v>271</v>
      </c>
      <c r="AH109" s="53" t="s">
        <v>271</v>
      </c>
      <c r="AI109" s="53" t="s">
        <v>271</v>
      </c>
      <c r="AJ109" s="53" t="s">
        <v>271</v>
      </c>
      <c r="AK109" s="53" t="s">
        <v>271</v>
      </c>
      <c r="AL109" s="53" t="s">
        <v>271</v>
      </c>
      <c r="AM109" s="53" t="s">
        <v>271</v>
      </c>
      <c r="AN109" s="53" t="s">
        <v>271</v>
      </c>
      <c r="AO109" s="85" t="str" cm="1">
        <f t="array" ref="AO109">IF(OR(Z109:AI109="SI",AJ109="SI",AK109="SI",AL109="SI",AM109="SI",AN109="SI"),"Crítico-Proceda a elaborar plan de acción","No crítico/Intermedio-Solicitar evaluación por parte del OAL")</f>
        <v>No crítico/Intermedio-Solicitar evaluación por parte del OAL</v>
      </c>
      <c r="AP109" s="86"/>
      <c r="AQ109" s="74"/>
      <c r="AR109" s="74"/>
      <c r="AS109" s="74"/>
      <c r="AT109" s="74"/>
      <c r="AU109" s="74"/>
      <c r="AW109">
        <f t="shared" si="1"/>
        <v>1</v>
      </c>
    </row>
    <row r="110" spans="2:49" ht="58.5" customHeight="1">
      <c r="B110" s="54">
        <v>94</v>
      </c>
      <c r="C110" s="55" t="str">
        <f>Hoja1!AU98</f>
        <v xml:space="preserve"> </v>
      </c>
      <c r="D110" s="55" t="str">
        <f>Hoja1!AV98</f>
        <v xml:space="preserve"> </v>
      </c>
      <c r="E110" s="55" t="str">
        <f>Hoja1!AW98</f>
        <v xml:space="preserve"> </v>
      </c>
      <c r="F110" s="55" t="str">
        <f>Hoja1!AX98</f>
        <v xml:space="preserve"> </v>
      </c>
      <c r="G110" s="55" t="str">
        <f>Hoja1!AY98</f>
        <v xml:space="preserve"> </v>
      </c>
      <c r="H110" s="55" t="str">
        <f>Hoja1!AZ98</f>
        <v xml:space="preserve"> </v>
      </c>
      <c r="I110" s="55" t="str">
        <f>Hoja1!BA98</f>
        <v xml:space="preserve"> </v>
      </c>
      <c r="J110" s="55" t="str">
        <f>Hoja1!BB98</f>
        <v xml:space="preserve"> </v>
      </c>
      <c r="K110" s="53"/>
      <c r="L110" s="53"/>
      <c r="M110" s="53"/>
      <c r="N110" s="53"/>
      <c r="O110" s="53"/>
      <c r="P110" s="53"/>
      <c r="Q110" s="53"/>
      <c r="R110" s="53"/>
      <c r="S110" s="53"/>
      <c r="T110" s="53"/>
      <c r="U110" s="53"/>
      <c r="V110" s="53"/>
      <c r="W110" s="53"/>
      <c r="X110" s="53"/>
      <c r="Y110" s="79" t="str" cm="1">
        <f t="array" ref="Y110">IF(OR(K110:S110="NO",T110="NO",U110="NO",V110="NO",W110="NO",X110="NO"),"No aceptable","Aceptable")</f>
        <v>Aceptable</v>
      </c>
      <c r="Z110" s="53" t="s">
        <v>271</v>
      </c>
      <c r="AA110" s="53" t="s">
        <v>271</v>
      </c>
      <c r="AB110" s="53" t="s">
        <v>271</v>
      </c>
      <c r="AC110" s="53" t="s">
        <v>271</v>
      </c>
      <c r="AD110" s="53" t="s">
        <v>271</v>
      </c>
      <c r="AE110" s="53" t="s">
        <v>271</v>
      </c>
      <c r="AF110" s="53" t="s">
        <v>271</v>
      </c>
      <c r="AG110" s="53" t="s">
        <v>271</v>
      </c>
      <c r="AH110" s="53" t="s">
        <v>271</v>
      </c>
      <c r="AI110" s="53" t="s">
        <v>271</v>
      </c>
      <c r="AJ110" s="53" t="s">
        <v>271</v>
      </c>
      <c r="AK110" s="53" t="s">
        <v>271</v>
      </c>
      <c r="AL110" s="53" t="s">
        <v>271</v>
      </c>
      <c r="AM110" s="53" t="s">
        <v>271</v>
      </c>
      <c r="AN110" s="53" t="s">
        <v>271</v>
      </c>
      <c r="AO110" s="85" t="str" cm="1">
        <f t="array" ref="AO110">IF(OR(Z110:AI110="SI",AJ110="SI",AK110="SI",AL110="SI",AM110="SI",AN110="SI"),"Crítico-Proceda a elaborar plan de acción","No crítico/Intermedio-Solicitar evaluación por parte del OAL")</f>
        <v>No crítico/Intermedio-Solicitar evaluación por parte del OAL</v>
      </c>
      <c r="AP110" s="86"/>
      <c r="AQ110" s="74"/>
      <c r="AR110" s="74"/>
      <c r="AS110" s="74"/>
      <c r="AT110" s="74"/>
      <c r="AU110" s="74"/>
      <c r="AW110">
        <f t="shared" si="1"/>
        <v>1</v>
      </c>
    </row>
    <row r="111" spans="2:49" ht="58.5" customHeight="1">
      <c r="B111" s="54">
        <v>95</v>
      </c>
      <c r="C111" s="55" t="str">
        <f>Hoja1!AU99</f>
        <v xml:space="preserve"> </v>
      </c>
      <c r="D111" s="55" t="str">
        <f>Hoja1!AV99</f>
        <v xml:space="preserve"> </v>
      </c>
      <c r="E111" s="55" t="str">
        <f>Hoja1!AW99</f>
        <v xml:space="preserve"> </v>
      </c>
      <c r="F111" s="55" t="str">
        <f>Hoja1!AX99</f>
        <v xml:space="preserve"> </v>
      </c>
      <c r="G111" s="55" t="str">
        <f>Hoja1!AY99</f>
        <v xml:space="preserve"> </v>
      </c>
      <c r="H111" s="55" t="str">
        <f>Hoja1!AZ99</f>
        <v xml:space="preserve"> </v>
      </c>
      <c r="I111" s="55" t="str">
        <f>Hoja1!BA99</f>
        <v xml:space="preserve"> </v>
      </c>
      <c r="J111" s="55" t="str">
        <f>Hoja1!BB99</f>
        <v xml:space="preserve"> </v>
      </c>
      <c r="K111" s="53"/>
      <c r="L111" s="53"/>
      <c r="M111" s="53"/>
      <c r="N111" s="53"/>
      <c r="O111" s="53"/>
      <c r="P111" s="53"/>
      <c r="Q111" s="53"/>
      <c r="R111" s="53"/>
      <c r="S111" s="53"/>
      <c r="T111" s="53"/>
      <c r="U111" s="53"/>
      <c r="V111" s="53"/>
      <c r="W111" s="53"/>
      <c r="X111" s="53"/>
      <c r="Y111" s="79" t="str" cm="1">
        <f t="array" ref="Y111">IF(OR(K111:S111="NO",T111="NO",U111="NO",V111="NO",W111="NO",X111="NO"),"No aceptable","Aceptable")</f>
        <v>Aceptable</v>
      </c>
      <c r="Z111" s="53" t="s">
        <v>271</v>
      </c>
      <c r="AA111" s="53" t="s">
        <v>271</v>
      </c>
      <c r="AB111" s="53" t="s">
        <v>271</v>
      </c>
      <c r="AC111" s="53" t="s">
        <v>271</v>
      </c>
      <c r="AD111" s="53" t="s">
        <v>271</v>
      </c>
      <c r="AE111" s="53" t="s">
        <v>271</v>
      </c>
      <c r="AF111" s="53" t="s">
        <v>271</v>
      </c>
      <c r="AG111" s="53" t="s">
        <v>271</v>
      </c>
      <c r="AH111" s="53" t="s">
        <v>271</v>
      </c>
      <c r="AI111" s="53" t="s">
        <v>271</v>
      </c>
      <c r="AJ111" s="53" t="s">
        <v>271</v>
      </c>
      <c r="AK111" s="53" t="s">
        <v>271</v>
      </c>
      <c r="AL111" s="53" t="s">
        <v>271</v>
      </c>
      <c r="AM111" s="53" t="s">
        <v>271</v>
      </c>
      <c r="AN111" s="53" t="s">
        <v>271</v>
      </c>
      <c r="AO111" s="85" t="str" cm="1">
        <f t="array" ref="AO111">IF(OR(Z111:AI111="SI",AJ111="SI",AK111="SI",AL111="SI",AM111="SI",AN111="SI"),"Crítico-Proceda a elaborar plan de acción","No crítico/Intermedio-Solicitar evaluación por parte del OAL")</f>
        <v>No crítico/Intermedio-Solicitar evaluación por parte del OAL</v>
      </c>
      <c r="AP111" s="86"/>
      <c r="AQ111" s="74"/>
      <c r="AR111" s="74"/>
      <c r="AS111" s="74"/>
      <c r="AT111" s="74"/>
      <c r="AU111" s="74"/>
      <c r="AW111">
        <f t="shared" si="1"/>
        <v>1</v>
      </c>
    </row>
    <row r="112" spans="2:49" ht="58.5" customHeight="1">
      <c r="B112" s="54">
        <v>96</v>
      </c>
      <c r="C112" s="55" t="str">
        <f>Hoja1!AU100</f>
        <v xml:space="preserve"> </v>
      </c>
      <c r="D112" s="55" t="str">
        <f>Hoja1!AV100</f>
        <v xml:space="preserve"> </v>
      </c>
      <c r="E112" s="55" t="str">
        <f>Hoja1!AW100</f>
        <v xml:space="preserve"> </v>
      </c>
      <c r="F112" s="55" t="str">
        <f>Hoja1!AX100</f>
        <v xml:space="preserve"> </v>
      </c>
      <c r="G112" s="55" t="str">
        <f>Hoja1!AY100</f>
        <v xml:space="preserve"> </v>
      </c>
      <c r="H112" s="55" t="str">
        <f>Hoja1!AZ100</f>
        <v xml:space="preserve"> </v>
      </c>
      <c r="I112" s="55" t="str">
        <f>Hoja1!BA100</f>
        <v xml:space="preserve"> </v>
      </c>
      <c r="J112" s="55" t="str">
        <f>Hoja1!BB100</f>
        <v xml:space="preserve"> </v>
      </c>
      <c r="K112" s="53"/>
      <c r="L112" s="53"/>
      <c r="M112" s="53"/>
      <c r="N112" s="53"/>
      <c r="O112" s="53"/>
      <c r="P112" s="53"/>
      <c r="Q112" s="53"/>
      <c r="R112" s="53"/>
      <c r="S112" s="53"/>
      <c r="T112" s="53"/>
      <c r="U112" s="53"/>
      <c r="V112" s="53"/>
      <c r="W112" s="53"/>
      <c r="X112" s="53"/>
      <c r="Y112" s="79" t="str" cm="1">
        <f t="array" ref="Y112">IF(OR(K112:S112="NO",T112="NO",U112="NO",V112="NO",W112="NO",X112="NO"),"No aceptable","Aceptable")</f>
        <v>Aceptable</v>
      </c>
      <c r="Z112" s="53" t="s">
        <v>271</v>
      </c>
      <c r="AA112" s="53" t="s">
        <v>271</v>
      </c>
      <c r="AB112" s="53" t="s">
        <v>271</v>
      </c>
      <c r="AC112" s="53" t="s">
        <v>271</v>
      </c>
      <c r="AD112" s="53" t="s">
        <v>271</v>
      </c>
      <c r="AE112" s="53" t="s">
        <v>271</v>
      </c>
      <c r="AF112" s="53" t="s">
        <v>271</v>
      </c>
      <c r="AG112" s="53" t="s">
        <v>271</v>
      </c>
      <c r="AH112" s="53" t="s">
        <v>271</v>
      </c>
      <c r="AI112" s="53" t="s">
        <v>271</v>
      </c>
      <c r="AJ112" s="53" t="s">
        <v>271</v>
      </c>
      <c r="AK112" s="53" t="s">
        <v>271</v>
      </c>
      <c r="AL112" s="53" t="s">
        <v>271</v>
      </c>
      <c r="AM112" s="53" t="s">
        <v>271</v>
      </c>
      <c r="AN112" s="53" t="s">
        <v>271</v>
      </c>
      <c r="AO112" s="85" t="str" cm="1">
        <f t="array" ref="AO112">IF(OR(Z112:AI112="SI",AJ112="SI",AK112="SI",AL112="SI",AM112="SI",AN112="SI"),"Crítico-Proceda a elaborar plan de acción","No crítico/Intermedio-Solicitar evaluación por parte del OAL")</f>
        <v>No crítico/Intermedio-Solicitar evaluación por parte del OAL</v>
      </c>
      <c r="AP112" s="86"/>
      <c r="AQ112" s="74"/>
      <c r="AR112" s="74"/>
      <c r="AS112" s="74"/>
      <c r="AT112" s="74"/>
      <c r="AU112" s="74"/>
      <c r="AW112">
        <f t="shared" si="1"/>
        <v>1</v>
      </c>
    </row>
    <row r="113" spans="2:49" ht="58.5" customHeight="1">
      <c r="B113" s="54">
        <v>97</v>
      </c>
      <c r="C113" s="55" t="str">
        <f>Hoja1!AU101</f>
        <v xml:space="preserve"> </v>
      </c>
      <c r="D113" s="55" t="str">
        <f>Hoja1!AV101</f>
        <v xml:space="preserve"> </v>
      </c>
      <c r="E113" s="55" t="str">
        <f>Hoja1!AW101</f>
        <v xml:space="preserve"> </v>
      </c>
      <c r="F113" s="55" t="str">
        <f>Hoja1!AX101</f>
        <v xml:space="preserve"> </v>
      </c>
      <c r="G113" s="55" t="str">
        <f>Hoja1!AY101</f>
        <v xml:space="preserve"> </v>
      </c>
      <c r="H113" s="55" t="str">
        <f>Hoja1!AZ101</f>
        <v xml:space="preserve"> </v>
      </c>
      <c r="I113" s="55" t="str">
        <f>Hoja1!BA101</f>
        <v xml:space="preserve"> </v>
      </c>
      <c r="J113" s="55" t="str">
        <f>Hoja1!BB101</f>
        <v xml:space="preserve"> </v>
      </c>
      <c r="K113" s="53"/>
      <c r="L113" s="53"/>
      <c r="M113" s="53"/>
      <c r="N113" s="53"/>
      <c r="O113" s="53"/>
      <c r="P113" s="53"/>
      <c r="Q113" s="53"/>
      <c r="R113" s="53"/>
      <c r="S113" s="53"/>
      <c r="T113" s="53"/>
      <c r="U113" s="53"/>
      <c r="V113" s="53"/>
      <c r="W113" s="53"/>
      <c r="X113" s="53"/>
      <c r="Y113" s="79" t="str" cm="1">
        <f t="array" ref="Y113">IF(OR(K113:S113="NO",T113="NO",U113="NO",V113="NO",W113="NO",X113="NO"),"No aceptable","Aceptable")</f>
        <v>Aceptable</v>
      </c>
      <c r="Z113" s="53" t="s">
        <v>271</v>
      </c>
      <c r="AA113" s="53" t="s">
        <v>271</v>
      </c>
      <c r="AB113" s="53" t="s">
        <v>271</v>
      </c>
      <c r="AC113" s="53" t="s">
        <v>271</v>
      </c>
      <c r="AD113" s="53" t="s">
        <v>271</v>
      </c>
      <c r="AE113" s="53" t="s">
        <v>271</v>
      </c>
      <c r="AF113" s="53" t="s">
        <v>271</v>
      </c>
      <c r="AG113" s="53" t="s">
        <v>271</v>
      </c>
      <c r="AH113" s="53" t="s">
        <v>271</v>
      </c>
      <c r="AI113" s="53" t="s">
        <v>271</v>
      </c>
      <c r="AJ113" s="53" t="s">
        <v>271</v>
      </c>
      <c r="AK113" s="53" t="s">
        <v>271</v>
      </c>
      <c r="AL113" s="53" t="s">
        <v>271</v>
      </c>
      <c r="AM113" s="53" t="s">
        <v>271</v>
      </c>
      <c r="AN113" s="53" t="s">
        <v>271</v>
      </c>
      <c r="AO113" s="85" t="str" cm="1">
        <f t="array" ref="AO113">IF(OR(Z113:AI113="SI",AJ113="SI",AK113="SI",AL113="SI",AM113="SI",AN113="SI"),"Crítico-Proceda a elaborar plan de acción","No crítico/Intermedio-Solicitar evaluación por parte del OAL")</f>
        <v>No crítico/Intermedio-Solicitar evaluación por parte del OAL</v>
      </c>
      <c r="AP113" s="86"/>
      <c r="AQ113" s="74"/>
      <c r="AR113" s="74"/>
      <c r="AS113" s="74"/>
      <c r="AT113" s="74"/>
      <c r="AU113" s="74"/>
      <c r="AW113">
        <f t="shared" si="1"/>
        <v>1</v>
      </c>
    </row>
    <row r="114" spans="2:49" ht="58.5" customHeight="1">
      <c r="B114" s="54">
        <v>98</v>
      </c>
      <c r="C114" s="55" t="str">
        <f>Hoja1!AU102</f>
        <v xml:space="preserve"> </v>
      </c>
      <c r="D114" s="55" t="str">
        <f>Hoja1!AV102</f>
        <v xml:space="preserve"> </v>
      </c>
      <c r="E114" s="55" t="str">
        <f>Hoja1!AW102</f>
        <v xml:space="preserve"> </v>
      </c>
      <c r="F114" s="55" t="str">
        <f>Hoja1!AX102</f>
        <v xml:space="preserve"> </v>
      </c>
      <c r="G114" s="55" t="str">
        <f>Hoja1!AY102</f>
        <v xml:space="preserve"> </v>
      </c>
      <c r="H114" s="55" t="str">
        <f>Hoja1!AZ102</f>
        <v xml:space="preserve"> </v>
      </c>
      <c r="I114" s="55" t="str">
        <f>Hoja1!BA102</f>
        <v xml:space="preserve"> </v>
      </c>
      <c r="J114" s="55" t="str">
        <f>Hoja1!BB102</f>
        <v xml:space="preserve"> </v>
      </c>
      <c r="K114" s="53"/>
      <c r="L114" s="53"/>
      <c r="M114" s="53"/>
      <c r="N114" s="53"/>
      <c r="O114" s="53"/>
      <c r="P114" s="53"/>
      <c r="Q114" s="53"/>
      <c r="R114" s="53"/>
      <c r="S114" s="53"/>
      <c r="T114" s="53"/>
      <c r="U114" s="53"/>
      <c r="V114" s="53"/>
      <c r="W114" s="53"/>
      <c r="X114" s="53"/>
      <c r="Y114" s="79" t="str" cm="1">
        <f t="array" ref="Y114">IF(OR(K114:S114="NO",T114="NO",U114="NO",V114="NO",W114="NO",X114="NO"),"No aceptable","Aceptable")</f>
        <v>Aceptable</v>
      </c>
      <c r="Z114" s="53" t="s">
        <v>271</v>
      </c>
      <c r="AA114" s="53" t="s">
        <v>271</v>
      </c>
      <c r="AB114" s="53" t="s">
        <v>271</v>
      </c>
      <c r="AC114" s="53" t="s">
        <v>271</v>
      </c>
      <c r="AD114" s="53" t="s">
        <v>271</v>
      </c>
      <c r="AE114" s="53" t="s">
        <v>271</v>
      </c>
      <c r="AF114" s="53" t="s">
        <v>271</v>
      </c>
      <c r="AG114" s="53" t="s">
        <v>271</v>
      </c>
      <c r="AH114" s="53" t="s">
        <v>271</v>
      </c>
      <c r="AI114" s="53" t="s">
        <v>271</v>
      </c>
      <c r="AJ114" s="53" t="s">
        <v>271</v>
      </c>
      <c r="AK114" s="53" t="s">
        <v>271</v>
      </c>
      <c r="AL114" s="53" t="s">
        <v>271</v>
      </c>
      <c r="AM114" s="53" t="s">
        <v>271</v>
      </c>
      <c r="AN114" s="53" t="s">
        <v>271</v>
      </c>
      <c r="AO114" s="85" t="str" cm="1">
        <f t="array" ref="AO114">IF(OR(Z114:AI114="SI",AJ114="SI",AK114="SI",AL114="SI",AM114="SI",AN114="SI"),"Crítico-Proceda a elaborar plan de acción","No crítico/Intermedio-Solicitar evaluación por parte del OAL")</f>
        <v>No crítico/Intermedio-Solicitar evaluación por parte del OAL</v>
      </c>
      <c r="AP114" s="86"/>
      <c r="AQ114" s="74"/>
      <c r="AR114" s="74"/>
      <c r="AS114" s="74"/>
      <c r="AT114" s="74"/>
      <c r="AU114" s="74"/>
      <c r="AW114">
        <f t="shared" si="1"/>
        <v>1</v>
      </c>
    </row>
    <row r="115" spans="2:49" ht="58.5" customHeight="1">
      <c r="B115" s="54">
        <v>99</v>
      </c>
      <c r="C115" s="55" t="str">
        <f>Hoja1!AU103</f>
        <v xml:space="preserve"> </v>
      </c>
      <c r="D115" s="55" t="str">
        <f>Hoja1!AV103</f>
        <v xml:space="preserve"> </v>
      </c>
      <c r="E115" s="55" t="str">
        <f>Hoja1!AW103</f>
        <v xml:space="preserve"> </v>
      </c>
      <c r="F115" s="55" t="str">
        <f>Hoja1!AX103</f>
        <v xml:space="preserve"> </v>
      </c>
      <c r="G115" s="55" t="str">
        <f>Hoja1!AY103</f>
        <v xml:space="preserve"> </v>
      </c>
      <c r="H115" s="55" t="str">
        <f>Hoja1!AZ103</f>
        <v xml:space="preserve"> </v>
      </c>
      <c r="I115" s="55" t="str">
        <f>Hoja1!BA103</f>
        <v xml:space="preserve"> </v>
      </c>
      <c r="J115" s="55" t="str">
        <f>Hoja1!BB103</f>
        <v xml:space="preserve"> </v>
      </c>
      <c r="K115" s="53"/>
      <c r="L115" s="53"/>
      <c r="M115" s="53"/>
      <c r="N115" s="53"/>
      <c r="O115" s="53"/>
      <c r="P115" s="53"/>
      <c r="Q115" s="53"/>
      <c r="R115" s="53"/>
      <c r="S115" s="53"/>
      <c r="T115" s="53"/>
      <c r="U115" s="53"/>
      <c r="V115" s="53"/>
      <c r="W115" s="53"/>
      <c r="X115" s="53"/>
      <c r="Y115" s="79" t="str" cm="1">
        <f t="array" ref="Y115">IF(OR(K115:S115="NO",T115="NO",U115="NO",V115="NO",W115="NO",X115="NO"),"No aceptable","Aceptable")</f>
        <v>Aceptable</v>
      </c>
      <c r="Z115" s="53" t="s">
        <v>271</v>
      </c>
      <c r="AA115" s="53" t="s">
        <v>271</v>
      </c>
      <c r="AB115" s="53" t="s">
        <v>271</v>
      </c>
      <c r="AC115" s="53" t="s">
        <v>271</v>
      </c>
      <c r="AD115" s="53" t="s">
        <v>271</v>
      </c>
      <c r="AE115" s="53" t="s">
        <v>271</v>
      </c>
      <c r="AF115" s="53" t="s">
        <v>271</v>
      </c>
      <c r="AG115" s="53" t="s">
        <v>271</v>
      </c>
      <c r="AH115" s="53" t="s">
        <v>271</v>
      </c>
      <c r="AI115" s="53" t="s">
        <v>271</v>
      </c>
      <c r="AJ115" s="53" t="s">
        <v>271</v>
      </c>
      <c r="AK115" s="53" t="s">
        <v>271</v>
      </c>
      <c r="AL115" s="53" t="s">
        <v>271</v>
      </c>
      <c r="AM115" s="53" t="s">
        <v>271</v>
      </c>
      <c r="AN115" s="53" t="s">
        <v>271</v>
      </c>
      <c r="AO115" s="85" t="str" cm="1">
        <f t="array" ref="AO115">IF(OR(Z115:AI115="SI",AJ115="SI",AK115="SI",AL115="SI",AM115="SI",AN115="SI"),"Crítico-Proceda a elaborar plan de acción","No crítico/Intermedio-Solicitar evaluación por parte del OAL")</f>
        <v>No crítico/Intermedio-Solicitar evaluación por parte del OAL</v>
      </c>
      <c r="AP115" s="86"/>
      <c r="AQ115" s="74"/>
      <c r="AR115" s="74"/>
      <c r="AS115" s="74"/>
      <c r="AT115" s="74"/>
      <c r="AU115" s="74"/>
      <c r="AW115">
        <f t="shared" si="1"/>
        <v>1</v>
      </c>
    </row>
    <row r="116" spans="2:49" ht="58.5" customHeight="1">
      <c r="B116" s="54">
        <v>100</v>
      </c>
      <c r="C116" s="55" t="str">
        <f>Hoja1!AU104</f>
        <v xml:space="preserve"> </v>
      </c>
      <c r="D116" s="55" t="str">
        <f>Hoja1!AV104</f>
        <v xml:space="preserve"> </v>
      </c>
      <c r="E116" s="55" t="str">
        <f>Hoja1!AW104</f>
        <v xml:space="preserve"> </v>
      </c>
      <c r="F116" s="55" t="str">
        <f>Hoja1!AX104</f>
        <v xml:space="preserve"> </v>
      </c>
      <c r="G116" s="55" t="str">
        <f>Hoja1!AY104</f>
        <v xml:space="preserve"> </v>
      </c>
      <c r="H116" s="55" t="str">
        <f>Hoja1!AZ104</f>
        <v xml:space="preserve"> </v>
      </c>
      <c r="I116" s="55" t="str">
        <f>Hoja1!BA104</f>
        <v xml:space="preserve"> </v>
      </c>
      <c r="J116" s="55" t="str">
        <f>Hoja1!BB104</f>
        <v xml:space="preserve"> </v>
      </c>
      <c r="K116" s="53"/>
      <c r="L116" s="53"/>
      <c r="M116" s="53"/>
      <c r="N116" s="53"/>
      <c r="O116" s="53"/>
      <c r="P116" s="53"/>
      <c r="Q116" s="53"/>
      <c r="R116" s="53"/>
      <c r="S116" s="53"/>
      <c r="T116" s="53"/>
      <c r="U116" s="53"/>
      <c r="V116" s="53"/>
      <c r="W116" s="53"/>
      <c r="X116" s="53"/>
      <c r="Y116" s="79" t="str" cm="1">
        <f t="array" ref="Y116">IF(OR(K116:S116="NO",T116="NO",U116="NO",V116="NO",W116="NO",X116="NO"),"No aceptable","Aceptable")</f>
        <v>Aceptable</v>
      </c>
      <c r="Z116" s="53" t="s">
        <v>271</v>
      </c>
      <c r="AA116" s="53" t="s">
        <v>271</v>
      </c>
      <c r="AB116" s="53" t="s">
        <v>271</v>
      </c>
      <c r="AC116" s="53" t="s">
        <v>271</v>
      </c>
      <c r="AD116" s="53" t="s">
        <v>271</v>
      </c>
      <c r="AE116" s="53" t="s">
        <v>271</v>
      </c>
      <c r="AF116" s="53" t="s">
        <v>271</v>
      </c>
      <c r="AG116" s="53" t="s">
        <v>271</v>
      </c>
      <c r="AH116" s="53" t="s">
        <v>271</v>
      </c>
      <c r="AI116" s="53" t="s">
        <v>271</v>
      </c>
      <c r="AJ116" s="53" t="s">
        <v>271</v>
      </c>
      <c r="AK116" s="53" t="s">
        <v>271</v>
      </c>
      <c r="AL116" s="53" t="s">
        <v>271</v>
      </c>
      <c r="AM116" s="53" t="s">
        <v>271</v>
      </c>
      <c r="AN116" s="53" t="s">
        <v>271</v>
      </c>
      <c r="AO116" s="85" t="str" cm="1">
        <f t="array" ref="AO116">IF(OR(Z116:AI116="SI",AJ116="SI",AK116="SI",AL116="SI",AM116="SI",AN116="SI"),"Crítico-Proceda a elaborar plan de acción","No crítico/Intermedio-Solicitar evaluación por parte del OAL")</f>
        <v>No crítico/Intermedio-Solicitar evaluación por parte del OAL</v>
      </c>
      <c r="AP116" s="86"/>
      <c r="AQ116" s="74"/>
      <c r="AR116" s="74"/>
      <c r="AS116" s="74"/>
      <c r="AT116" s="74"/>
      <c r="AU116" s="74"/>
      <c r="AW116">
        <f t="shared" si="1"/>
        <v>1</v>
      </c>
    </row>
    <row r="117" spans="2:49" ht="58.5" customHeight="1">
      <c r="B117" s="54">
        <v>101</v>
      </c>
      <c r="C117" s="55" t="str">
        <f>Hoja1!AU105</f>
        <v xml:space="preserve"> </v>
      </c>
      <c r="D117" s="55" t="str">
        <f>Hoja1!AV105</f>
        <v xml:space="preserve"> </v>
      </c>
      <c r="E117" s="55" t="str">
        <f>Hoja1!AW105</f>
        <v xml:space="preserve"> </v>
      </c>
      <c r="F117" s="55" t="str">
        <f>Hoja1!AX105</f>
        <v xml:space="preserve"> </v>
      </c>
      <c r="G117" s="55" t="str">
        <f>Hoja1!AY105</f>
        <v xml:space="preserve"> </v>
      </c>
      <c r="H117" s="55" t="str">
        <f>Hoja1!AZ105</f>
        <v xml:space="preserve"> </v>
      </c>
      <c r="I117" s="55" t="str">
        <f>Hoja1!BA105</f>
        <v xml:space="preserve"> </v>
      </c>
      <c r="J117" s="55" t="str">
        <f>Hoja1!BB105</f>
        <v xml:space="preserve"> </v>
      </c>
      <c r="K117" s="53"/>
      <c r="L117" s="53"/>
      <c r="M117" s="53"/>
      <c r="N117" s="53"/>
      <c r="O117" s="53"/>
      <c r="P117" s="53"/>
      <c r="Q117" s="53"/>
      <c r="R117" s="53"/>
      <c r="S117" s="53"/>
      <c r="T117" s="53"/>
      <c r="U117" s="53"/>
      <c r="V117" s="53"/>
      <c r="W117" s="53"/>
      <c r="X117" s="53"/>
      <c r="Y117" s="79" t="str" cm="1">
        <f t="array" ref="Y117">IF(OR(K117:S117="NO",T117="NO",U117="NO",V117="NO",W117="NO",X117="NO"),"No aceptable","Aceptable")</f>
        <v>Aceptable</v>
      </c>
      <c r="Z117" s="53" t="s">
        <v>271</v>
      </c>
      <c r="AA117" s="53" t="s">
        <v>271</v>
      </c>
      <c r="AB117" s="53" t="s">
        <v>271</v>
      </c>
      <c r="AC117" s="53" t="s">
        <v>271</v>
      </c>
      <c r="AD117" s="53" t="s">
        <v>271</v>
      </c>
      <c r="AE117" s="53" t="s">
        <v>271</v>
      </c>
      <c r="AF117" s="53" t="s">
        <v>271</v>
      </c>
      <c r="AG117" s="53" t="s">
        <v>271</v>
      </c>
      <c r="AH117" s="53" t="s">
        <v>271</v>
      </c>
      <c r="AI117" s="53" t="s">
        <v>271</v>
      </c>
      <c r="AJ117" s="53" t="s">
        <v>271</v>
      </c>
      <c r="AK117" s="53" t="s">
        <v>271</v>
      </c>
      <c r="AL117" s="53" t="s">
        <v>271</v>
      </c>
      <c r="AM117" s="53" t="s">
        <v>271</v>
      </c>
      <c r="AN117" s="53" t="s">
        <v>271</v>
      </c>
      <c r="AO117" s="85" t="str" cm="1">
        <f t="array" ref="AO117">IF(OR(Z117:AI117="SI",AJ117="SI",AK117="SI",AL117="SI",AM117="SI",AN117="SI"),"Crítico-Proceda a elaborar plan de acción","No crítico/Intermedio-Solicitar evaluación por parte del OAL")</f>
        <v>No crítico/Intermedio-Solicitar evaluación por parte del OAL</v>
      </c>
      <c r="AP117" s="86"/>
      <c r="AQ117" s="74"/>
      <c r="AR117" s="74"/>
      <c r="AS117" s="74"/>
      <c r="AT117" s="74"/>
      <c r="AU117" s="74"/>
      <c r="AW117">
        <f t="shared" si="1"/>
        <v>1</v>
      </c>
    </row>
    <row r="118" spans="2:49" ht="58.5" customHeight="1">
      <c r="B118" s="54">
        <v>102</v>
      </c>
      <c r="C118" s="55" t="str">
        <f>Hoja1!AU106</f>
        <v xml:space="preserve"> </v>
      </c>
      <c r="D118" s="55" t="str">
        <f>Hoja1!AV106</f>
        <v xml:space="preserve"> </v>
      </c>
      <c r="E118" s="55" t="str">
        <f>Hoja1!AW106</f>
        <v xml:space="preserve"> </v>
      </c>
      <c r="F118" s="55" t="str">
        <f>Hoja1!AX106</f>
        <v xml:space="preserve"> </v>
      </c>
      <c r="G118" s="55" t="str">
        <f>Hoja1!AY106</f>
        <v xml:space="preserve"> </v>
      </c>
      <c r="H118" s="55" t="str">
        <f>Hoja1!AZ106</f>
        <v xml:space="preserve"> </v>
      </c>
      <c r="I118" s="55" t="str">
        <f>Hoja1!BA106</f>
        <v xml:space="preserve"> </v>
      </c>
      <c r="J118" s="55" t="str">
        <f>Hoja1!BB106</f>
        <v xml:space="preserve"> </v>
      </c>
      <c r="K118" s="53"/>
      <c r="L118" s="53"/>
      <c r="M118" s="53"/>
      <c r="N118" s="53"/>
      <c r="O118" s="53"/>
      <c r="P118" s="53"/>
      <c r="Q118" s="53"/>
      <c r="R118" s="53"/>
      <c r="S118" s="53"/>
      <c r="T118" s="53"/>
      <c r="U118" s="53"/>
      <c r="V118" s="53"/>
      <c r="W118" s="53"/>
      <c r="X118" s="53"/>
      <c r="Y118" s="79" t="str" cm="1">
        <f t="array" ref="Y118">IF(OR(K118:S118="NO",T118="NO",U118="NO",V118="NO",W118="NO",X118="NO"),"No aceptable","Aceptable")</f>
        <v>Aceptable</v>
      </c>
      <c r="Z118" s="53" t="s">
        <v>271</v>
      </c>
      <c r="AA118" s="53" t="s">
        <v>271</v>
      </c>
      <c r="AB118" s="53" t="s">
        <v>271</v>
      </c>
      <c r="AC118" s="53" t="s">
        <v>271</v>
      </c>
      <c r="AD118" s="53" t="s">
        <v>271</v>
      </c>
      <c r="AE118" s="53" t="s">
        <v>271</v>
      </c>
      <c r="AF118" s="53" t="s">
        <v>271</v>
      </c>
      <c r="AG118" s="53" t="s">
        <v>271</v>
      </c>
      <c r="AH118" s="53" t="s">
        <v>271</v>
      </c>
      <c r="AI118" s="53" t="s">
        <v>271</v>
      </c>
      <c r="AJ118" s="53" t="s">
        <v>271</v>
      </c>
      <c r="AK118" s="53" t="s">
        <v>271</v>
      </c>
      <c r="AL118" s="53" t="s">
        <v>271</v>
      </c>
      <c r="AM118" s="53" t="s">
        <v>271</v>
      </c>
      <c r="AN118" s="53" t="s">
        <v>271</v>
      </c>
      <c r="AO118" s="85" t="str" cm="1">
        <f t="array" ref="AO118">IF(OR(Z118:AI118="SI",AJ118="SI",AK118="SI",AL118="SI",AM118="SI",AN118="SI"),"Crítico-Proceda a elaborar plan de acción","No crítico/Intermedio-Solicitar evaluación por parte del OAL")</f>
        <v>No crítico/Intermedio-Solicitar evaluación por parte del OAL</v>
      </c>
      <c r="AP118" s="86"/>
      <c r="AQ118" s="74"/>
      <c r="AR118" s="74"/>
      <c r="AS118" s="74"/>
      <c r="AT118" s="74"/>
      <c r="AU118" s="74"/>
      <c r="AW118">
        <f t="shared" si="1"/>
        <v>1</v>
      </c>
    </row>
    <row r="119" spans="2:49" ht="58.5" customHeight="1">
      <c r="B119" s="54">
        <v>103</v>
      </c>
      <c r="C119" s="55" t="str">
        <f>Hoja1!AU107</f>
        <v xml:space="preserve"> </v>
      </c>
      <c r="D119" s="55" t="str">
        <f>Hoja1!AV107</f>
        <v xml:space="preserve"> </v>
      </c>
      <c r="E119" s="55" t="str">
        <f>Hoja1!AW107</f>
        <v xml:space="preserve"> </v>
      </c>
      <c r="F119" s="55" t="str">
        <f>Hoja1!AX107</f>
        <v xml:space="preserve"> </v>
      </c>
      <c r="G119" s="55" t="str">
        <f>Hoja1!AY107</f>
        <v xml:space="preserve"> </v>
      </c>
      <c r="H119" s="55" t="str">
        <f>Hoja1!AZ107</f>
        <v xml:space="preserve"> </v>
      </c>
      <c r="I119" s="55" t="str">
        <f>Hoja1!BA107</f>
        <v xml:space="preserve"> </v>
      </c>
      <c r="J119" s="55" t="str">
        <f>Hoja1!BB107</f>
        <v xml:space="preserve"> </v>
      </c>
      <c r="K119" s="53"/>
      <c r="L119" s="53"/>
      <c r="M119" s="53"/>
      <c r="N119" s="53"/>
      <c r="O119" s="53"/>
      <c r="P119" s="53"/>
      <c r="Q119" s="53"/>
      <c r="R119" s="53"/>
      <c r="S119" s="53"/>
      <c r="T119" s="53"/>
      <c r="U119" s="53"/>
      <c r="V119" s="53"/>
      <c r="W119" s="53"/>
      <c r="X119" s="53"/>
      <c r="Y119" s="79" t="str" cm="1">
        <f t="array" ref="Y119">IF(OR(K119:S119="NO",T119="NO",U119="NO",V119="NO",W119="NO",X119="NO"),"No aceptable","Aceptable")</f>
        <v>Aceptable</v>
      </c>
      <c r="Z119" s="53" t="s">
        <v>271</v>
      </c>
      <c r="AA119" s="53" t="s">
        <v>271</v>
      </c>
      <c r="AB119" s="53" t="s">
        <v>271</v>
      </c>
      <c r="AC119" s="53" t="s">
        <v>271</v>
      </c>
      <c r="AD119" s="53" t="s">
        <v>271</v>
      </c>
      <c r="AE119" s="53" t="s">
        <v>271</v>
      </c>
      <c r="AF119" s="53" t="s">
        <v>271</v>
      </c>
      <c r="AG119" s="53" t="s">
        <v>271</v>
      </c>
      <c r="AH119" s="53" t="s">
        <v>271</v>
      </c>
      <c r="AI119" s="53" t="s">
        <v>271</v>
      </c>
      <c r="AJ119" s="53" t="s">
        <v>271</v>
      </c>
      <c r="AK119" s="53" t="s">
        <v>271</v>
      </c>
      <c r="AL119" s="53" t="s">
        <v>271</v>
      </c>
      <c r="AM119" s="53" t="s">
        <v>271</v>
      </c>
      <c r="AN119" s="53" t="s">
        <v>271</v>
      </c>
      <c r="AO119" s="85" t="str" cm="1">
        <f t="array" ref="AO119">IF(OR(Z119:AI119="SI",AJ119="SI",AK119="SI",AL119="SI",AM119="SI",AN119="SI"),"Crítico-Proceda a elaborar plan de acción","No crítico/Intermedio-Solicitar evaluación por parte del OAL")</f>
        <v>No crítico/Intermedio-Solicitar evaluación por parte del OAL</v>
      </c>
      <c r="AP119" s="86"/>
      <c r="AQ119" s="74"/>
      <c r="AR119" s="74"/>
      <c r="AS119" s="74"/>
      <c r="AT119" s="74"/>
      <c r="AU119" s="74"/>
      <c r="AW119">
        <f t="shared" si="1"/>
        <v>1</v>
      </c>
    </row>
    <row r="120" spans="2:49" ht="58.5" customHeight="1">
      <c r="B120" s="54">
        <v>104</v>
      </c>
      <c r="C120" s="55" t="str">
        <f>Hoja1!AU108</f>
        <v xml:space="preserve"> </v>
      </c>
      <c r="D120" s="55" t="str">
        <f>Hoja1!AV108</f>
        <v xml:space="preserve"> </v>
      </c>
      <c r="E120" s="55" t="str">
        <f>Hoja1!AW108</f>
        <v xml:space="preserve"> </v>
      </c>
      <c r="F120" s="55" t="str">
        <f>Hoja1!AX108</f>
        <v xml:space="preserve"> </v>
      </c>
      <c r="G120" s="55" t="str">
        <f>Hoja1!AY108</f>
        <v xml:space="preserve"> </v>
      </c>
      <c r="H120" s="55" t="str">
        <f>Hoja1!AZ108</f>
        <v xml:space="preserve"> </v>
      </c>
      <c r="I120" s="55" t="str">
        <f>Hoja1!BA108</f>
        <v xml:space="preserve"> </v>
      </c>
      <c r="J120" s="55" t="str">
        <f>Hoja1!BB108</f>
        <v xml:space="preserve"> </v>
      </c>
      <c r="K120" s="53"/>
      <c r="L120" s="53"/>
      <c r="M120" s="53"/>
      <c r="N120" s="53"/>
      <c r="O120" s="53"/>
      <c r="P120" s="53"/>
      <c r="Q120" s="53"/>
      <c r="R120" s="53"/>
      <c r="S120" s="53"/>
      <c r="T120" s="53"/>
      <c r="U120" s="53"/>
      <c r="V120" s="53"/>
      <c r="W120" s="53"/>
      <c r="X120" s="53"/>
      <c r="Y120" s="79" t="str" cm="1">
        <f t="array" ref="Y120">IF(OR(K120:S120="NO",T120="NO",U120="NO",V120="NO",W120="NO",X120="NO"),"No aceptable","Aceptable")</f>
        <v>Aceptable</v>
      </c>
      <c r="Z120" s="53" t="s">
        <v>271</v>
      </c>
      <c r="AA120" s="53" t="s">
        <v>271</v>
      </c>
      <c r="AB120" s="53" t="s">
        <v>271</v>
      </c>
      <c r="AC120" s="53" t="s">
        <v>271</v>
      </c>
      <c r="AD120" s="53" t="s">
        <v>271</v>
      </c>
      <c r="AE120" s="53" t="s">
        <v>271</v>
      </c>
      <c r="AF120" s="53" t="s">
        <v>271</v>
      </c>
      <c r="AG120" s="53" t="s">
        <v>271</v>
      </c>
      <c r="AH120" s="53" t="s">
        <v>271</v>
      </c>
      <c r="AI120" s="53" t="s">
        <v>271</v>
      </c>
      <c r="AJ120" s="53" t="s">
        <v>271</v>
      </c>
      <c r="AK120" s="53" t="s">
        <v>271</v>
      </c>
      <c r="AL120" s="53" t="s">
        <v>271</v>
      </c>
      <c r="AM120" s="53" t="s">
        <v>271</v>
      </c>
      <c r="AN120" s="53" t="s">
        <v>271</v>
      </c>
      <c r="AO120" s="85" t="str" cm="1">
        <f t="array" ref="AO120">IF(OR(Z120:AI120="SI",AJ120="SI",AK120="SI",AL120="SI",AM120="SI",AN120="SI"),"Crítico-Proceda a elaborar plan de acción","No crítico/Intermedio-Solicitar evaluación por parte del OAL")</f>
        <v>No crítico/Intermedio-Solicitar evaluación por parte del OAL</v>
      </c>
      <c r="AP120" s="86"/>
      <c r="AQ120" s="74"/>
      <c r="AR120" s="74"/>
      <c r="AS120" s="74"/>
      <c r="AT120" s="74"/>
      <c r="AU120" s="74"/>
      <c r="AW120">
        <f t="shared" si="1"/>
        <v>1</v>
      </c>
    </row>
    <row r="121" spans="2:49" ht="58.5" customHeight="1">
      <c r="B121" s="54">
        <v>105</v>
      </c>
      <c r="C121" s="55" t="str">
        <f>Hoja1!AU109</f>
        <v xml:space="preserve"> </v>
      </c>
      <c r="D121" s="55" t="str">
        <f>Hoja1!AV109</f>
        <v xml:space="preserve"> </v>
      </c>
      <c r="E121" s="55" t="str">
        <f>Hoja1!AW109</f>
        <v xml:space="preserve"> </v>
      </c>
      <c r="F121" s="55" t="str">
        <f>Hoja1!AX109</f>
        <v xml:space="preserve"> </v>
      </c>
      <c r="G121" s="55" t="str">
        <f>Hoja1!AY109</f>
        <v xml:space="preserve"> </v>
      </c>
      <c r="H121" s="55" t="str">
        <f>Hoja1!AZ109</f>
        <v xml:space="preserve"> </v>
      </c>
      <c r="I121" s="55" t="str">
        <f>Hoja1!BA109</f>
        <v xml:space="preserve"> </v>
      </c>
      <c r="J121" s="55" t="str">
        <f>Hoja1!BB109</f>
        <v xml:space="preserve"> </v>
      </c>
      <c r="K121" s="53"/>
      <c r="L121" s="53"/>
      <c r="M121" s="53"/>
      <c r="N121" s="53"/>
      <c r="O121" s="53"/>
      <c r="P121" s="53"/>
      <c r="Q121" s="53"/>
      <c r="R121" s="53"/>
      <c r="S121" s="53"/>
      <c r="T121" s="53"/>
      <c r="U121" s="53"/>
      <c r="V121" s="53"/>
      <c r="W121" s="53"/>
      <c r="X121" s="53"/>
      <c r="Y121" s="79" t="str" cm="1">
        <f t="array" ref="Y121">IF(OR(K121:S121="NO",T121="NO",U121="NO",V121="NO",W121="NO",X121="NO"),"No aceptable","Aceptable")</f>
        <v>Aceptable</v>
      </c>
      <c r="Z121" s="53" t="s">
        <v>271</v>
      </c>
      <c r="AA121" s="53" t="s">
        <v>271</v>
      </c>
      <c r="AB121" s="53" t="s">
        <v>271</v>
      </c>
      <c r="AC121" s="53" t="s">
        <v>271</v>
      </c>
      <c r="AD121" s="53" t="s">
        <v>271</v>
      </c>
      <c r="AE121" s="53" t="s">
        <v>271</v>
      </c>
      <c r="AF121" s="53" t="s">
        <v>271</v>
      </c>
      <c r="AG121" s="53" t="s">
        <v>271</v>
      </c>
      <c r="AH121" s="53" t="s">
        <v>271</v>
      </c>
      <c r="AI121" s="53" t="s">
        <v>271</v>
      </c>
      <c r="AJ121" s="53" t="s">
        <v>271</v>
      </c>
      <c r="AK121" s="53" t="s">
        <v>271</v>
      </c>
      <c r="AL121" s="53" t="s">
        <v>271</v>
      </c>
      <c r="AM121" s="53" t="s">
        <v>271</v>
      </c>
      <c r="AN121" s="53" t="s">
        <v>271</v>
      </c>
      <c r="AO121" s="85" t="str" cm="1">
        <f t="array" ref="AO121">IF(OR(Z121:AI121="SI",AJ121="SI",AK121="SI",AL121="SI",AM121="SI",AN121="SI"),"Crítico-Proceda a elaborar plan de acción","No crítico/Intermedio-Solicitar evaluación por parte del OAL")</f>
        <v>No crítico/Intermedio-Solicitar evaluación por parte del OAL</v>
      </c>
      <c r="AP121" s="86"/>
      <c r="AQ121" s="74"/>
      <c r="AR121" s="74"/>
      <c r="AS121" s="74"/>
      <c r="AT121" s="74"/>
      <c r="AU121" s="74"/>
      <c r="AW121">
        <f t="shared" si="1"/>
        <v>1</v>
      </c>
    </row>
    <row r="122" spans="2:49" ht="58.5" customHeight="1">
      <c r="B122" s="54">
        <v>106</v>
      </c>
      <c r="C122" s="55" t="str">
        <f>Hoja1!AU110</f>
        <v xml:space="preserve"> </v>
      </c>
      <c r="D122" s="55" t="str">
        <f>Hoja1!AV110</f>
        <v xml:space="preserve"> </v>
      </c>
      <c r="E122" s="55" t="str">
        <f>Hoja1!AW110</f>
        <v xml:space="preserve"> </v>
      </c>
      <c r="F122" s="55" t="str">
        <f>Hoja1!AX110</f>
        <v xml:space="preserve"> </v>
      </c>
      <c r="G122" s="55" t="str">
        <f>Hoja1!AY110</f>
        <v xml:space="preserve"> </v>
      </c>
      <c r="H122" s="55" t="str">
        <f>Hoja1!AZ110</f>
        <v xml:space="preserve"> </v>
      </c>
      <c r="I122" s="55" t="str">
        <f>Hoja1!BA110</f>
        <v xml:space="preserve"> </v>
      </c>
      <c r="J122" s="55" t="str">
        <f>Hoja1!BB110</f>
        <v xml:space="preserve"> </v>
      </c>
      <c r="K122" s="53"/>
      <c r="L122" s="53"/>
      <c r="M122" s="53"/>
      <c r="N122" s="53"/>
      <c r="O122" s="53"/>
      <c r="P122" s="53"/>
      <c r="Q122" s="53"/>
      <c r="R122" s="53"/>
      <c r="S122" s="53"/>
      <c r="T122" s="53"/>
      <c r="U122" s="53"/>
      <c r="V122" s="53"/>
      <c r="W122" s="53"/>
      <c r="X122" s="53"/>
      <c r="Y122" s="79" t="str" cm="1">
        <f t="array" ref="Y122">IF(OR(K122:S122="NO",T122="NO",U122="NO",V122="NO",W122="NO",X122="NO"),"No aceptable","Aceptable")</f>
        <v>Aceptable</v>
      </c>
      <c r="Z122" s="53" t="s">
        <v>271</v>
      </c>
      <c r="AA122" s="53" t="s">
        <v>271</v>
      </c>
      <c r="AB122" s="53" t="s">
        <v>271</v>
      </c>
      <c r="AC122" s="53" t="s">
        <v>271</v>
      </c>
      <c r="AD122" s="53" t="s">
        <v>271</v>
      </c>
      <c r="AE122" s="53" t="s">
        <v>271</v>
      </c>
      <c r="AF122" s="53" t="s">
        <v>271</v>
      </c>
      <c r="AG122" s="53" t="s">
        <v>271</v>
      </c>
      <c r="AH122" s="53" t="s">
        <v>271</v>
      </c>
      <c r="AI122" s="53" t="s">
        <v>271</v>
      </c>
      <c r="AJ122" s="53" t="s">
        <v>271</v>
      </c>
      <c r="AK122" s="53" t="s">
        <v>271</v>
      </c>
      <c r="AL122" s="53" t="s">
        <v>271</v>
      </c>
      <c r="AM122" s="53" t="s">
        <v>271</v>
      </c>
      <c r="AN122" s="53" t="s">
        <v>271</v>
      </c>
      <c r="AO122" s="85" t="str" cm="1">
        <f t="array" ref="AO122">IF(OR(Z122:AI122="SI",AJ122="SI",AK122="SI",AL122="SI",AM122="SI",AN122="SI"),"Crítico-Proceda a elaborar plan de acción","No crítico/Intermedio-Solicitar evaluación por parte del OAL")</f>
        <v>No crítico/Intermedio-Solicitar evaluación por parte del OAL</v>
      </c>
      <c r="AP122" s="86"/>
      <c r="AQ122" s="74"/>
      <c r="AR122" s="74"/>
      <c r="AS122" s="74"/>
      <c r="AT122" s="74"/>
      <c r="AU122" s="74"/>
      <c r="AW122">
        <f t="shared" si="1"/>
        <v>1</v>
      </c>
    </row>
    <row r="123" spans="2:49" ht="58.5" customHeight="1">
      <c r="B123" s="54">
        <v>107</v>
      </c>
      <c r="C123" s="55" t="str">
        <f>Hoja1!AU111</f>
        <v xml:space="preserve"> </v>
      </c>
      <c r="D123" s="55" t="str">
        <f>Hoja1!AV111</f>
        <v xml:space="preserve"> </v>
      </c>
      <c r="E123" s="55" t="str">
        <f>Hoja1!AW111</f>
        <v xml:space="preserve"> </v>
      </c>
      <c r="F123" s="55" t="str">
        <f>Hoja1!AX111</f>
        <v xml:space="preserve"> </v>
      </c>
      <c r="G123" s="55" t="str">
        <f>Hoja1!AY111</f>
        <v xml:space="preserve"> </v>
      </c>
      <c r="H123" s="55" t="str">
        <f>Hoja1!AZ111</f>
        <v xml:space="preserve"> </v>
      </c>
      <c r="I123" s="55" t="str">
        <f>Hoja1!BA111</f>
        <v xml:space="preserve"> </v>
      </c>
      <c r="J123" s="55" t="str">
        <f>Hoja1!BB111</f>
        <v xml:space="preserve"> </v>
      </c>
      <c r="K123" s="53"/>
      <c r="L123" s="53"/>
      <c r="M123" s="53"/>
      <c r="N123" s="53"/>
      <c r="O123" s="53"/>
      <c r="P123" s="53"/>
      <c r="Q123" s="53"/>
      <c r="R123" s="53"/>
      <c r="S123" s="53"/>
      <c r="T123" s="53"/>
      <c r="U123" s="53"/>
      <c r="V123" s="53"/>
      <c r="W123" s="53"/>
      <c r="X123" s="53"/>
      <c r="Y123" s="79" t="str" cm="1">
        <f t="array" ref="Y123">IF(OR(K123:S123="NO",T123="NO",U123="NO",V123="NO",W123="NO",X123="NO"),"No aceptable","Aceptable")</f>
        <v>Aceptable</v>
      </c>
      <c r="Z123" s="53" t="s">
        <v>271</v>
      </c>
      <c r="AA123" s="53" t="s">
        <v>271</v>
      </c>
      <c r="AB123" s="53" t="s">
        <v>271</v>
      </c>
      <c r="AC123" s="53" t="s">
        <v>271</v>
      </c>
      <c r="AD123" s="53" t="s">
        <v>271</v>
      </c>
      <c r="AE123" s="53" t="s">
        <v>271</v>
      </c>
      <c r="AF123" s="53" t="s">
        <v>271</v>
      </c>
      <c r="AG123" s="53" t="s">
        <v>271</v>
      </c>
      <c r="AH123" s="53" t="s">
        <v>271</v>
      </c>
      <c r="AI123" s="53" t="s">
        <v>271</v>
      </c>
      <c r="AJ123" s="53" t="s">
        <v>271</v>
      </c>
      <c r="AK123" s="53" t="s">
        <v>271</v>
      </c>
      <c r="AL123" s="53" t="s">
        <v>271</v>
      </c>
      <c r="AM123" s="53" t="s">
        <v>271</v>
      </c>
      <c r="AN123" s="53" t="s">
        <v>271</v>
      </c>
      <c r="AO123" s="85" t="str" cm="1">
        <f t="array" ref="AO123">IF(OR(Z123:AI123="SI",AJ123="SI",AK123="SI",AL123="SI",AM123="SI",AN123="SI"),"Crítico-Proceda a elaborar plan de acción","No crítico/Intermedio-Solicitar evaluación por parte del OAL")</f>
        <v>No crítico/Intermedio-Solicitar evaluación por parte del OAL</v>
      </c>
      <c r="AP123" s="86"/>
      <c r="AQ123" s="74"/>
      <c r="AR123" s="74"/>
      <c r="AS123" s="74"/>
      <c r="AT123" s="74"/>
      <c r="AU123" s="74"/>
      <c r="AW123">
        <f t="shared" si="1"/>
        <v>1</v>
      </c>
    </row>
    <row r="124" spans="2:49" ht="58.5" customHeight="1">
      <c r="B124" s="54">
        <v>108</v>
      </c>
      <c r="C124" s="55" t="str">
        <f>Hoja1!AU112</f>
        <v xml:space="preserve"> </v>
      </c>
      <c r="D124" s="55" t="str">
        <f>Hoja1!AV112</f>
        <v xml:space="preserve"> </v>
      </c>
      <c r="E124" s="55" t="str">
        <f>Hoja1!AW112</f>
        <v xml:space="preserve"> </v>
      </c>
      <c r="F124" s="55" t="str">
        <f>Hoja1!AX112</f>
        <v xml:space="preserve"> </v>
      </c>
      <c r="G124" s="55" t="str">
        <f>Hoja1!AY112</f>
        <v xml:space="preserve"> </v>
      </c>
      <c r="H124" s="55" t="str">
        <f>Hoja1!AZ112</f>
        <v xml:space="preserve"> </v>
      </c>
      <c r="I124" s="55" t="str">
        <f>Hoja1!BA112</f>
        <v xml:space="preserve"> </v>
      </c>
      <c r="J124" s="55" t="str">
        <f>Hoja1!BB112</f>
        <v xml:space="preserve"> </v>
      </c>
      <c r="K124" s="53"/>
      <c r="L124" s="53"/>
      <c r="M124" s="53"/>
      <c r="N124" s="53"/>
      <c r="O124" s="53"/>
      <c r="P124" s="53"/>
      <c r="Q124" s="53"/>
      <c r="R124" s="53"/>
      <c r="S124" s="53"/>
      <c r="T124" s="53"/>
      <c r="U124" s="53"/>
      <c r="V124" s="53"/>
      <c r="W124" s="53"/>
      <c r="X124" s="53"/>
      <c r="Y124" s="79" t="str" cm="1">
        <f t="array" ref="Y124">IF(OR(K124:S124="NO",T124="NO",U124="NO",V124="NO",W124="NO",X124="NO"),"No aceptable","Aceptable")</f>
        <v>Aceptable</v>
      </c>
      <c r="Z124" s="53" t="s">
        <v>271</v>
      </c>
      <c r="AA124" s="53" t="s">
        <v>271</v>
      </c>
      <c r="AB124" s="53" t="s">
        <v>271</v>
      </c>
      <c r="AC124" s="53" t="s">
        <v>271</v>
      </c>
      <c r="AD124" s="53" t="s">
        <v>271</v>
      </c>
      <c r="AE124" s="53" t="s">
        <v>271</v>
      </c>
      <c r="AF124" s="53" t="s">
        <v>271</v>
      </c>
      <c r="AG124" s="53" t="s">
        <v>271</v>
      </c>
      <c r="AH124" s="53" t="s">
        <v>271</v>
      </c>
      <c r="AI124" s="53" t="s">
        <v>271</v>
      </c>
      <c r="AJ124" s="53" t="s">
        <v>271</v>
      </c>
      <c r="AK124" s="53" t="s">
        <v>271</v>
      </c>
      <c r="AL124" s="53" t="s">
        <v>271</v>
      </c>
      <c r="AM124" s="53" t="s">
        <v>271</v>
      </c>
      <c r="AN124" s="53" t="s">
        <v>271</v>
      </c>
      <c r="AO124" s="85" t="str" cm="1">
        <f t="array" ref="AO124">IF(OR(Z124:AI124="SI",AJ124="SI",AK124="SI",AL124="SI",AM124="SI",AN124="SI"),"Crítico-Proceda a elaborar plan de acción","No crítico/Intermedio-Solicitar evaluación por parte del OAL")</f>
        <v>No crítico/Intermedio-Solicitar evaluación por parte del OAL</v>
      </c>
      <c r="AP124" s="86"/>
      <c r="AQ124" s="74"/>
      <c r="AR124" s="74"/>
      <c r="AS124" s="74"/>
      <c r="AT124" s="74"/>
      <c r="AU124" s="74"/>
      <c r="AW124">
        <f t="shared" si="1"/>
        <v>1</v>
      </c>
    </row>
    <row r="125" spans="2:49" ht="58.5" customHeight="1">
      <c r="B125" s="54">
        <v>109</v>
      </c>
      <c r="C125" s="55" t="str">
        <f>Hoja1!AU113</f>
        <v xml:space="preserve"> </v>
      </c>
      <c r="D125" s="55" t="str">
        <f>Hoja1!AV113</f>
        <v xml:space="preserve"> </v>
      </c>
      <c r="E125" s="55" t="str">
        <f>Hoja1!AW113</f>
        <v xml:space="preserve"> </v>
      </c>
      <c r="F125" s="55" t="str">
        <f>Hoja1!AX113</f>
        <v xml:space="preserve"> </v>
      </c>
      <c r="G125" s="55" t="str">
        <f>Hoja1!AY113</f>
        <v xml:space="preserve"> </v>
      </c>
      <c r="H125" s="55" t="str">
        <f>Hoja1!AZ113</f>
        <v xml:space="preserve"> </v>
      </c>
      <c r="I125" s="55" t="str">
        <f>Hoja1!BA113</f>
        <v xml:space="preserve"> </v>
      </c>
      <c r="J125" s="55" t="str">
        <f>Hoja1!BB113</f>
        <v xml:space="preserve"> </v>
      </c>
      <c r="K125" s="53"/>
      <c r="L125" s="53"/>
      <c r="M125" s="53"/>
      <c r="N125" s="53"/>
      <c r="O125" s="53"/>
      <c r="P125" s="53"/>
      <c r="Q125" s="53"/>
      <c r="R125" s="53"/>
      <c r="S125" s="53"/>
      <c r="T125" s="53"/>
      <c r="U125" s="53"/>
      <c r="V125" s="53"/>
      <c r="W125" s="53"/>
      <c r="X125" s="53"/>
      <c r="Y125" s="79" t="str" cm="1">
        <f t="array" ref="Y125">IF(OR(K125:S125="NO",T125="NO",U125="NO",V125="NO",W125="NO",X125="NO"),"No aceptable","Aceptable")</f>
        <v>Aceptable</v>
      </c>
      <c r="Z125" s="53" t="s">
        <v>271</v>
      </c>
      <c r="AA125" s="53" t="s">
        <v>271</v>
      </c>
      <c r="AB125" s="53" t="s">
        <v>271</v>
      </c>
      <c r="AC125" s="53" t="s">
        <v>271</v>
      </c>
      <c r="AD125" s="53" t="s">
        <v>271</v>
      </c>
      <c r="AE125" s="53" t="s">
        <v>271</v>
      </c>
      <c r="AF125" s="53" t="s">
        <v>271</v>
      </c>
      <c r="AG125" s="53" t="s">
        <v>271</v>
      </c>
      <c r="AH125" s="53" t="s">
        <v>271</v>
      </c>
      <c r="AI125" s="53" t="s">
        <v>271</v>
      </c>
      <c r="AJ125" s="53" t="s">
        <v>271</v>
      </c>
      <c r="AK125" s="53" t="s">
        <v>271</v>
      </c>
      <c r="AL125" s="53" t="s">
        <v>271</v>
      </c>
      <c r="AM125" s="53" t="s">
        <v>271</v>
      </c>
      <c r="AN125" s="53" t="s">
        <v>271</v>
      </c>
      <c r="AO125" s="85" t="str" cm="1">
        <f t="array" ref="AO125">IF(OR(Z125:AI125="SI",AJ125="SI",AK125="SI",AL125="SI",AM125="SI",AN125="SI"),"Crítico-Proceda a elaborar plan de acción","No crítico/Intermedio-Solicitar evaluación por parte del OAL")</f>
        <v>No crítico/Intermedio-Solicitar evaluación por parte del OAL</v>
      </c>
      <c r="AP125" s="86"/>
      <c r="AQ125" s="74"/>
      <c r="AR125" s="74"/>
      <c r="AS125" s="74"/>
      <c r="AT125" s="74"/>
      <c r="AU125" s="74"/>
      <c r="AW125">
        <f t="shared" si="1"/>
        <v>1</v>
      </c>
    </row>
    <row r="126" spans="2:49" ht="58.5" customHeight="1">
      <c r="B126" s="54">
        <v>110</v>
      </c>
      <c r="C126" s="55" t="str">
        <f>Hoja1!AU114</f>
        <v xml:space="preserve"> </v>
      </c>
      <c r="D126" s="55" t="str">
        <f>Hoja1!AV114</f>
        <v xml:space="preserve"> </v>
      </c>
      <c r="E126" s="55" t="str">
        <f>Hoja1!AW114</f>
        <v xml:space="preserve"> </v>
      </c>
      <c r="F126" s="55" t="str">
        <f>Hoja1!AX114</f>
        <v xml:space="preserve"> </v>
      </c>
      <c r="G126" s="55" t="str">
        <f>Hoja1!AY114</f>
        <v xml:space="preserve"> </v>
      </c>
      <c r="H126" s="55" t="str">
        <f>Hoja1!AZ114</f>
        <v xml:space="preserve"> </v>
      </c>
      <c r="I126" s="55" t="str">
        <f>Hoja1!BA114</f>
        <v xml:space="preserve"> </v>
      </c>
      <c r="J126" s="55" t="str">
        <f>Hoja1!BB114</f>
        <v xml:space="preserve"> </v>
      </c>
      <c r="K126" s="53"/>
      <c r="L126" s="53"/>
      <c r="M126" s="53"/>
      <c r="N126" s="53"/>
      <c r="O126" s="53"/>
      <c r="P126" s="53"/>
      <c r="Q126" s="53"/>
      <c r="R126" s="53"/>
      <c r="S126" s="53"/>
      <c r="T126" s="53"/>
      <c r="U126" s="53"/>
      <c r="V126" s="53"/>
      <c r="W126" s="53"/>
      <c r="X126" s="53"/>
      <c r="Y126" s="79" t="str" cm="1">
        <f t="array" ref="Y126">IF(OR(K126:S126="NO",T126="NO",U126="NO",V126="NO",W126="NO",X126="NO"),"No aceptable","Aceptable")</f>
        <v>Aceptable</v>
      </c>
      <c r="Z126" s="53" t="s">
        <v>271</v>
      </c>
      <c r="AA126" s="53" t="s">
        <v>271</v>
      </c>
      <c r="AB126" s="53" t="s">
        <v>271</v>
      </c>
      <c r="AC126" s="53" t="s">
        <v>271</v>
      </c>
      <c r="AD126" s="53" t="s">
        <v>271</v>
      </c>
      <c r="AE126" s="53" t="s">
        <v>271</v>
      </c>
      <c r="AF126" s="53" t="s">
        <v>271</v>
      </c>
      <c r="AG126" s="53" t="s">
        <v>271</v>
      </c>
      <c r="AH126" s="53" t="s">
        <v>271</v>
      </c>
      <c r="AI126" s="53" t="s">
        <v>271</v>
      </c>
      <c r="AJ126" s="53" t="s">
        <v>271</v>
      </c>
      <c r="AK126" s="53" t="s">
        <v>271</v>
      </c>
      <c r="AL126" s="53" t="s">
        <v>271</v>
      </c>
      <c r="AM126" s="53" t="s">
        <v>271</v>
      </c>
      <c r="AN126" s="53" t="s">
        <v>271</v>
      </c>
      <c r="AO126" s="85" t="str" cm="1">
        <f t="array" ref="AO126">IF(OR(Z126:AI126="SI",AJ126="SI",AK126="SI",AL126="SI",AM126="SI",AN126="SI"),"Crítico-Proceda a elaborar plan de acción","No crítico/Intermedio-Solicitar evaluación por parte del OAL")</f>
        <v>No crítico/Intermedio-Solicitar evaluación por parte del OAL</v>
      </c>
      <c r="AP126" s="86"/>
      <c r="AQ126" s="74"/>
      <c r="AR126" s="74"/>
      <c r="AS126" s="74"/>
      <c r="AT126" s="74"/>
      <c r="AU126" s="74"/>
      <c r="AW126">
        <f t="shared" si="1"/>
        <v>1</v>
      </c>
    </row>
    <row r="127" spans="2:49" ht="58.5" customHeight="1">
      <c r="B127" s="54">
        <v>111</v>
      </c>
      <c r="C127" s="55" t="str">
        <f>Hoja1!AU115</f>
        <v xml:space="preserve"> </v>
      </c>
      <c r="D127" s="55" t="str">
        <f>Hoja1!AV115</f>
        <v xml:space="preserve"> </v>
      </c>
      <c r="E127" s="55" t="str">
        <f>Hoja1!AW115</f>
        <v xml:space="preserve"> </v>
      </c>
      <c r="F127" s="55" t="str">
        <f>Hoja1!AX115</f>
        <v xml:space="preserve"> </v>
      </c>
      <c r="G127" s="55" t="str">
        <f>Hoja1!AY115</f>
        <v xml:space="preserve"> </v>
      </c>
      <c r="H127" s="55" t="str">
        <f>Hoja1!AZ115</f>
        <v xml:space="preserve"> </v>
      </c>
      <c r="I127" s="55" t="str">
        <f>Hoja1!BA115</f>
        <v xml:space="preserve"> </v>
      </c>
      <c r="J127" s="55" t="str">
        <f>Hoja1!BB115</f>
        <v xml:space="preserve"> </v>
      </c>
      <c r="K127" s="53"/>
      <c r="L127" s="53"/>
      <c r="M127" s="53"/>
      <c r="N127" s="53"/>
      <c r="O127" s="53"/>
      <c r="P127" s="53"/>
      <c r="Q127" s="53"/>
      <c r="R127" s="53"/>
      <c r="S127" s="53"/>
      <c r="T127" s="53"/>
      <c r="U127" s="53"/>
      <c r="V127" s="53"/>
      <c r="W127" s="53"/>
      <c r="X127" s="53"/>
      <c r="Y127" s="79" t="str" cm="1">
        <f t="array" ref="Y127">IF(OR(K127:S127="NO",T127="NO",U127="NO",V127="NO",W127="NO",X127="NO"),"No aceptable","Aceptable")</f>
        <v>Aceptable</v>
      </c>
      <c r="Z127" s="53" t="s">
        <v>271</v>
      </c>
      <c r="AA127" s="53" t="s">
        <v>271</v>
      </c>
      <c r="AB127" s="53" t="s">
        <v>271</v>
      </c>
      <c r="AC127" s="53" t="s">
        <v>271</v>
      </c>
      <c r="AD127" s="53" t="s">
        <v>271</v>
      </c>
      <c r="AE127" s="53" t="s">
        <v>271</v>
      </c>
      <c r="AF127" s="53" t="s">
        <v>271</v>
      </c>
      <c r="AG127" s="53" t="s">
        <v>271</v>
      </c>
      <c r="AH127" s="53" t="s">
        <v>271</v>
      </c>
      <c r="AI127" s="53" t="s">
        <v>271</v>
      </c>
      <c r="AJ127" s="53" t="s">
        <v>271</v>
      </c>
      <c r="AK127" s="53" t="s">
        <v>271</v>
      </c>
      <c r="AL127" s="53" t="s">
        <v>271</v>
      </c>
      <c r="AM127" s="53" t="s">
        <v>271</v>
      </c>
      <c r="AN127" s="53" t="s">
        <v>271</v>
      </c>
      <c r="AO127" s="85" t="str" cm="1">
        <f t="array" ref="AO127">IF(OR(Z127:AI127="SI",AJ127="SI",AK127="SI",AL127="SI",AM127="SI",AN127="SI"),"Crítico-Proceda a elaborar plan de acción","No crítico/Intermedio-Solicitar evaluación por parte del OAL")</f>
        <v>No crítico/Intermedio-Solicitar evaluación por parte del OAL</v>
      </c>
      <c r="AP127" s="86"/>
      <c r="AQ127" s="74"/>
      <c r="AR127" s="74"/>
      <c r="AS127" s="74"/>
      <c r="AT127" s="74"/>
      <c r="AU127" s="74"/>
      <c r="AW127">
        <f t="shared" si="1"/>
        <v>1</v>
      </c>
    </row>
    <row r="128" spans="2:49" ht="58.5" customHeight="1">
      <c r="B128" s="54">
        <v>112</v>
      </c>
      <c r="C128" s="55" t="str">
        <f>Hoja1!AU116</f>
        <v xml:space="preserve"> </v>
      </c>
      <c r="D128" s="55" t="str">
        <f>Hoja1!AV116</f>
        <v xml:space="preserve"> </v>
      </c>
      <c r="E128" s="55" t="str">
        <f>Hoja1!AW116</f>
        <v xml:space="preserve"> </v>
      </c>
      <c r="F128" s="55" t="str">
        <f>Hoja1!AX116</f>
        <v xml:space="preserve"> </v>
      </c>
      <c r="G128" s="55" t="str">
        <f>Hoja1!AY116</f>
        <v xml:space="preserve"> </v>
      </c>
      <c r="H128" s="55" t="str">
        <f>Hoja1!AZ116</f>
        <v xml:space="preserve"> </v>
      </c>
      <c r="I128" s="55" t="str">
        <f>Hoja1!BA116</f>
        <v xml:space="preserve"> </v>
      </c>
      <c r="J128" s="55" t="str">
        <f>Hoja1!BB116</f>
        <v xml:space="preserve"> </v>
      </c>
      <c r="K128" s="53"/>
      <c r="L128" s="53"/>
      <c r="M128" s="53"/>
      <c r="N128" s="53"/>
      <c r="O128" s="53"/>
      <c r="P128" s="53"/>
      <c r="Q128" s="53"/>
      <c r="R128" s="53"/>
      <c r="S128" s="53"/>
      <c r="T128" s="53"/>
      <c r="U128" s="53"/>
      <c r="V128" s="53"/>
      <c r="W128" s="53"/>
      <c r="X128" s="53"/>
      <c r="Y128" s="79" t="str" cm="1">
        <f t="array" ref="Y128">IF(OR(K128:S128="NO",T128="NO",U128="NO",V128="NO",W128="NO",X128="NO"),"No aceptable","Aceptable")</f>
        <v>Aceptable</v>
      </c>
      <c r="Z128" s="53" t="s">
        <v>271</v>
      </c>
      <c r="AA128" s="53" t="s">
        <v>271</v>
      </c>
      <c r="AB128" s="53" t="s">
        <v>271</v>
      </c>
      <c r="AC128" s="53" t="s">
        <v>271</v>
      </c>
      <c r="AD128" s="53" t="s">
        <v>271</v>
      </c>
      <c r="AE128" s="53" t="s">
        <v>271</v>
      </c>
      <c r="AF128" s="53" t="s">
        <v>271</v>
      </c>
      <c r="AG128" s="53" t="s">
        <v>271</v>
      </c>
      <c r="AH128" s="53" t="s">
        <v>271</v>
      </c>
      <c r="AI128" s="53" t="s">
        <v>271</v>
      </c>
      <c r="AJ128" s="53" t="s">
        <v>271</v>
      </c>
      <c r="AK128" s="53" t="s">
        <v>271</v>
      </c>
      <c r="AL128" s="53" t="s">
        <v>271</v>
      </c>
      <c r="AM128" s="53" t="s">
        <v>271</v>
      </c>
      <c r="AN128" s="53" t="s">
        <v>271</v>
      </c>
      <c r="AO128" s="85" t="str" cm="1">
        <f t="array" ref="AO128">IF(OR(Z128:AI128="SI",AJ128="SI",AK128="SI",AL128="SI",AM128="SI",AN128="SI"),"Crítico-Proceda a elaborar plan de acción","No crítico/Intermedio-Solicitar evaluación por parte del OAL")</f>
        <v>No crítico/Intermedio-Solicitar evaluación por parte del OAL</v>
      </c>
      <c r="AP128" s="86"/>
      <c r="AQ128" s="74"/>
      <c r="AR128" s="74"/>
      <c r="AS128" s="74"/>
      <c r="AT128" s="74"/>
      <c r="AU128" s="74"/>
      <c r="AW128">
        <f t="shared" si="1"/>
        <v>1</v>
      </c>
    </row>
    <row r="129" spans="2:49" ht="58.5" customHeight="1">
      <c r="B129" s="54">
        <v>113</v>
      </c>
      <c r="C129" s="55" t="str">
        <f>Hoja1!AU117</f>
        <v xml:space="preserve"> </v>
      </c>
      <c r="D129" s="55" t="str">
        <f>Hoja1!AV117</f>
        <v xml:space="preserve"> </v>
      </c>
      <c r="E129" s="55" t="str">
        <f>Hoja1!AW117</f>
        <v xml:space="preserve"> </v>
      </c>
      <c r="F129" s="55" t="str">
        <f>Hoja1!AX117</f>
        <v xml:space="preserve"> </v>
      </c>
      <c r="G129" s="55" t="str">
        <f>Hoja1!AY117</f>
        <v xml:space="preserve"> </v>
      </c>
      <c r="H129" s="55" t="str">
        <f>Hoja1!AZ117</f>
        <v xml:space="preserve"> </v>
      </c>
      <c r="I129" s="55" t="str">
        <f>Hoja1!BA117</f>
        <v xml:space="preserve"> </v>
      </c>
      <c r="J129" s="55" t="str">
        <f>Hoja1!BB117</f>
        <v xml:space="preserve"> </v>
      </c>
      <c r="K129" s="53"/>
      <c r="L129" s="53"/>
      <c r="M129" s="53"/>
      <c r="N129" s="53"/>
      <c r="O129" s="53"/>
      <c r="P129" s="53"/>
      <c r="Q129" s="53"/>
      <c r="R129" s="53"/>
      <c r="S129" s="53"/>
      <c r="T129" s="53"/>
      <c r="U129" s="53"/>
      <c r="V129" s="53"/>
      <c r="W129" s="53"/>
      <c r="X129" s="53"/>
      <c r="Y129" s="79" t="str" cm="1">
        <f t="array" ref="Y129">IF(OR(K129:S129="NO",T129="NO",U129="NO",V129="NO",W129="NO",X129="NO"),"No aceptable","Aceptable")</f>
        <v>Aceptable</v>
      </c>
      <c r="Z129" s="53" t="s">
        <v>271</v>
      </c>
      <c r="AA129" s="53" t="s">
        <v>271</v>
      </c>
      <c r="AB129" s="53" t="s">
        <v>271</v>
      </c>
      <c r="AC129" s="53" t="s">
        <v>271</v>
      </c>
      <c r="AD129" s="53" t="s">
        <v>271</v>
      </c>
      <c r="AE129" s="53" t="s">
        <v>271</v>
      </c>
      <c r="AF129" s="53" t="s">
        <v>271</v>
      </c>
      <c r="AG129" s="53" t="s">
        <v>271</v>
      </c>
      <c r="AH129" s="53" t="s">
        <v>271</v>
      </c>
      <c r="AI129" s="53" t="s">
        <v>271</v>
      </c>
      <c r="AJ129" s="53" t="s">
        <v>271</v>
      </c>
      <c r="AK129" s="53" t="s">
        <v>271</v>
      </c>
      <c r="AL129" s="53" t="s">
        <v>271</v>
      </c>
      <c r="AM129" s="53" t="s">
        <v>271</v>
      </c>
      <c r="AN129" s="53" t="s">
        <v>271</v>
      </c>
      <c r="AO129" s="85" t="str" cm="1">
        <f t="array" ref="AO129">IF(OR(Z129:AI129="SI",AJ129="SI",AK129="SI",AL129="SI",AM129="SI",AN129="SI"),"Crítico-Proceda a elaborar plan de acción","No crítico/Intermedio-Solicitar evaluación por parte del OAL")</f>
        <v>No crítico/Intermedio-Solicitar evaluación por parte del OAL</v>
      </c>
      <c r="AP129" s="86"/>
      <c r="AQ129" s="74"/>
      <c r="AR129" s="74"/>
      <c r="AS129" s="74"/>
      <c r="AT129" s="74"/>
      <c r="AU129" s="74"/>
      <c r="AW129">
        <f t="shared" si="1"/>
        <v>1</v>
      </c>
    </row>
    <row r="130" spans="2:49" ht="58.5" customHeight="1">
      <c r="B130" s="54">
        <v>114</v>
      </c>
      <c r="C130" s="55" t="str">
        <f>Hoja1!AU118</f>
        <v xml:space="preserve"> </v>
      </c>
      <c r="D130" s="55" t="str">
        <f>Hoja1!AV118</f>
        <v xml:space="preserve"> </v>
      </c>
      <c r="E130" s="55" t="str">
        <f>Hoja1!AW118</f>
        <v xml:space="preserve"> </v>
      </c>
      <c r="F130" s="55" t="str">
        <f>Hoja1!AX118</f>
        <v xml:space="preserve"> </v>
      </c>
      <c r="G130" s="55" t="str">
        <f>Hoja1!AY118</f>
        <v xml:space="preserve"> </v>
      </c>
      <c r="H130" s="55" t="str">
        <f>Hoja1!AZ118</f>
        <v xml:space="preserve"> </v>
      </c>
      <c r="I130" s="55" t="str">
        <f>Hoja1!BA118</f>
        <v xml:space="preserve"> </v>
      </c>
      <c r="J130" s="55" t="str">
        <f>Hoja1!BB118</f>
        <v xml:space="preserve"> </v>
      </c>
      <c r="K130" s="53"/>
      <c r="L130" s="53"/>
      <c r="M130" s="53"/>
      <c r="N130" s="53"/>
      <c r="O130" s="53"/>
      <c r="P130" s="53"/>
      <c r="Q130" s="53"/>
      <c r="R130" s="53"/>
      <c r="S130" s="53"/>
      <c r="T130" s="53"/>
      <c r="U130" s="53"/>
      <c r="V130" s="53"/>
      <c r="W130" s="53"/>
      <c r="X130" s="53"/>
      <c r="Y130" s="79" t="str" cm="1">
        <f t="array" ref="Y130">IF(OR(K130:S130="NO",T130="NO",U130="NO",V130="NO",W130="NO",X130="NO"),"No aceptable","Aceptable")</f>
        <v>Aceptable</v>
      </c>
      <c r="Z130" s="53" t="s">
        <v>271</v>
      </c>
      <c r="AA130" s="53" t="s">
        <v>271</v>
      </c>
      <c r="AB130" s="53" t="s">
        <v>271</v>
      </c>
      <c r="AC130" s="53" t="s">
        <v>271</v>
      </c>
      <c r="AD130" s="53" t="s">
        <v>271</v>
      </c>
      <c r="AE130" s="53" t="s">
        <v>271</v>
      </c>
      <c r="AF130" s="53" t="s">
        <v>271</v>
      </c>
      <c r="AG130" s="53" t="s">
        <v>271</v>
      </c>
      <c r="AH130" s="53" t="s">
        <v>271</v>
      </c>
      <c r="AI130" s="53" t="s">
        <v>271</v>
      </c>
      <c r="AJ130" s="53" t="s">
        <v>271</v>
      </c>
      <c r="AK130" s="53" t="s">
        <v>271</v>
      </c>
      <c r="AL130" s="53" t="s">
        <v>271</v>
      </c>
      <c r="AM130" s="53" t="s">
        <v>271</v>
      </c>
      <c r="AN130" s="53" t="s">
        <v>271</v>
      </c>
      <c r="AO130" s="85" t="str" cm="1">
        <f t="array" ref="AO130">IF(OR(Z130:AI130="SI",AJ130="SI",AK130="SI",AL130="SI",AM130="SI",AN130="SI"),"Crítico-Proceda a elaborar plan de acción","No crítico/Intermedio-Solicitar evaluación por parte del OAL")</f>
        <v>No crítico/Intermedio-Solicitar evaluación por parte del OAL</v>
      </c>
      <c r="AP130" s="86"/>
      <c r="AQ130" s="74"/>
      <c r="AR130" s="74"/>
      <c r="AS130" s="74"/>
      <c r="AT130" s="74"/>
      <c r="AU130" s="74"/>
      <c r="AW130">
        <f t="shared" si="1"/>
        <v>1</v>
      </c>
    </row>
    <row r="131" spans="2:49" ht="58.5" customHeight="1">
      <c r="B131" s="54">
        <v>115</v>
      </c>
      <c r="C131" s="55" t="str">
        <f>Hoja1!AU119</f>
        <v xml:space="preserve"> </v>
      </c>
      <c r="D131" s="55" t="str">
        <f>Hoja1!AV119</f>
        <v xml:space="preserve"> </v>
      </c>
      <c r="E131" s="55" t="str">
        <f>Hoja1!AW119</f>
        <v xml:space="preserve"> </v>
      </c>
      <c r="F131" s="55" t="str">
        <f>Hoja1!AX119</f>
        <v xml:space="preserve"> </v>
      </c>
      <c r="G131" s="55" t="str">
        <f>Hoja1!AY119</f>
        <v xml:space="preserve"> </v>
      </c>
      <c r="H131" s="55" t="str">
        <f>Hoja1!AZ119</f>
        <v xml:space="preserve"> </v>
      </c>
      <c r="I131" s="55" t="str">
        <f>Hoja1!BA119</f>
        <v xml:space="preserve"> </v>
      </c>
      <c r="J131" s="55" t="str">
        <f>Hoja1!BB119</f>
        <v xml:space="preserve"> </v>
      </c>
      <c r="K131" s="53"/>
      <c r="L131" s="53"/>
      <c r="M131" s="53"/>
      <c r="N131" s="53"/>
      <c r="O131" s="53"/>
      <c r="P131" s="53"/>
      <c r="Q131" s="53"/>
      <c r="R131" s="53"/>
      <c r="S131" s="53"/>
      <c r="T131" s="53"/>
      <c r="U131" s="53"/>
      <c r="V131" s="53"/>
      <c r="W131" s="53"/>
      <c r="X131" s="53"/>
      <c r="Y131" s="79" t="str" cm="1">
        <f t="array" ref="Y131">IF(OR(K131:S131="NO",T131="NO",U131="NO",V131="NO",W131="NO",X131="NO"),"No aceptable","Aceptable")</f>
        <v>Aceptable</v>
      </c>
      <c r="Z131" s="53" t="s">
        <v>271</v>
      </c>
      <c r="AA131" s="53" t="s">
        <v>271</v>
      </c>
      <c r="AB131" s="53" t="s">
        <v>271</v>
      </c>
      <c r="AC131" s="53" t="s">
        <v>271</v>
      </c>
      <c r="AD131" s="53" t="s">
        <v>271</v>
      </c>
      <c r="AE131" s="53" t="s">
        <v>271</v>
      </c>
      <c r="AF131" s="53" t="s">
        <v>271</v>
      </c>
      <c r="AG131" s="53" t="s">
        <v>271</v>
      </c>
      <c r="AH131" s="53" t="s">
        <v>271</v>
      </c>
      <c r="AI131" s="53" t="s">
        <v>271</v>
      </c>
      <c r="AJ131" s="53" t="s">
        <v>271</v>
      </c>
      <c r="AK131" s="53" t="s">
        <v>271</v>
      </c>
      <c r="AL131" s="53" t="s">
        <v>271</v>
      </c>
      <c r="AM131" s="53" t="s">
        <v>271</v>
      </c>
      <c r="AN131" s="53" t="s">
        <v>271</v>
      </c>
      <c r="AO131" s="85" t="str" cm="1">
        <f t="array" ref="AO131">IF(OR(Z131:AI131="SI",AJ131="SI",AK131="SI",AL131="SI",AM131="SI",AN131="SI"),"Crítico-Proceda a elaborar plan de acción","No crítico/Intermedio-Solicitar evaluación por parte del OAL")</f>
        <v>No crítico/Intermedio-Solicitar evaluación por parte del OAL</v>
      </c>
      <c r="AP131" s="86"/>
      <c r="AQ131" s="74"/>
      <c r="AR131" s="74"/>
      <c r="AS131" s="74"/>
      <c r="AT131" s="74"/>
      <c r="AU131" s="74"/>
      <c r="AW131">
        <f t="shared" si="1"/>
        <v>1</v>
      </c>
    </row>
    <row r="132" spans="2:49" ht="58.5" customHeight="1">
      <c r="B132" s="54">
        <v>116</v>
      </c>
      <c r="C132" s="55" t="str">
        <f>Hoja1!AU120</f>
        <v xml:space="preserve"> </v>
      </c>
      <c r="D132" s="55" t="str">
        <f>Hoja1!AV120</f>
        <v xml:space="preserve"> </v>
      </c>
      <c r="E132" s="55" t="str">
        <f>Hoja1!AW120</f>
        <v xml:space="preserve"> </v>
      </c>
      <c r="F132" s="55" t="str">
        <f>Hoja1!AX120</f>
        <v xml:space="preserve"> </v>
      </c>
      <c r="G132" s="55" t="str">
        <f>Hoja1!AY120</f>
        <v xml:space="preserve"> </v>
      </c>
      <c r="H132" s="55" t="str">
        <f>Hoja1!AZ120</f>
        <v xml:space="preserve"> </v>
      </c>
      <c r="I132" s="55" t="str">
        <f>Hoja1!BA120</f>
        <v xml:space="preserve"> </v>
      </c>
      <c r="J132" s="55" t="str">
        <f>Hoja1!BB120</f>
        <v xml:space="preserve"> </v>
      </c>
      <c r="K132" s="53"/>
      <c r="L132" s="53"/>
      <c r="M132" s="53"/>
      <c r="N132" s="53"/>
      <c r="O132" s="53"/>
      <c r="P132" s="53"/>
      <c r="Q132" s="53"/>
      <c r="R132" s="53"/>
      <c r="S132" s="53"/>
      <c r="T132" s="53"/>
      <c r="U132" s="53"/>
      <c r="V132" s="53"/>
      <c r="W132" s="53"/>
      <c r="X132" s="53"/>
      <c r="Y132" s="79" t="str" cm="1">
        <f t="array" ref="Y132">IF(OR(K132:S132="NO",T132="NO",U132="NO",V132="NO",W132="NO",X132="NO"),"No aceptable","Aceptable")</f>
        <v>Aceptable</v>
      </c>
      <c r="Z132" s="53" t="s">
        <v>271</v>
      </c>
      <c r="AA132" s="53" t="s">
        <v>271</v>
      </c>
      <c r="AB132" s="53" t="s">
        <v>271</v>
      </c>
      <c r="AC132" s="53" t="s">
        <v>271</v>
      </c>
      <c r="AD132" s="53" t="s">
        <v>271</v>
      </c>
      <c r="AE132" s="53" t="s">
        <v>271</v>
      </c>
      <c r="AF132" s="53" t="s">
        <v>271</v>
      </c>
      <c r="AG132" s="53" t="s">
        <v>271</v>
      </c>
      <c r="AH132" s="53" t="s">
        <v>271</v>
      </c>
      <c r="AI132" s="53" t="s">
        <v>271</v>
      </c>
      <c r="AJ132" s="53" t="s">
        <v>271</v>
      </c>
      <c r="AK132" s="53" t="s">
        <v>271</v>
      </c>
      <c r="AL132" s="53" t="s">
        <v>271</v>
      </c>
      <c r="AM132" s="53" t="s">
        <v>271</v>
      </c>
      <c r="AN132" s="53" t="s">
        <v>271</v>
      </c>
      <c r="AO132" s="85" t="str" cm="1">
        <f t="array" ref="AO132">IF(OR(Z132:AI132="SI",AJ132="SI",AK132="SI",AL132="SI",AM132="SI",AN132="SI"),"Crítico-Proceda a elaborar plan de acción","No crítico/Intermedio-Solicitar evaluación por parte del OAL")</f>
        <v>No crítico/Intermedio-Solicitar evaluación por parte del OAL</v>
      </c>
      <c r="AP132" s="86"/>
      <c r="AQ132" s="74"/>
      <c r="AR132" s="74"/>
      <c r="AS132" s="74"/>
      <c r="AT132" s="74"/>
      <c r="AU132" s="74"/>
      <c r="AW132">
        <f t="shared" si="1"/>
        <v>1</v>
      </c>
    </row>
    <row r="133" spans="2:49" ht="58.5" customHeight="1">
      <c r="B133" s="54">
        <v>117</v>
      </c>
      <c r="C133" s="55" t="str">
        <f>Hoja1!AU121</f>
        <v xml:space="preserve"> </v>
      </c>
      <c r="D133" s="55" t="str">
        <f>Hoja1!AV121</f>
        <v xml:space="preserve"> </v>
      </c>
      <c r="E133" s="55" t="str">
        <f>Hoja1!AW121</f>
        <v xml:space="preserve"> </v>
      </c>
      <c r="F133" s="55" t="str">
        <f>Hoja1!AX121</f>
        <v xml:space="preserve"> </v>
      </c>
      <c r="G133" s="55" t="str">
        <f>Hoja1!AY121</f>
        <v xml:space="preserve"> </v>
      </c>
      <c r="H133" s="55" t="str">
        <f>Hoja1!AZ121</f>
        <v xml:space="preserve"> </v>
      </c>
      <c r="I133" s="55" t="str">
        <f>Hoja1!BA121</f>
        <v xml:space="preserve"> </v>
      </c>
      <c r="J133" s="55" t="str">
        <f>Hoja1!BB121</f>
        <v xml:space="preserve"> </v>
      </c>
      <c r="K133" s="53"/>
      <c r="L133" s="53"/>
      <c r="M133" s="53"/>
      <c r="N133" s="53"/>
      <c r="O133" s="53"/>
      <c r="P133" s="53"/>
      <c r="Q133" s="53"/>
      <c r="R133" s="53"/>
      <c r="S133" s="53"/>
      <c r="T133" s="53"/>
      <c r="U133" s="53"/>
      <c r="V133" s="53"/>
      <c r="W133" s="53"/>
      <c r="X133" s="53"/>
      <c r="Y133" s="79" t="str" cm="1">
        <f t="array" ref="Y133">IF(OR(K133:S133="NO",T133="NO",U133="NO",V133="NO",W133="NO",X133="NO"),"No aceptable","Aceptable")</f>
        <v>Aceptable</v>
      </c>
      <c r="Z133" s="53" t="s">
        <v>271</v>
      </c>
      <c r="AA133" s="53" t="s">
        <v>271</v>
      </c>
      <c r="AB133" s="53" t="s">
        <v>271</v>
      </c>
      <c r="AC133" s="53" t="s">
        <v>271</v>
      </c>
      <c r="AD133" s="53" t="s">
        <v>271</v>
      </c>
      <c r="AE133" s="53" t="s">
        <v>271</v>
      </c>
      <c r="AF133" s="53" t="s">
        <v>271</v>
      </c>
      <c r="AG133" s="53" t="s">
        <v>271</v>
      </c>
      <c r="AH133" s="53" t="s">
        <v>271</v>
      </c>
      <c r="AI133" s="53" t="s">
        <v>271</v>
      </c>
      <c r="AJ133" s="53" t="s">
        <v>271</v>
      </c>
      <c r="AK133" s="53" t="s">
        <v>271</v>
      </c>
      <c r="AL133" s="53" t="s">
        <v>271</v>
      </c>
      <c r="AM133" s="53" t="s">
        <v>271</v>
      </c>
      <c r="AN133" s="53" t="s">
        <v>271</v>
      </c>
      <c r="AO133" s="85" t="str" cm="1">
        <f t="array" ref="AO133">IF(OR(Z133:AI133="SI",AJ133="SI",AK133="SI",AL133="SI",AM133="SI",AN133="SI"),"Crítico-Proceda a elaborar plan de acción","No crítico/Intermedio-Solicitar evaluación por parte del OAL")</f>
        <v>No crítico/Intermedio-Solicitar evaluación por parte del OAL</v>
      </c>
      <c r="AP133" s="86"/>
      <c r="AQ133" s="74"/>
      <c r="AR133" s="74"/>
      <c r="AS133" s="74"/>
      <c r="AT133" s="74"/>
      <c r="AU133" s="74"/>
      <c r="AW133">
        <f t="shared" si="1"/>
        <v>1</v>
      </c>
    </row>
    <row r="134" spans="2:49" ht="58.5" customHeight="1">
      <c r="B134" s="54">
        <v>118</v>
      </c>
      <c r="C134" s="55" t="str">
        <f>Hoja1!AU122</f>
        <v xml:space="preserve"> </v>
      </c>
      <c r="D134" s="55" t="str">
        <f>Hoja1!AV122</f>
        <v xml:space="preserve"> </v>
      </c>
      <c r="E134" s="55" t="str">
        <f>Hoja1!AW122</f>
        <v xml:space="preserve"> </v>
      </c>
      <c r="F134" s="55" t="str">
        <f>Hoja1!AX122</f>
        <v xml:space="preserve"> </v>
      </c>
      <c r="G134" s="55" t="str">
        <f>Hoja1!AY122</f>
        <v xml:space="preserve"> </v>
      </c>
      <c r="H134" s="55" t="str">
        <f>Hoja1!AZ122</f>
        <v xml:space="preserve"> </v>
      </c>
      <c r="I134" s="55" t="str">
        <f>Hoja1!BA122</f>
        <v xml:space="preserve"> </v>
      </c>
      <c r="J134" s="55" t="str">
        <f>Hoja1!BB122</f>
        <v xml:space="preserve"> </v>
      </c>
      <c r="K134" s="53"/>
      <c r="L134" s="53"/>
      <c r="M134" s="53"/>
      <c r="N134" s="53"/>
      <c r="O134" s="53"/>
      <c r="P134" s="53"/>
      <c r="Q134" s="53"/>
      <c r="R134" s="53"/>
      <c r="S134" s="53"/>
      <c r="T134" s="53"/>
      <c r="U134" s="53"/>
      <c r="V134" s="53"/>
      <c r="W134" s="53"/>
      <c r="X134" s="53"/>
      <c r="Y134" s="79" t="str" cm="1">
        <f t="array" ref="Y134">IF(OR(K134:S134="NO",T134="NO",U134="NO",V134="NO",W134="NO",X134="NO"),"No aceptable","Aceptable")</f>
        <v>Aceptable</v>
      </c>
      <c r="Z134" s="53" t="s">
        <v>271</v>
      </c>
      <c r="AA134" s="53" t="s">
        <v>271</v>
      </c>
      <c r="AB134" s="53" t="s">
        <v>271</v>
      </c>
      <c r="AC134" s="53" t="s">
        <v>271</v>
      </c>
      <c r="AD134" s="53" t="s">
        <v>271</v>
      </c>
      <c r="AE134" s="53" t="s">
        <v>271</v>
      </c>
      <c r="AF134" s="53" t="s">
        <v>271</v>
      </c>
      <c r="AG134" s="53" t="s">
        <v>271</v>
      </c>
      <c r="AH134" s="53" t="s">
        <v>271</v>
      </c>
      <c r="AI134" s="53" t="s">
        <v>271</v>
      </c>
      <c r="AJ134" s="53" t="s">
        <v>271</v>
      </c>
      <c r="AK134" s="53" t="s">
        <v>271</v>
      </c>
      <c r="AL134" s="53" t="s">
        <v>271</v>
      </c>
      <c r="AM134" s="53" t="s">
        <v>271</v>
      </c>
      <c r="AN134" s="53" t="s">
        <v>271</v>
      </c>
      <c r="AO134" s="85" t="str" cm="1">
        <f t="array" ref="AO134">IF(OR(Z134:AI134="SI",AJ134="SI",AK134="SI",AL134="SI",AM134="SI",AN134="SI"),"Crítico-Proceda a elaborar plan de acción","No crítico/Intermedio-Solicitar evaluación por parte del OAL")</f>
        <v>No crítico/Intermedio-Solicitar evaluación por parte del OAL</v>
      </c>
      <c r="AP134" s="86"/>
      <c r="AQ134" s="74"/>
      <c r="AR134" s="74"/>
      <c r="AS134" s="74"/>
      <c r="AT134" s="74"/>
      <c r="AU134" s="74"/>
      <c r="AW134">
        <f t="shared" si="1"/>
        <v>1</v>
      </c>
    </row>
    <row r="135" spans="2:49" ht="58.5" customHeight="1">
      <c r="B135" s="54">
        <v>119</v>
      </c>
      <c r="C135" s="55" t="str">
        <f>Hoja1!AU123</f>
        <v xml:space="preserve"> </v>
      </c>
      <c r="D135" s="55" t="str">
        <f>Hoja1!AV123</f>
        <v xml:space="preserve"> </v>
      </c>
      <c r="E135" s="55" t="str">
        <f>Hoja1!AW123</f>
        <v xml:space="preserve"> </v>
      </c>
      <c r="F135" s="55" t="str">
        <f>Hoja1!AX123</f>
        <v xml:space="preserve"> </v>
      </c>
      <c r="G135" s="55" t="str">
        <f>Hoja1!AY123</f>
        <v xml:space="preserve"> </v>
      </c>
      <c r="H135" s="55" t="str">
        <f>Hoja1!AZ123</f>
        <v xml:space="preserve"> </v>
      </c>
      <c r="I135" s="55" t="str">
        <f>Hoja1!BA123</f>
        <v xml:space="preserve"> </v>
      </c>
      <c r="J135" s="55" t="str">
        <f>Hoja1!BB123</f>
        <v xml:space="preserve"> </v>
      </c>
      <c r="K135" s="53"/>
      <c r="L135" s="53"/>
      <c r="M135" s="53"/>
      <c r="N135" s="53"/>
      <c r="O135" s="53"/>
      <c r="P135" s="53"/>
      <c r="Q135" s="53"/>
      <c r="R135" s="53"/>
      <c r="S135" s="53"/>
      <c r="T135" s="53"/>
      <c r="U135" s="53"/>
      <c r="V135" s="53"/>
      <c r="W135" s="53"/>
      <c r="X135" s="53"/>
      <c r="Y135" s="79" t="str" cm="1">
        <f t="array" ref="Y135">IF(OR(K135:S135="NO",T135="NO",U135="NO",V135="NO",W135="NO",X135="NO"),"No aceptable","Aceptable")</f>
        <v>Aceptable</v>
      </c>
      <c r="Z135" s="53" t="s">
        <v>271</v>
      </c>
      <c r="AA135" s="53" t="s">
        <v>271</v>
      </c>
      <c r="AB135" s="53" t="s">
        <v>271</v>
      </c>
      <c r="AC135" s="53" t="s">
        <v>271</v>
      </c>
      <c r="AD135" s="53" t="s">
        <v>271</v>
      </c>
      <c r="AE135" s="53" t="s">
        <v>271</v>
      </c>
      <c r="AF135" s="53" t="s">
        <v>271</v>
      </c>
      <c r="AG135" s="53" t="s">
        <v>271</v>
      </c>
      <c r="AH135" s="53" t="s">
        <v>271</v>
      </c>
      <c r="AI135" s="53" t="s">
        <v>271</v>
      </c>
      <c r="AJ135" s="53" t="s">
        <v>271</v>
      </c>
      <c r="AK135" s="53" t="s">
        <v>271</v>
      </c>
      <c r="AL135" s="53" t="s">
        <v>271</v>
      </c>
      <c r="AM135" s="53" t="s">
        <v>271</v>
      </c>
      <c r="AN135" s="53" t="s">
        <v>271</v>
      </c>
      <c r="AO135" s="85" t="str" cm="1">
        <f t="array" ref="AO135">IF(OR(Z135:AI135="SI",AJ135="SI",AK135="SI",AL135="SI",AM135="SI",AN135="SI"),"Crítico-Proceda a elaborar plan de acción","No crítico/Intermedio-Solicitar evaluación por parte del OAL")</f>
        <v>No crítico/Intermedio-Solicitar evaluación por parte del OAL</v>
      </c>
      <c r="AP135" s="86"/>
      <c r="AQ135" s="74"/>
      <c r="AR135" s="74"/>
      <c r="AS135" s="74"/>
      <c r="AT135" s="74"/>
      <c r="AU135" s="74"/>
      <c r="AW135">
        <f t="shared" si="1"/>
        <v>1</v>
      </c>
    </row>
    <row r="136" spans="2:49" ht="58.5" customHeight="1">
      <c r="B136" s="54">
        <v>120</v>
      </c>
      <c r="C136" s="55" t="str">
        <f>Hoja1!AU124</f>
        <v xml:space="preserve"> </v>
      </c>
      <c r="D136" s="55" t="str">
        <f>Hoja1!AV124</f>
        <v xml:space="preserve"> </v>
      </c>
      <c r="E136" s="55" t="str">
        <f>Hoja1!AW124</f>
        <v xml:space="preserve"> </v>
      </c>
      <c r="F136" s="55" t="str">
        <f>Hoja1!AX124</f>
        <v xml:space="preserve"> </v>
      </c>
      <c r="G136" s="55" t="str">
        <f>Hoja1!AY124</f>
        <v xml:space="preserve"> </v>
      </c>
      <c r="H136" s="55" t="str">
        <f>Hoja1!AZ124</f>
        <v xml:space="preserve"> </v>
      </c>
      <c r="I136" s="55" t="str">
        <f>Hoja1!BA124</f>
        <v xml:space="preserve"> </v>
      </c>
      <c r="J136" s="55" t="str">
        <f>Hoja1!BB124</f>
        <v xml:space="preserve"> </v>
      </c>
      <c r="K136" s="53"/>
      <c r="L136" s="53"/>
      <c r="M136" s="53"/>
      <c r="N136" s="53"/>
      <c r="O136" s="53"/>
      <c r="P136" s="53"/>
      <c r="Q136" s="53"/>
      <c r="R136" s="53"/>
      <c r="S136" s="53"/>
      <c r="T136" s="53"/>
      <c r="U136" s="53"/>
      <c r="V136" s="53"/>
      <c r="W136" s="53"/>
      <c r="X136" s="53"/>
      <c r="Y136" s="79" t="str" cm="1">
        <f t="array" ref="Y136">IF(OR(K136:S136="NO",T136="NO",U136="NO",V136="NO",W136="NO",X136="NO"),"No aceptable","Aceptable")</f>
        <v>Aceptable</v>
      </c>
      <c r="Z136" s="53" t="s">
        <v>271</v>
      </c>
      <c r="AA136" s="53" t="s">
        <v>271</v>
      </c>
      <c r="AB136" s="53" t="s">
        <v>271</v>
      </c>
      <c r="AC136" s="53" t="s">
        <v>271</v>
      </c>
      <c r="AD136" s="53" t="s">
        <v>271</v>
      </c>
      <c r="AE136" s="53" t="s">
        <v>271</v>
      </c>
      <c r="AF136" s="53" t="s">
        <v>271</v>
      </c>
      <c r="AG136" s="53" t="s">
        <v>271</v>
      </c>
      <c r="AH136" s="53" t="s">
        <v>271</v>
      </c>
      <c r="AI136" s="53" t="s">
        <v>271</v>
      </c>
      <c r="AJ136" s="53" t="s">
        <v>271</v>
      </c>
      <c r="AK136" s="53" t="s">
        <v>271</v>
      </c>
      <c r="AL136" s="53" t="s">
        <v>271</v>
      </c>
      <c r="AM136" s="53" t="s">
        <v>271</v>
      </c>
      <c r="AN136" s="53" t="s">
        <v>271</v>
      </c>
      <c r="AO136" s="85" t="str" cm="1">
        <f t="array" ref="AO136">IF(OR(Z136:AI136="SI",AJ136="SI",AK136="SI",AL136="SI",AM136="SI",AN136="SI"),"Crítico-Proceda a elaborar plan de acción","No crítico/Intermedio-Solicitar evaluación por parte del OAL")</f>
        <v>No crítico/Intermedio-Solicitar evaluación por parte del OAL</v>
      </c>
      <c r="AP136" s="86"/>
      <c r="AQ136" s="74"/>
      <c r="AR136" s="74"/>
      <c r="AS136" s="74"/>
      <c r="AT136" s="74"/>
      <c r="AU136" s="74"/>
      <c r="AW136">
        <f t="shared" si="1"/>
        <v>1</v>
      </c>
    </row>
    <row r="137" spans="2:49" ht="58.5" customHeight="1">
      <c r="B137" s="54">
        <v>121</v>
      </c>
      <c r="C137" s="55" t="str">
        <f>Hoja1!AU125</f>
        <v xml:space="preserve"> </v>
      </c>
      <c r="D137" s="55" t="str">
        <f>Hoja1!AV125</f>
        <v xml:space="preserve"> </v>
      </c>
      <c r="E137" s="55" t="str">
        <f>Hoja1!AW125</f>
        <v xml:space="preserve"> </v>
      </c>
      <c r="F137" s="55" t="str">
        <f>Hoja1!AX125</f>
        <v xml:space="preserve"> </v>
      </c>
      <c r="G137" s="55" t="str">
        <f>Hoja1!AY125</f>
        <v xml:space="preserve"> </v>
      </c>
      <c r="H137" s="55" t="str">
        <f>Hoja1!AZ125</f>
        <v xml:space="preserve"> </v>
      </c>
      <c r="I137" s="55" t="str">
        <f>Hoja1!BA125</f>
        <v xml:space="preserve"> </v>
      </c>
      <c r="J137" s="55" t="str">
        <f>Hoja1!BB125</f>
        <v xml:space="preserve"> </v>
      </c>
      <c r="K137" s="53"/>
      <c r="L137" s="53"/>
      <c r="M137" s="53"/>
      <c r="N137" s="53"/>
      <c r="O137" s="53"/>
      <c r="P137" s="53"/>
      <c r="Q137" s="53"/>
      <c r="R137" s="53"/>
      <c r="S137" s="53"/>
      <c r="T137" s="53"/>
      <c r="U137" s="53"/>
      <c r="V137" s="53"/>
      <c r="W137" s="53"/>
      <c r="X137" s="53"/>
      <c r="Y137" s="79" t="str" cm="1">
        <f t="array" ref="Y137">IF(OR(K137:S137="NO",T137="NO",U137="NO",V137="NO",W137="NO",X137="NO"),"No aceptable","Aceptable")</f>
        <v>Aceptable</v>
      </c>
      <c r="Z137" s="53" t="s">
        <v>271</v>
      </c>
      <c r="AA137" s="53" t="s">
        <v>271</v>
      </c>
      <c r="AB137" s="53" t="s">
        <v>271</v>
      </c>
      <c r="AC137" s="53" t="s">
        <v>271</v>
      </c>
      <c r="AD137" s="53" t="s">
        <v>271</v>
      </c>
      <c r="AE137" s="53" t="s">
        <v>271</v>
      </c>
      <c r="AF137" s="53" t="s">
        <v>271</v>
      </c>
      <c r="AG137" s="53" t="s">
        <v>271</v>
      </c>
      <c r="AH137" s="53" t="s">
        <v>271</v>
      </c>
      <c r="AI137" s="53" t="s">
        <v>271</v>
      </c>
      <c r="AJ137" s="53" t="s">
        <v>271</v>
      </c>
      <c r="AK137" s="53" t="s">
        <v>271</v>
      </c>
      <c r="AL137" s="53" t="s">
        <v>271</v>
      </c>
      <c r="AM137" s="53" t="s">
        <v>271</v>
      </c>
      <c r="AN137" s="53" t="s">
        <v>271</v>
      </c>
      <c r="AO137" s="85" t="str" cm="1">
        <f t="array" ref="AO137">IF(OR(Z137:AI137="SI",AJ137="SI",AK137="SI",AL137="SI",AM137="SI",AN137="SI"),"Crítico-Proceda a elaborar plan de acción","No crítico/Intermedio-Solicitar evaluación por parte del OAL")</f>
        <v>No crítico/Intermedio-Solicitar evaluación por parte del OAL</v>
      </c>
      <c r="AP137" s="86"/>
      <c r="AQ137" s="74"/>
      <c r="AR137" s="74"/>
      <c r="AS137" s="74"/>
      <c r="AT137" s="74"/>
      <c r="AU137" s="74"/>
      <c r="AW137">
        <f t="shared" si="1"/>
        <v>1</v>
      </c>
    </row>
    <row r="138" spans="2:49" ht="58.5" customHeight="1">
      <c r="B138" s="54">
        <v>122</v>
      </c>
      <c r="C138" s="55" t="str">
        <f>Hoja1!AU126</f>
        <v xml:space="preserve"> </v>
      </c>
      <c r="D138" s="55" t="str">
        <f>Hoja1!AV126</f>
        <v xml:space="preserve"> </v>
      </c>
      <c r="E138" s="55" t="str">
        <f>Hoja1!AW126</f>
        <v xml:space="preserve"> </v>
      </c>
      <c r="F138" s="55" t="str">
        <f>Hoja1!AX126</f>
        <v xml:space="preserve"> </v>
      </c>
      <c r="G138" s="55" t="str">
        <f>Hoja1!AY126</f>
        <v xml:space="preserve"> </v>
      </c>
      <c r="H138" s="55" t="str">
        <f>Hoja1!AZ126</f>
        <v xml:space="preserve"> </v>
      </c>
      <c r="I138" s="55" t="str">
        <f>Hoja1!BA126</f>
        <v xml:space="preserve"> </v>
      </c>
      <c r="J138" s="55" t="str">
        <f>Hoja1!BB126</f>
        <v xml:space="preserve"> </v>
      </c>
      <c r="K138" s="53"/>
      <c r="L138" s="53"/>
      <c r="M138" s="53"/>
      <c r="N138" s="53"/>
      <c r="O138" s="53"/>
      <c r="P138" s="53"/>
      <c r="Q138" s="53"/>
      <c r="R138" s="53"/>
      <c r="S138" s="53"/>
      <c r="T138" s="53"/>
      <c r="U138" s="53"/>
      <c r="V138" s="53"/>
      <c r="W138" s="53"/>
      <c r="X138" s="53"/>
      <c r="Y138" s="79" t="str" cm="1">
        <f t="array" ref="Y138">IF(OR(K138:S138="NO",T138="NO",U138="NO",V138="NO",W138="NO",X138="NO"),"No aceptable","Aceptable")</f>
        <v>Aceptable</v>
      </c>
      <c r="Z138" s="53" t="s">
        <v>271</v>
      </c>
      <c r="AA138" s="53" t="s">
        <v>271</v>
      </c>
      <c r="AB138" s="53" t="s">
        <v>271</v>
      </c>
      <c r="AC138" s="53" t="s">
        <v>271</v>
      </c>
      <c r="AD138" s="53" t="s">
        <v>271</v>
      </c>
      <c r="AE138" s="53" t="s">
        <v>271</v>
      </c>
      <c r="AF138" s="53" t="s">
        <v>271</v>
      </c>
      <c r="AG138" s="53" t="s">
        <v>271</v>
      </c>
      <c r="AH138" s="53" t="s">
        <v>271</v>
      </c>
      <c r="AI138" s="53" t="s">
        <v>271</v>
      </c>
      <c r="AJ138" s="53" t="s">
        <v>271</v>
      </c>
      <c r="AK138" s="53" t="s">
        <v>271</v>
      </c>
      <c r="AL138" s="53" t="s">
        <v>271</v>
      </c>
      <c r="AM138" s="53" t="s">
        <v>271</v>
      </c>
      <c r="AN138" s="53" t="s">
        <v>271</v>
      </c>
      <c r="AO138" s="85" t="str" cm="1">
        <f t="array" ref="AO138">IF(OR(Z138:AI138="SI",AJ138="SI",AK138="SI",AL138="SI",AM138="SI",AN138="SI"),"Crítico-Proceda a elaborar plan de acción","No crítico/Intermedio-Solicitar evaluación por parte del OAL")</f>
        <v>No crítico/Intermedio-Solicitar evaluación por parte del OAL</v>
      </c>
      <c r="AP138" s="86"/>
      <c r="AQ138" s="74"/>
      <c r="AR138" s="74"/>
      <c r="AS138" s="74"/>
      <c r="AT138" s="74"/>
      <c r="AU138" s="74"/>
      <c r="AW138">
        <f t="shared" si="1"/>
        <v>1</v>
      </c>
    </row>
    <row r="139" spans="2:49" ht="58.5" customHeight="1">
      <c r="B139" s="54">
        <v>123</v>
      </c>
      <c r="C139" s="55" t="str">
        <f>Hoja1!AU127</f>
        <v xml:space="preserve"> </v>
      </c>
      <c r="D139" s="55" t="str">
        <f>Hoja1!AV127</f>
        <v xml:space="preserve"> </v>
      </c>
      <c r="E139" s="55" t="str">
        <f>Hoja1!AW127</f>
        <v xml:space="preserve"> </v>
      </c>
      <c r="F139" s="55" t="str">
        <f>Hoja1!AX127</f>
        <v xml:space="preserve"> </v>
      </c>
      <c r="G139" s="55" t="str">
        <f>Hoja1!AY127</f>
        <v xml:space="preserve"> </v>
      </c>
      <c r="H139" s="55" t="str">
        <f>Hoja1!AZ127</f>
        <v xml:space="preserve"> </v>
      </c>
      <c r="I139" s="55" t="str">
        <f>Hoja1!BA127</f>
        <v xml:space="preserve"> </v>
      </c>
      <c r="J139" s="55" t="str">
        <f>Hoja1!BB127</f>
        <v xml:space="preserve"> </v>
      </c>
      <c r="K139" s="53"/>
      <c r="L139" s="53"/>
      <c r="M139" s="53"/>
      <c r="N139" s="53"/>
      <c r="O139" s="53"/>
      <c r="P139" s="53"/>
      <c r="Q139" s="53"/>
      <c r="R139" s="53"/>
      <c r="S139" s="53"/>
      <c r="T139" s="53"/>
      <c r="U139" s="53"/>
      <c r="V139" s="53"/>
      <c r="W139" s="53"/>
      <c r="X139" s="53"/>
      <c r="Y139" s="79" t="str" cm="1">
        <f t="array" ref="Y139">IF(OR(K139:S139="NO",T139="NO",U139="NO",V139="NO",W139="NO",X139="NO"),"No aceptable","Aceptable")</f>
        <v>Aceptable</v>
      </c>
      <c r="Z139" s="53" t="s">
        <v>271</v>
      </c>
      <c r="AA139" s="53" t="s">
        <v>271</v>
      </c>
      <c r="AB139" s="53" t="s">
        <v>271</v>
      </c>
      <c r="AC139" s="53" t="s">
        <v>271</v>
      </c>
      <c r="AD139" s="53" t="s">
        <v>271</v>
      </c>
      <c r="AE139" s="53" t="s">
        <v>271</v>
      </c>
      <c r="AF139" s="53" t="s">
        <v>271</v>
      </c>
      <c r="AG139" s="53" t="s">
        <v>271</v>
      </c>
      <c r="AH139" s="53" t="s">
        <v>271</v>
      </c>
      <c r="AI139" s="53" t="s">
        <v>271</v>
      </c>
      <c r="AJ139" s="53" t="s">
        <v>271</v>
      </c>
      <c r="AK139" s="53" t="s">
        <v>271</v>
      </c>
      <c r="AL139" s="53" t="s">
        <v>271</v>
      </c>
      <c r="AM139" s="53" t="s">
        <v>271</v>
      </c>
      <c r="AN139" s="53" t="s">
        <v>271</v>
      </c>
      <c r="AO139" s="85" t="str" cm="1">
        <f t="array" ref="AO139">IF(OR(Z139:AI139="SI",AJ139="SI",AK139="SI",AL139="SI",AM139="SI",AN139="SI"),"Crítico-Proceda a elaborar plan de acción","No crítico/Intermedio-Solicitar evaluación por parte del OAL")</f>
        <v>No crítico/Intermedio-Solicitar evaluación por parte del OAL</v>
      </c>
      <c r="AP139" s="86"/>
      <c r="AQ139" s="74"/>
      <c r="AR139" s="74"/>
      <c r="AS139" s="74"/>
      <c r="AT139" s="74"/>
      <c r="AU139" s="74"/>
      <c r="AW139">
        <f t="shared" si="1"/>
        <v>1</v>
      </c>
    </row>
    <row r="140" spans="2:49" ht="58.5" customHeight="1">
      <c r="B140" s="54">
        <v>124</v>
      </c>
      <c r="C140" s="55" t="str">
        <f>Hoja1!AU128</f>
        <v xml:space="preserve"> </v>
      </c>
      <c r="D140" s="55" t="str">
        <f>Hoja1!AV128</f>
        <v xml:space="preserve"> </v>
      </c>
      <c r="E140" s="55" t="str">
        <f>Hoja1!AW128</f>
        <v xml:space="preserve"> </v>
      </c>
      <c r="F140" s="55" t="str">
        <f>Hoja1!AX128</f>
        <v xml:space="preserve"> </v>
      </c>
      <c r="G140" s="55" t="str">
        <f>Hoja1!AY128</f>
        <v xml:space="preserve"> </v>
      </c>
      <c r="H140" s="55" t="str">
        <f>Hoja1!AZ128</f>
        <v xml:space="preserve"> </v>
      </c>
      <c r="I140" s="55" t="str">
        <f>Hoja1!BA128</f>
        <v xml:space="preserve"> </v>
      </c>
      <c r="J140" s="55" t="str">
        <f>Hoja1!BB128</f>
        <v xml:space="preserve"> </v>
      </c>
      <c r="K140" s="53"/>
      <c r="L140" s="53"/>
      <c r="M140" s="53"/>
      <c r="N140" s="53"/>
      <c r="O140" s="53"/>
      <c r="P140" s="53"/>
      <c r="Q140" s="53"/>
      <c r="R140" s="53"/>
      <c r="S140" s="53"/>
      <c r="T140" s="53"/>
      <c r="U140" s="53"/>
      <c r="V140" s="53"/>
      <c r="W140" s="53"/>
      <c r="X140" s="53"/>
      <c r="Y140" s="79" t="str" cm="1">
        <f t="array" ref="Y140">IF(OR(K140:S140="NO",T140="NO",U140="NO",V140="NO",W140="NO",X140="NO"),"No aceptable","Aceptable")</f>
        <v>Aceptable</v>
      </c>
      <c r="Z140" s="53" t="s">
        <v>271</v>
      </c>
      <c r="AA140" s="53" t="s">
        <v>271</v>
      </c>
      <c r="AB140" s="53" t="s">
        <v>271</v>
      </c>
      <c r="AC140" s="53" t="s">
        <v>271</v>
      </c>
      <c r="AD140" s="53" t="s">
        <v>271</v>
      </c>
      <c r="AE140" s="53" t="s">
        <v>271</v>
      </c>
      <c r="AF140" s="53" t="s">
        <v>271</v>
      </c>
      <c r="AG140" s="53" t="s">
        <v>271</v>
      </c>
      <c r="AH140" s="53" t="s">
        <v>271</v>
      </c>
      <c r="AI140" s="53" t="s">
        <v>271</v>
      </c>
      <c r="AJ140" s="53" t="s">
        <v>271</v>
      </c>
      <c r="AK140" s="53" t="s">
        <v>271</v>
      </c>
      <c r="AL140" s="53" t="s">
        <v>271</v>
      </c>
      <c r="AM140" s="53" t="s">
        <v>271</v>
      </c>
      <c r="AN140" s="53" t="s">
        <v>271</v>
      </c>
      <c r="AO140" s="85" t="str" cm="1">
        <f t="array" ref="AO140">IF(OR(Z140:AI140="SI",AJ140="SI",AK140="SI",AL140="SI",AM140="SI",AN140="SI"),"Crítico-Proceda a elaborar plan de acción","No crítico/Intermedio-Solicitar evaluación por parte del OAL")</f>
        <v>No crítico/Intermedio-Solicitar evaluación por parte del OAL</v>
      </c>
      <c r="AP140" s="86"/>
      <c r="AQ140" s="74"/>
      <c r="AR140" s="74"/>
      <c r="AS140" s="74"/>
      <c r="AT140" s="74"/>
      <c r="AU140" s="74"/>
      <c r="AW140">
        <f t="shared" si="1"/>
        <v>1</v>
      </c>
    </row>
    <row r="141" spans="2:49" ht="58.5" customHeight="1">
      <c r="B141" s="54">
        <v>125</v>
      </c>
      <c r="C141" s="55" t="str">
        <f>Hoja1!AU129</f>
        <v xml:space="preserve"> </v>
      </c>
      <c r="D141" s="55" t="str">
        <f>Hoja1!AV129</f>
        <v xml:space="preserve"> </v>
      </c>
      <c r="E141" s="55" t="str">
        <f>Hoja1!AW129</f>
        <v xml:space="preserve"> </v>
      </c>
      <c r="F141" s="55" t="str">
        <f>Hoja1!AX129</f>
        <v xml:space="preserve"> </v>
      </c>
      <c r="G141" s="55" t="str">
        <f>Hoja1!AY129</f>
        <v xml:space="preserve"> </v>
      </c>
      <c r="H141" s="55" t="str">
        <f>Hoja1!AZ129</f>
        <v xml:space="preserve"> </v>
      </c>
      <c r="I141" s="55" t="str">
        <f>Hoja1!BA129</f>
        <v xml:space="preserve"> </v>
      </c>
      <c r="J141" s="55" t="str">
        <f>Hoja1!BB129</f>
        <v xml:space="preserve"> </v>
      </c>
      <c r="K141" s="53"/>
      <c r="L141" s="53"/>
      <c r="M141" s="53"/>
      <c r="N141" s="53"/>
      <c r="O141" s="53"/>
      <c r="P141" s="53"/>
      <c r="Q141" s="53"/>
      <c r="R141" s="53"/>
      <c r="S141" s="53"/>
      <c r="T141" s="53"/>
      <c r="U141" s="53"/>
      <c r="V141" s="53"/>
      <c r="W141" s="53"/>
      <c r="X141" s="53"/>
      <c r="Y141" s="79" t="str" cm="1">
        <f t="array" ref="Y141">IF(OR(K141:S141="NO",T141="NO",U141="NO",V141="NO",W141="NO",X141="NO"),"No aceptable","Aceptable")</f>
        <v>Aceptable</v>
      </c>
      <c r="Z141" s="53" t="s">
        <v>271</v>
      </c>
      <c r="AA141" s="53" t="s">
        <v>271</v>
      </c>
      <c r="AB141" s="53" t="s">
        <v>271</v>
      </c>
      <c r="AC141" s="53" t="s">
        <v>271</v>
      </c>
      <c r="AD141" s="53" t="s">
        <v>271</v>
      </c>
      <c r="AE141" s="53" t="s">
        <v>271</v>
      </c>
      <c r="AF141" s="53" t="s">
        <v>271</v>
      </c>
      <c r="AG141" s="53" t="s">
        <v>271</v>
      </c>
      <c r="AH141" s="53" t="s">
        <v>271</v>
      </c>
      <c r="AI141" s="53" t="s">
        <v>271</v>
      </c>
      <c r="AJ141" s="53" t="s">
        <v>271</v>
      </c>
      <c r="AK141" s="53" t="s">
        <v>271</v>
      </c>
      <c r="AL141" s="53" t="s">
        <v>271</v>
      </c>
      <c r="AM141" s="53" t="s">
        <v>271</v>
      </c>
      <c r="AN141" s="53" t="s">
        <v>271</v>
      </c>
      <c r="AO141" s="85" t="str" cm="1">
        <f t="array" ref="AO141">IF(OR(Z141:AI141="SI",AJ141="SI",AK141="SI",AL141="SI",AM141="SI",AN141="SI"),"Crítico-Proceda a elaborar plan de acción","No crítico/Intermedio-Solicitar evaluación por parte del OAL")</f>
        <v>No crítico/Intermedio-Solicitar evaluación por parte del OAL</v>
      </c>
      <c r="AP141" s="86"/>
      <c r="AQ141" s="74"/>
      <c r="AR141" s="74"/>
      <c r="AS141" s="74"/>
      <c r="AT141" s="74"/>
      <c r="AU141" s="74"/>
      <c r="AW141">
        <f t="shared" si="1"/>
        <v>1</v>
      </c>
    </row>
    <row r="142" spans="2:49" ht="58.5" customHeight="1">
      <c r="B142" s="54">
        <v>126</v>
      </c>
      <c r="C142" s="55" t="str">
        <f>Hoja1!AU130</f>
        <v xml:space="preserve"> </v>
      </c>
      <c r="D142" s="55" t="str">
        <f>Hoja1!AV130</f>
        <v xml:space="preserve"> </v>
      </c>
      <c r="E142" s="55" t="str">
        <f>Hoja1!AW130</f>
        <v xml:space="preserve"> </v>
      </c>
      <c r="F142" s="55" t="str">
        <f>Hoja1!AX130</f>
        <v xml:space="preserve"> </v>
      </c>
      <c r="G142" s="55" t="str">
        <f>Hoja1!AY130</f>
        <v xml:space="preserve"> </v>
      </c>
      <c r="H142" s="55" t="str">
        <f>Hoja1!AZ130</f>
        <v xml:space="preserve"> </v>
      </c>
      <c r="I142" s="55" t="str">
        <f>Hoja1!BA130</f>
        <v xml:space="preserve"> </v>
      </c>
      <c r="J142" s="55" t="str">
        <f>Hoja1!BB130</f>
        <v xml:space="preserve"> </v>
      </c>
      <c r="K142" s="53"/>
      <c r="L142" s="53"/>
      <c r="M142" s="53"/>
      <c r="N142" s="53"/>
      <c r="O142" s="53"/>
      <c r="P142" s="53"/>
      <c r="Q142" s="53"/>
      <c r="R142" s="53"/>
      <c r="S142" s="53"/>
      <c r="T142" s="53"/>
      <c r="U142" s="53"/>
      <c r="V142" s="53"/>
      <c r="W142" s="53"/>
      <c r="X142" s="53"/>
      <c r="Y142" s="79" t="str" cm="1">
        <f t="array" ref="Y142">IF(OR(K142:S142="NO",T142="NO",U142="NO",V142="NO",W142="NO",X142="NO"),"No aceptable","Aceptable")</f>
        <v>Aceptable</v>
      </c>
      <c r="Z142" s="53" t="s">
        <v>271</v>
      </c>
      <c r="AA142" s="53" t="s">
        <v>271</v>
      </c>
      <c r="AB142" s="53" t="s">
        <v>271</v>
      </c>
      <c r="AC142" s="53" t="s">
        <v>271</v>
      </c>
      <c r="AD142" s="53" t="s">
        <v>271</v>
      </c>
      <c r="AE142" s="53" t="s">
        <v>271</v>
      </c>
      <c r="AF142" s="53" t="s">
        <v>271</v>
      </c>
      <c r="AG142" s="53" t="s">
        <v>271</v>
      </c>
      <c r="AH142" s="53" t="s">
        <v>271</v>
      </c>
      <c r="AI142" s="53" t="s">
        <v>271</v>
      </c>
      <c r="AJ142" s="53" t="s">
        <v>271</v>
      </c>
      <c r="AK142" s="53" t="s">
        <v>271</v>
      </c>
      <c r="AL142" s="53" t="s">
        <v>271</v>
      </c>
      <c r="AM142" s="53" t="s">
        <v>271</v>
      </c>
      <c r="AN142" s="53" t="s">
        <v>271</v>
      </c>
      <c r="AO142" s="85" t="str" cm="1">
        <f t="array" ref="AO142">IF(OR(Z142:AI142="SI",AJ142="SI",AK142="SI",AL142="SI",AM142="SI",AN142="SI"),"Crítico-Proceda a elaborar plan de acción","No crítico/Intermedio-Solicitar evaluación por parte del OAL")</f>
        <v>No crítico/Intermedio-Solicitar evaluación por parte del OAL</v>
      </c>
      <c r="AP142" s="86"/>
      <c r="AQ142" s="74"/>
      <c r="AR142" s="74"/>
      <c r="AS142" s="74"/>
      <c r="AT142" s="74"/>
      <c r="AU142" s="74"/>
      <c r="AW142">
        <f t="shared" si="1"/>
        <v>1</v>
      </c>
    </row>
    <row r="143" spans="2:49" ht="58.5" customHeight="1">
      <c r="B143" s="54">
        <v>127</v>
      </c>
      <c r="C143" s="55" t="str">
        <f>Hoja1!AU131</f>
        <v xml:space="preserve"> </v>
      </c>
      <c r="D143" s="55" t="str">
        <f>Hoja1!AV131</f>
        <v xml:space="preserve"> </v>
      </c>
      <c r="E143" s="55" t="str">
        <f>Hoja1!AW131</f>
        <v xml:space="preserve"> </v>
      </c>
      <c r="F143" s="55" t="str">
        <f>Hoja1!AX131</f>
        <v xml:space="preserve"> </v>
      </c>
      <c r="G143" s="55" t="str">
        <f>Hoja1!AY131</f>
        <v xml:space="preserve"> </v>
      </c>
      <c r="H143" s="55" t="str">
        <f>Hoja1!AZ131</f>
        <v xml:space="preserve"> </v>
      </c>
      <c r="I143" s="55" t="str">
        <f>Hoja1!BA131</f>
        <v xml:space="preserve"> </v>
      </c>
      <c r="J143" s="55" t="str">
        <f>Hoja1!BB131</f>
        <v xml:space="preserve"> </v>
      </c>
      <c r="K143" s="53"/>
      <c r="L143" s="53"/>
      <c r="M143" s="53"/>
      <c r="N143" s="53"/>
      <c r="O143" s="53"/>
      <c r="P143" s="53"/>
      <c r="Q143" s="53"/>
      <c r="R143" s="53"/>
      <c r="S143" s="53"/>
      <c r="T143" s="53"/>
      <c r="U143" s="53"/>
      <c r="V143" s="53"/>
      <c r="W143" s="53"/>
      <c r="X143" s="53"/>
      <c r="Y143" s="79" t="str" cm="1">
        <f t="array" ref="Y143">IF(OR(K143:S143="NO",T143="NO",U143="NO",V143="NO",W143="NO",X143="NO"),"No aceptable","Aceptable")</f>
        <v>Aceptable</v>
      </c>
      <c r="Z143" s="53" t="s">
        <v>271</v>
      </c>
      <c r="AA143" s="53" t="s">
        <v>271</v>
      </c>
      <c r="AB143" s="53" t="s">
        <v>271</v>
      </c>
      <c r="AC143" s="53" t="s">
        <v>271</v>
      </c>
      <c r="AD143" s="53" t="s">
        <v>271</v>
      </c>
      <c r="AE143" s="53" t="s">
        <v>271</v>
      </c>
      <c r="AF143" s="53" t="s">
        <v>271</v>
      </c>
      <c r="AG143" s="53" t="s">
        <v>271</v>
      </c>
      <c r="AH143" s="53" t="s">
        <v>271</v>
      </c>
      <c r="AI143" s="53" t="s">
        <v>271</v>
      </c>
      <c r="AJ143" s="53" t="s">
        <v>271</v>
      </c>
      <c r="AK143" s="53" t="s">
        <v>271</v>
      </c>
      <c r="AL143" s="53" t="s">
        <v>271</v>
      </c>
      <c r="AM143" s="53" t="s">
        <v>271</v>
      </c>
      <c r="AN143" s="53" t="s">
        <v>271</v>
      </c>
      <c r="AO143" s="85" t="str" cm="1">
        <f t="array" ref="AO143">IF(OR(Z143:AI143="SI",AJ143="SI",AK143="SI",AL143="SI",AM143="SI",AN143="SI"),"Crítico-Proceda a elaborar plan de acción","No crítico/Intermedio-Solicitar evaluación por parte del OAL")</f>
        <v>No crítico/Intermedio-Solicitar evaluación por parte del OAL</v>
      </c>
      <c r="AP143" s="86"/>
      <c r="AQ143" s="74"/>
      <c r="AR143" s="74"/>
      <c r="AS143" s="74"/>
      <c r="AT143" s="74"/>
      <c r="AU143" s="74"/>
      <c r="AW143">
        <f t="shared" si="1"/>
        <v>1</v>
      </c>
    </row>
    <row r="144" spans="2:49" ht="58.5" customHeight="1">
      <c r="B144" s="54">
        <v>128</v>
      </c>
      <c r="C144" s="55" t="str">
        <f>Hoja1!AU132</f>
        <v xml:space="preserve"> </v>
      </c>
      <c r="D144" s="55" t="str">
        <f>Hoja1!AV132</f>
        <v xml:space="preserve"> </v>
      </c>
      <c r="E144" s="55" t="str">
        <f>Hoja1!AW132</f>
        <v xml:space="preserve"> </v>
      </c>
      <c r="F144" s="55" t="str">
        <f>Hoja1!AX132</f>
        <v xml:space="preserve"> </v>
      </c>
      <c r="G144" s="55" t="str">
        <f>Hoja1!AY132</f>
        <v xml:space="preserve"> </v>
      </c>
      <c r="H144" s="55" t="str">
        <f>Hoja1!AZ132</f>
        <v xml:space="preserve"> </v>
      </c>
      <c r="I144" s="55" t="str">
        <f>Hoja1!BA132</f>
        <v xml:space="preserve"> </v>
      </c>
      <c r="J144" s="55" t="str">
        <f>Hoja1!BB132</f>
        <v xml:space="preserve"> </v>
      </c>
      <c r="K144" s="53"/>
      <c r="L144" s="53"/>
      <c r="M144" s="53"/>
      <c r="N144" s="53"/>
      <c r="O144" s="53"/>
      <c r="P144" s="53"/>
      <c r="Q144" s="53"/>
      <c r="R144" s="53"/>
      <c r="S144" s="53"/>
      <c r="T144" s="53"/>
      <c r="U144" s="53"/>
      <c r="V144" s="53"/>
      <c r="W144" s="53"/>
      <c r="X144" s="53"/>
      <c r="Y144" s="79" t="str" cm="1">
        <f t="array" ref="Y144">IF(OR(K144:S144="NO",T144="NO",U144="NO",V144="NO",W144="NO",X144="NO"),"No aceptable","Aceptable")</f>
        <v>Aceptable</v>
      </c>
      <c r="Z144" s="53" t="s">
        <v>271</v>
      </c>
      <c r="AA144" s="53" t="s">
        <v>271</v>
      </c>
      <c r="AB144" s="53" t="s">
        <v>271</v>
      </c>
      <c r="AC144" s="53" t="s">
        <v>271</v>
      </c>
      <c r="AD144" s="53" t="s">
        <v>271</v>
      </c>
      <c r="AE144" s="53" t="s">
        <v>271</v>
      </c>
      <c r="AF144" s="53" t="s">
        <v>271</v>
      </c>
      <c r="AG144" s="53" t="s">
        <v>271</v>
      </c>
      <c r="AH144" s="53" t="s">
        <v>271</v>
      </c>
      <c r="AI144" s="53" t="s">
        <v>271</v>
      </c>
      <c r="AJ144" s="53" t="s">
        <v>271</v>
      </c>
      <c r="AK144" s="53" t="s">
        <v>271</v>
      </c>
      <c r="AL144" s="53" t="s">
        <v>271</v>
      </c>
      <c r="AM144" s="53" t="s">
        <v>271</v>
      </c>
      <c r="AN144" s="53" t="s">
        <v>271</v>
      </c>
      <c r="AO144" s="85" t="str" cm="1">
        <f t="array" ref="AO144">IF(OR(Z144:AI144="SI",AJ144="SI",AK144="SI",AL144="SI",AM144="SI",AN144="SI"),"Crítico-Proceda a elaborar plan de acción","No crítico/Intermedio-Solicitar evaluación por parte del OAL")</f>
        <v>No crítico/Intermedio-Solicitar evaluación por parte del OAL</v>
      </c>
      <c r="AP144" s="86"/>
      <c r="AQ144" s="74"/>
      <c r="AR144" s="74"/>
      <c r="AS144" s="74"/>
      <c r="AT144" s="74"/>
      <c r="AU144" s="74"/>
      <c r="AW144">
        <f t="shared" si="1"/>
        <v>1</v>
      </c>
    </row>
    <row r="145" spans="2:49" ht="58.5" customHeight="1">
      <c r="B145" s="54">
        <v>129</v>
      </c>
      <c r="C145" s="55" t="str">
        <f>Hoja1!AU133</f>
        <v xml:space="preserve"> </v>
      </c>
      <c r="D145" s="55" t="str">
        <f>Hoja1!AV133</f>
        <v xml:space="preserve"> </v>
      </c>
      <c r="E145" s="55" t="str">
        <f>Hoja1!AW133</f>
        <v xml:space="preserve"> </v>
      </c>
      <c r="F145" s="55" t="str">
        <f>Hoja1!AX133</f>
        <v xml:space="preserve"> </v>
      </c>
      <c r="G145" s="55" t="str">
        <f>Hoja1!AY133</f>
        <v xml:space="preserve"> </v>
      </c>
      <c r="H145" s="55" t="str">
        <f>Hoja1!AZ133</f>
        <v xml:space="preserve"> </v>
      </c>
      <c r="I145" s="55" t="str">
        <f>Hoja1!BA133</f>
        <v xml:space="preserve"> </v>
      </c>
      <c r="J145" s="55" t="str">
        <f>Hoja1!BB133</f>
        <v xml:space="preserve"> </v>
      </c>
      <c r="K145" s="53"/>
      <c r="L145" s="53"/>
      <c r="M145" s="53"/>
      <c r="N145" s="53"/>
      <c r="O145" s="53"/>
      <c r="P145" s="53"/>
      <c r="Q145" s="53"/>
      <c r="R145" s="53"/>
      <c r="S145" s="53"/>
      <c r="T145" s="53"/>
      <c r="U145" s="53"/>
      <c r="V145" s="53"/>
      <c r="W145" s="53"/>
      <c r="X145" s="53"/>
      <c r="Y145" s="79" t="str" cm="1">
        <f t="array" ref="Y145">IF(OR(K145:S145="NO",T145="NO",U145="NO",V145="NO",W145="NO",X145="NO"),"No aceptable","Aceptable")</f>
        <v>Aceptable</v>
      </c>
      <c r="Z145" s="53" t="s">
        <v>271</v>
      </c>
      <c r="AA145" s="53" t="s">
        <v>271</v>
      </c>
      <c r="AB145" s="53" t="s">
        <v>271</v>
      </c>
      <c r="AC145" s="53" t="s">
        <v>271</v>
      </c>
      <c r="AD145" s="53" t="s">
        <v>271</v>
      </c>
      <c r="AE145" s="53" t="s">
        <v>271</v>
      </c>
      <c r="AF145" s="53" t="s">
        <v>271</v>
      </c>
      <c r="AG145" s="53" t="s">
        <v>271</v>
      </c>
      <c r="AH145" s="53" t="s">
        <v>271</v>
      </c>
      <c r="AI145" s="53" t="s">
        <v>271</v>
      </c>
      <c r="AJ145" s="53" t="s">
        <v>271</v>
      </c>
      <c r="AK145" s="53" t="s">
        <v>271</v>
      </c>
      <c r="AL145" s="53" t="s">
        <v>271</v>
      </c>
      <c r="AM145" s="53" t="s">
        <v>271</v>
      </c>
      <c r="AN145" s="53" t="s">
        <v>271</v>
      </c>
      <c r="AO145" s="85" t="str" cm="1">
        <f t="array" ref="AO145">IF(OR(Z145:AI145="SI",AJ145="SI",AK145="SI",AL145="SI",AM145="SI",AN145="SI"),"Crítico-Proceda a elaborar plan de acción","No crítico/Intermedio-Solicitar evaluación por parte del OAL")</f>
        <v>No crítico/Intermedio-Solicitar evaluación por parte del OAL</v>
      </c>
      <c r="AP145" s="86"/>
      <c r="AQ145" s="74"/>
      <c r="AR145" s="74"/>
      <c r="AS145" s="74"/>
      <c r="AT145" s="74"/>
      <c r="AU145" s="74"/>
      <c r="AW145">
        <f t="shared" si="1"/>
        <v>1</v>
      </c>
    </row>
    <row r="146" spans="2:49" ht="58.5" customHeight="1">
      <c r="B146" s="54">
        <v>130</v>
      </c>
      <c r="C146" s="55" t="str">
        <f>Hoja1!AU134</f>
        <v xml:space="preserve"> </v>
      </c>
      <c r="D146" s="55" t="str">
        <f>Hoja1!AV134</f>
        <v xml:space="preserve"> </v>
      </c>
      <c r="E146" s="55" t="str">
        <f>Hoja1!AW134</f>
        <v xml:space="preserve"> </v>
      </c>
      <c r="F146" s="55" t="str">
        <f>Hoja1!AX134</f>
        <v xml:space="preserve"> </v>
      </c>
      <c r="G146" s="55" t="str">
        <f>Hoja1!AY134</f>
        <v xml:space="preserve"> </v>
      </c>
      <c r="H146" s="55" t="str">
        <f>Hoja1!AZ134</f>
        <v xml:space="preserve"> </v>
      </c>
      <c r="I146" s="55" t="str">
        <f>Hoja1!BA134</f>
        <v xml:space="preserve"> </v>
      </c>
      <c r="J146" s="55" t="str">
        <f>Hoja1!BB134</f>
        <v xml:space="preserve"> </v>
      </c>
      <c r="K146" s="53"/>
      <c r="L146" s="53"/>
      <c r="M146" s="53"/>
      <c r="N146" s="53"/>
      <c r="O146" s="53"/>
      <c r="P146" s="53"/>
      <c r="Q146" s="53"/>
      <c r="R146" s="53"/>
      <c r="S146" s="53"/>
      <c r="T146" s="53"/>
      <c r="U146" s="53"/>
      <c r="V146" s="53"/>
      <c r="W146" s="53"/>
      <c r="X146" s="53"/>
      <c r="Y146" s="79" t="str" cm="1">
        <f t="array" ref="Y146">IF(OR(K146:S146="NO",T146="NO",U146="NO",V146="NO",W146="NO",X146="NO"),"No aceptable","Aceptable")</f>
        <v>Aceptable</v>
      </c>
      <c r="Z146" s="53" t="s">
        <v>271</v>
      </c>
      <c r="AA146" s="53" t="s">
        <v>271</v>
      </c>
      <c r="AB146" s="53" t="s">
        <v>271</v>
      </c>
      <c r="AC146" s="53" t="s">
        <v>271</v>
      </c>
      <c r="AD146" s="53" t="s">
        <v>271</v>
      </c>
      <c r="AE146" s="53" t="s">
        <v>271</v>
      </c>
      <c r="AF146" s="53" t="s">
        <v>271</v>
      </c>
      <c r="AG146" s="53" t="s">
        <v>271</v>
      </c>
      <c r="AH146" s="53" t="s">
        <v>271</v>
      </c>
      <c r="AI146" s="53" t="s">
        <v>271</v>
      </c>
      <c r="AJ146" s="53" t="s">
        <v>271</v>
      </c>
      <c r="AK146" s="53" t="s">
        <v>271</v>
      </c>
      <c r="AL146" s="53" t="s">
        <v>271</v>
      </c>
      <c r="AM146" s="53" t="s">
        <v>271</v>
      </c>
      <c r="AN146" s="53" t="s">
        <v>271</v>
      </c>
      <c r="AO146" s="85" t="str" cm="1">
        <f t="array" ref="AO146">IF(OR(Z146:AI146="SI",AJ146="SI",AK146="SI",AL146="SI",AM146="SI",AN146="SI"),"Crítico-Proceda a elaborar plan de acción","No crítico/Intermedio-Solicitar evaluación por parte del OAL")</f>
        <v>No crítico/Intermedio-Solicitar evaluación por parte del OAL</v>
      </c>
      <c r="AP146" s="86"/>
      <c r="AQ146" s="74"/>
      <c r="AR146" s="74"/>
      <c r="AS146" s="74"/>
      <c r="AT146" s="74"/>
      <c r="AU146" s="74"/>
      <c r="AW146">
        <f t="shared" ref="AW146:AW209" si="2">IF(Y146="Aceptable",1,0)</f>
        <v>1</v>
      </c>
    </row>
    <row r="147" spans="2:49" ht="58.5" customHeight="1">
      <c r="B147" s="54">
        <v>131</v>
      </c>
      <c r="C147" s="55" t="str">
        <f>Hoja1!AU135</f>
        <v xml:space="preserve"> </v>
      </c>
      <c r="D147" s="55" t="str">
        <f>Hoja1!AV135</f>
        <v xml:space="preserve"> </v>
      </c>
      <c r="E147" s="55" t="str">
        <f>Hoja1!AW135</f>
        <v xml:space="preserve"> </v>
      </c>
      <c r="F147" s="55" t="str">
        <f>Hoja1!AX135</f>
        <v xml:space="preserve"> </v>
      </c>
      <c r="G147" s="55" t="str">
        <f>Hoja1!AY135</f>
        <v xml:space="preserve"> </v>
      </c>
      <c r="H147" s="55" t="str">
        <f>Hoja1!AZ135</f>
        <v xml:space="preserve"> </v>
      </c>
      <c r="I147" s="55" t="str">
        <f>Hoja1!BA135</f>
        <v xml:space="preserve"> </v>
      </c>
      <c r="J147" s="55" t="str">
        <f>Hoja1!BB135</f>
        <v xml:space="preserve"> </v>
      </c>
      <c r="K147" s="53"/>
      <c r="L147" s="53"/>
      <c r="M147" s="53"/>
      <c r="N147" s="53"/>
      <c r="O147" s="53"/>
      <c r="P147" s="53"/>
      <c r="Q147" s="53"/>
      <c r="R147" s="53"/>
      <c r="S147" s="53"/>
      <c r="T147" s="53"/>
      <c r="U147" s="53"/>
      <c r="V147" s="53"/>
      <c r="W147" s="53"/>
      <c r="X147" s="53"/>
      <c r="Y147" s="79" t="str" cm="1">
        <f t="array" ref="Y147">IF(OR(K147:S147="NO",T147="NO",U147="NO",V147="NO",W147="NO",X147="NO"),"No aceptable","Aceptable")</f>
        <v>Aceptable</v>
      </c>
      <c r="Z147" s="53" t="s">
        <v>271</v>
      </c>
      <c r="AA147" s="53" t="s">
        <v>271</v>
      </c>
      <c r="AB147" s="53" t="s">
        <v>271</v>
      </c>
      <c r="AC147" s="53" t="s">
        <v>271</v>
      </c>
      <c r="AD147" s="53" t="s">
        <v>271</v>
      </c>
      <c r="AE147" s="53" t="s">
        <v>271</v>
      </c>
      <c r="AF147" s="53" t="s">
        <v>271</v>
      </c>
      <c r="AG147" s="53" t="s">
        <v>271</v>
      </c>
      <c r="AH147" s="53" t="s">
        <v>271</v>
      </c>
      <c r="AI147" s="53" t="s">
        <v>271</v>
      </c>
      <c r="AJ147" s="53" t="s">
        <v>271</v>
      </c>
      <c r="AK147" s="53" t="s">
        <v>271</v>
      </c>
      <c r="AL147" s="53" t="s">
        <v>271</v>
      </c>
      <c r="AM147" s="53" t="s">
        <v>271</v>
      </c>
      <c r="AN147" s="53" t="s">
        <v>271</v>
      </c>
      <c r="AO147" s="85" t="str" cm="1">
        <f t="array" ref="AO147">IF(OR(Z147:AI147="SI",AJ147="SI",AK147="SI",AL147="SI",AM147="SI",AN147="SI"),"Crítico-Proceda a elaborar plan de acción","No crítico/Intermedio-Solicitar evaluación por parte del OAL")</f>
        <v>No crítico/Intermedio-Solicitar evaluación por parte del OAL</v>
      </c>
      <c r="AP147" s="86"/>
      <c r="AQ147" s="74"/>
      <c r="AR147" s="74"/>
      <c r="AS147" s="74"/>
      <c r="AT147" s="74"/>
      <c r="AU147" s="74"/>
      <c r="AW147">
        <f t="shared" si="2"/>
        <v>1</v>
      </c>
    </row>
    <row r="148" spans="2:49" ht="58.5" customHeight="1">
      <c r="B148" s="54">
        <v>132</v>
      </c>
      <c r="C148" s="55" t="str">
        <f>Hoja1!AU136</f>
        <v xml:space="preserve"> </v>
      </c>
      <c r="D148" s="55" t="str">
        <f>Hoja1!AV136</f>
        <v xml:space="preserve"> </v>
      </c>
      <c r="E148" s="55" t="str">
        <f>Hoja1!AW136</f>
        <v xml:space="preserve"> </v>
      </c>
      <c r="F148" s="55" t="str">
        <f>Hoja1!AX136</f>
        <v xml:space="preserve"> </v>
      </c>
      <c r="G148" s="55" t="str">
        <f>Hoja1!AY136</f>
        <v xml:space="preserve"> </v>
      </c>
      <c r="H148" s="55" t="str">
        <f>Hoja1!AZ136</f>
        <v xml:space="preserve"> </v>
      </c>
      <c r="I148" s="55" t="str">
        <f>Hoja1!BA136</f>
        <v xml:space="preserve"> </v>
      </c>
      <c r="J148" s="55" t="str">
        <f>Hoja1!BB136</f>
        <v xml:space="preserve"> </v>
      </c>
      <c r="K148" s="53"/>
      <c r="L148" s="53"/>
      <c r="M148" s="53"/>
      <c r="N148" s="53"/>
      <c r="O148" s="53"/>
      <c r="P148" s="53"/>
      <c r="Q148" s="53"/>
      <c r="R148" s="53"/>
      <c r="S148" s="53"/>
      <c r="T148" s="53"/>
      <c r="U148" s="53"/>
      <c r="V148" s="53"/>
      <c r="W148" s="53"/>
      <c r="X148" s="53"/>
      <c r="Y148" s="79" t="str" cm="1">
        <f t="array" ref="Y148">IF(OR(K148:S148="NO",T148="NO",U148="NO",V148="NO",W148="NO",X148="NO"),"No aceptable","Aceptable")</f>
        <v>Aceptable</v>
      </c>
      <c r="Z148" s="53" t="s">
        <v>271</v>
      </c>
      <c r="AA148" s="53" t="s">
        <v>271</v>
      </c>
      <c r="AB148" s="53" t="s">
        <v>271</v>
      </c>
      <c r="AC148" s="53" t="s">
        <v>271</v>
      </c>
      <c r="AD148" s="53" t="s">
        <v>271</v>
      </c>
      <c r="AE148" s="53" t="s">
        <v>271</v>
      </c>
      <c r="AF148" s="53" t="s">
        <v>271</v>
      </c>
      <c r="AG148" s="53" t="s">
        <v>271</v>
      </c>
      <c r="AH148" s="53" t="s">
        <v>271</v>
      </c>
      <c r="AI148" s="53" t="s">
        <v>271</v>
      </c>
      <c r="AJ148" s="53" t="s">
        <v>271</v>
      </c>
      <c r="AK148" s="53" t="s">
        <v>271</v>
      </c>
      <c r="AL148" s="53" t="s">
        <v>271</v>
      </c>
      <c r="AM148" s="53" t="s">
        <v>271</v>
      </c>
      <c r="AN148" s="53" t="s">
        <v>271</v>
      </c>
      <c r="AO148" s="85" t="str" cm="1">
        <f t="array" ref="AO148">IF(OR(Z148:AI148="SI",AJ148="SI",AK148="SI",AL148="SI",AM148="SI",AN148="SI"),"Crítico-Proceda a elaborar plan de acción","No crítico/Intermedio-Solicitar evaluación por parte del OAL")</f>
        <v>No crítico/Intermedio-Solicitar evaluación por parte del OAL</v>
      </c>
      <c r="AP148" s="86"/>
      <c r="AQ148" s="74"/>
      <c r="AR148" s="74"/>
      <c r="AS148" s="74"/>
      <c r="AT148" s="74"/>
      <c r="AU148" s="74"/>
      <c r="AW148">
        <f t="shared" si="2"/>
        <v>1</v>
      </c>
    </row>
    <row r="149" spans="2:49" ht="58.5" customHeight="1">
      <c r="B149" s="54">
        <v>133</v>
      </c>
      <c r="C149" s="55" t="str">
        <f>Hoja1!AU137</f>
        <v xml:space="preserve"> </v>
      </c>
      <c r="D149" s="55" t="str">
        <f>Hoja1!AV137</f>
        <v xml:space="preserve"> </v>
      </c>
      <c r="E149" s="55" t="str">
        <f>Hoja1!AW137</f>
        <v xml:space="preserve"> </v>
      </c>
      <c r="F149" s="55" t="str">
        <f>Hoja1!AX137</f>
        <v xml:space="preserve"> </v>
      </c>
      <c r="G149" s="55" t="str">
        <f>Hoja1!AY137</f>
        <v xml:space="preserve"> </v>
      </c>
      <c r="H149" s="55" t="str">
        <f>Hoja1!AZ137</f>
        <v xml:space="preserve"> </v>
      </c>
      <c r="I149" s="55" t="str">
        <f>Hoja1!BA137</f>
        <v xml:space="preserve"> </v>
      </c>
      <c r="J149" s="55" t="str">
        <f>Hoja1!BB137</f>
        <v xml:space="preserve"> </v>
      </c>
      <c r="K149" s="53"/>
      <c r="L149" s="53"/>
      <c r="M149" s="53"/>
      <c r="N149" s="53"/>
      <c r="O149" s="53"/>
      <c r="P149" s="53"/>
      <c r="Q149" s="53"/>
      <c r="R149" s="53"/>
      <c r="S149" s="53"/>
      <c r="T149" s="53"/>
      <c r="U149" s="53"/>
      <c r="V149" s="53"/>
      <c r="W149" s="53"/>
      <c r="X149" s="53"/>
      <c r="Y149" s="79" t="str" cm="1">
        <f t="array" ref="Y149">IF(OR(K149:S149="NO",T149="NO",U149="NO",V149="NO",W149="NO",X149="NO"),"No aceptable","Aceptable")</f>
        <v>Aceptable</v>
      </c>
      <c r="Z149" s="53" t="s">
        <v>271</v>
      </c>
      <c r="AA149" s="53" t="s">
        <v>271</v>
      </c>
      <c r="AB149" s="53" t="s">
        <v>271</v>
      </c>
      <c r="AC149" s="53" t="s">
        <v>271</v>
      </c>
      <c r="AD149" s="53" t="s">
        <v>271</v>
      </c>
      <c r="AE149" s="53" t="s">
        <v>271</v>
      </c>
      <c r="AF149" s="53" t="s">
        <v>271</v>
      </c>
      <c r="AG149" s="53" t="s">
        <v>271</v>
      </c>
      <c r="AH149" s="53" t="s">
        <v>271</v>
      </c>
      <c r="AI149" s="53" t="s">
        <v>271</v>
      </c>
      <c r="AJ149" s="53" t="s">
        <v>271</v>
      </c>
      <c r="AK149" s="53" t="s">
        <v>271</v>
      </c>
      <c r="AL149" s="53" t="s">
        <v>271</v>
      </c>
      <c r="AM149" s="53" t="s">
        <v>271</v>
      </c>
      <c r="AN149" s="53" t="s">
        <v>271</v>
      </c>
      <c r="AO149" s="85" t="str" cm="1">
        <f t="array" ref="AO149">IF(OR(Z149:AI149="SI",AJ149="SI",AK149="SI",AL149="SI",AM149="SI",AN149="SI"),"Crítico-Proceda a elaborar plan de acción","No crítico/Intermedio-Solicitar evaluación por parte del OAL")</f>
        <v>No crítico/Intermedio-Solicitar evaluación por parte del OAL</v>
      </c>
      <c r="AP149" s="86"/>
      <c r="AQ149" s="74"/>
      <c r="AR149" s="74"/>
      <c r="AS149" s="74"/>
      <c r="AT149" s="74"/>
      <c r="AU149" s="74"/>
      <c r="AW149">
        <f t="shared" si="2"/>
        <v>1</v>
      </c>
    </row>
    <row r="150" spans="2:49" ht="58.5" customHeight="1">
      <c r="B150" s="54">
        <v>134</v>
      </c>
      <c r="C150" s="55" t="str">
        <f>Hoja1!AU138</f>
        <v xml:space="preserve"> </v>
      </c>
      <c r="D150" s="55" t="str">
        <f>Hoja1!AV138</f>
        <v xml:space="preserve"> </v>
      </c>
      <c r="E150" s="55" t="str">
        <f>Hoja1!AW138</f>
        <v xml:space="preserve"> </v>
      </c>
      <c r="F150" s="55" t="str">
        <f>Hoja1!AX138</f>
        <v xml:space="preserve"> </v>
      </c>
      <c r="G150" s="55" t="str">
        <f>Hoja1!AY138</f>
        <v xml:space="preserve"> </v>
      </c>
      <c r="H150" s="55" t="str">
        <f>Hoja1!AZ138</f>
        <v xml:space="preserve"> </v>
      </c>
      <c r="I150" s="55" t="str">
        <f>Hoja1!BA138</f>
        <v xml:space="preserve"> </v>
      </c>
      <c r="J150" s="55" t="str">
        <f>Hoja1!BB138</f>
        <v xml:space="preserve"> </v>
      </c>
      <c r="K150" s="53"/>
      <c r="L150" s="53"/>
      <c r="M150" s="53"/>
      <c r="N150" s="53"/>
      <c r="O150" s="53"/>
      <c r="P150" s="53"/>
      <c r="Q150" s="53"/>
      <c r="R150" s="53"/>
      <c r="S150" s="53"/>
      <c r="T150" s="53"/>
      <c r="U150" s="53"/>
      <c r="V150" s="53"/>
      <c r="W150" s="53"/>
      <c r="X150" s="53"/>
      <c r="Y150" s="79" t="str" cm="1">
        <f t="array" ref="Y150">IF(OR(K150:S150="NO",T150="NO",U150="NO",V150="NO",W150="NO",X150="NO"),"No aceptable","Aceptable")</f>
        <v>Aceptable</v>
      </c>
      <c r="Z150" s="53" t="s">
        <v>271</v>
      </c>
      <c r="AA150" s="53" t="s">
        <v>271</v>
      </c>
      <c r="AB150" s="53" t="s">
        <v>271</v>
      </c>
      <c r="AC150" s="53" t="s">
        <v>271</v>
      </c>
      <c r="AD150" s="53" t="s">
        <v>271</v>
      </c>
      <c r="AE150" s="53" t="s">
        <v>271</v>
      </c>
      <c r="AF150" s="53" t="s">
        <v>271</v>
      </c>
      <c r="AG150" s="53" t="s">
        <v>271</v>
      </c>
      <c r="AH150" s="53" t="s">
        <v>271</v>
      </c>
      <c r="AI150" s="53" t="s">
        <v>271</v>
      </c>
      <c r="AJ150" s="53" t="s">
        <v>271</v>
      </c>
      <c r="AK150" s="53" t="s">
        <v>271</v>
      </c>
      <c r="AL150" s="53" t="s">
        <v>271</v>
      </c>
      <c r="AM150" s="53" t="s">
        <v>271</v>
      </c>
      <c r="AN150" s="53" t="s">
        <v>271</v>
      </c>
      <c r="AO150" s="85" t="str" cm="1">
        <f t="array" ref="AO150">IF(OR(Z150:AI150="SI",AJ150="SI",AK150="SI",AL150="SI",AM150="SI",AN150="SI"),"Crítico-Proceda a elaborar plan de acción","No crítico/Intermedio-Solicitar evaluación por parte del OAL")</f>
        <v>No crítico/Intermedio-Solicitar evaluación por parte del OAL</v>
      </c>
      <c r="AP150" s="86"/>
      <c r="AQ150" s="74"/>
      <c r="AR150" s="74"/>
      <c r="AS150" s="74"/>
      <c r="AT150" s="74"/>
      <c r="AU150" s="74"/>
      <c r="AW150">
        <f t="shared" si="2"/>
        <v>1</v>
      </c>
    </row>
    <row r="151" spans="2:49" ht="58.5" customHeight="1">
      <c r="B151" s="54">
        <v>135</v>
      </c>
      <c r="C151" s="55" t="str">
        <f>Hoja1!AU139</f>
        <v xml:space="preserve"> </v>
      </c>
      <c r="D151" s="55" t="str">
        <f>Hoja1!AV139</f>
        <v xml:space="preserve"> </v>
      </c>
      <c r="E151" s="55" t="str">
        <f>Hoja1!AW139</f>
        <v xml:space="preserve"> </v>
      </c>
      <c r="F151" s="55" t="str">
        <f>Hoja1!AX139</f>
        <v xml:space="preserve"> </v>
      </c>
      <c r="G151" s="55" t="str">
        <f>Hoja1!AY139</f>
        <v xml:space="preserve"> </v>
      </c>
      <c r="H151" s="55" t="str">
        <f>Hoja1!AZ139</f>
        <v xml:space="preserve"> </v>
      </c>
      <c r="I151" s="55" t="str">
        <f>Hoja1!BA139</f>
        <v xml:space="preserve"> </v>
      </c>
      <c r="J151" s="55" t="str">
        <f>Hoja1!BB139</f>
        <v xml:space="preserve"> </v>
      </c>
      <c r="K151" s="53"/>
      <c r="L151" s="53"/>
      <c r="M151" s="53"/>
      <c r="N151" s="53"/>
      <c r="O151" s="53"/>
      <c r="P151" s="53"/>
      <c r="Q151" s="53"/>
      <c r="R151" s="53"/>
      <c r="S151" s="53"/>
      <c r="T151" s="53"/>
      <c r="U151" s="53"/>
      <c r="V151" s="53"/>
      <c r="W151" s="53"/>
      <c r="X151" s="53"/>
      <c r="Y151" s="79" t="str" cm="1">
        <f t="array" ref="Y151">IF(OR(K151:S151="NO",T151="NO",U151="NO",V151="NO",W151="NO",X151="NO"),"No aceptable","Aceptable")</f>
        <v>Aceptable</v>
      </c>
      <c r="Z151" s="53" t="s">
        <v>271</v>
      </c>
      <c r="AA151" s="53" t="s">
        <v>271</v>
      </c>
      <c r="AB151" s="53" t="s">
        <v>271</v>
      </c>
      <c r="AC151" s="53" t="s">
        <v>271</v>
      </c>
      <c r="AD151" s="53" t="s">
        <v>271</v>
      </c>
      <c r="AE151" s="53" t="s">
        <v>271</v>
      </c>
      <c r="AF151" s="53" t="s">
        <v>271</v>
      </c>
      <c r="AG151" s="53" t="s">
        <v>271</v>
      </c>
      <c r="AH151" s="53" t="s">
        <v>271</v>
      </c>
      <c r="AI151" s="53" t="s">
        <v>271</v>
      </c>
      <c r="AJ151" s="53" t="s">
        <v>271</v>
      </c>
      <c r="AK151" s="53" t="s">
        <v>271</v>
      </c>
      <c r="AL151" s="53" t="s">
        <v>271</v>
      </c>
      <c r="AM151" s="53" t="s">
        <v>271</v>
      </c>
      <c r="AN151" s="53" t="s">
        <v>271</v>
      </c>
      <c r="AO151" s="85" t="str" cm="1">
        <f t="array" ref="AO151">IF(OR(Z151:AI151="SI",AJ151="SI",AK151="SI",AL151="SI",AM151="SI",AN151="SI"),"Crítico-Proceda a elaborar plan de acción","No crítico/Intermedio-Solicitar evaluación por parte del OAL")</f>
        <v>No crítico/Intermedio-Solicitar evaluación por parte del OAL</v>
      </c>
      <c r="AP151" s="86"/>
      <c r="AQ151" s="74"/>
      <c r="AR151" s="74"/>
      <c r="AS151" s="74"/>
      <c r="AT151" s="74"/>
      <c r="AU151" s="74"/>
      <c r="AW151">
        <f t="shared" si="2"/>
        <v>1</v>
      </c>
    </row>
    <row r="152" spans="2:49" ht="58.5" customHeight="1">
      <c r="B152" s="54">
        <v>136</v>
      </c>
      <c r="C152" s="55" t="str">
        <f>Hoja1!AU140</f>
        <v xml:space="preserve"> </v>
      </c>
      <c r="D152" s="55" t="str">
        <f>Hoja1!AV140</f>
        <v xml:space="preserve"> </v>
      </c>
      <c r="E152" s="55" t="str">
        <f>Hoja1!AW140</f>
        <v xml:space="preserve"> </v>
      </c>
      <c r="F152" s="55" t="str">
        <f>Hoja1!AX140</f>
        <v xml:space="preserve"> </v>
      </c>
      <c r="G152" s="55" t="str">
        <f>Hoja1!AY140</f>
        <v xml:space="preserve"> </v>
      </c>
      <c r="H152" s="55" t="str">
        <f>Hoja1!AZ140</f>
        <v xml:space="preserve"> </v>
      </c>
      <c r="I152" s="55" t="str">
        <f>Hoja1!BA140</f>
        <v xml:space="preserve"> </v>
      </c>
      <c r="J152" s="55" t="str">
        <f>Hoja1!BB140</f>
        <v xml:space="preserve"> </v>
      </c>
      <c r="K152" s="53"/>
      <c r="L152" s="53"/>
      <c r="M152" s="53"/>
      <c r="N152" s="53"/>
      <c r="O152" s="53"/>
      <c r="P152" s="53"/>
      <c r="Q152" s="53"/>
      <c r="R152" s="53"/>
      <c r="S152" s="53"/>
      <c r="T152" s="53"/>
      <c r="U152" s="53"/>
      <c r="V152" s="53"/>
      <c r="W152" s="53"/>
      <c r="X152" s="53"/>
      <c r="Y152" s="79" t="str" cm="1">
        <f t="array" ref="Y152">IF(OR(K152:S152="NO",T152="NO",U152="NO",V152="NO",W152="NO",X152="NO"),"No aceptable","Aceptable")</f>
        <v>Aceptable</v>
      </c>
      <c r="Z152" s="53" t="s">
        <v>271</v>
      </c>
      <c r="AA152" s="53" t="s">
        <v>271</v>
      </c>
      <c r="AB152" s="53" t="s">
        <v>271</v>
      </c>
      <c r="AC152" s="53" t="s">
        <v>271</v>
      </c>
      <c r="AD152" s="53" t="s">
        <v>271</v>
      </c>
      <c r="AE152" s="53" t="s">
        <v>271</v>
      </c>
      <c r="AF152" s="53" t="s">
        <v>271</v>
      </c>
      <c r="AG152" s="53" t="s">
        <v>271</v>
      </c>
      <c r="AH152" s="53" t="s">
        <v>271</v>
      </c>
      <c r="AI152" s="53" t="s">
        <v>271</v>
      </c>
      <c r="AJ152" s="53" t="s">
        <v>271</v>
      </c>
      <c r="AK152" s="53" t="s">
        <v>271</v>
      </c>
      <c r="AL152" s="53" t="s">
        <v>271</v>
      </c>
      <c r="AM152" s="53" t="s">
        <v>271</v>
      </c>
      <c r="AN152" s="53" t="s">
        <v>271</v>
      </c>
      <c r="AO152" s="85" t="str" cm="1">
        <f t="array" ref="AO152">IF(OR(Z152:AI152="SI",AJ152="SI",AK152="SI",AL152="SI",AM152="SI",AN152="SI"),"Crítico-Proceda a elaborar plan de acción","No crítico/Intermedio-Solicitar evaluación por parte del OAL")</f>
        <v>No crítico/Intermedio-Solicitar evaluación por parte del OAL</v>
      </c>
      <c r="AP152" s="86"/>
      <c r="AQ152" s="74"/>
      <c r="AR152" s="74"/>
      <c r="AS152" s="74"/>
      <c r="AT152" s="74"/>
      <c r="AU152" s="74"/>
      <c r="AW152">
        <f t="shared" si="2"/>
        <v>1</v>
      </c>
    </row>
    <row r="153" spans="2:49" ht="58.5" customHeight="1">
      <c r="B153" s="54">
        <v>137</v>
      </c>
      <c r="C153" s="55" t="str">
        <f>Hoja1!AU141</f>
        <v xml:space="preserve"> </v>
      </c>
      <c r="D153" s="55" t="str">
        <f>Hoja1!AV141</f>
        <v xml:space="preserve"> </v>
      </c>
      <c r="E153" s="55" t="str">
        <f>Hoja1!AW141</f>
        <v xml:space="preserve"> </v>
      </c>
      <c r="F153" s="55" t="str">
        <f>Hoja1!AX141</f>
        <v xml:space="preserve"> </v>
      </c>
      <c r="G153" s="55" t="str">
        <f>Hoja1!AY141</f>
        <v xml:space="preserve"> </v>
      </c>
      <c r="H153" s="55" t="str">
        <f>Hoja1!AZ141</f>
        <v xml:space="preserve"> </v>
      </c>
      <c r="I153" s="55" t="str">
        <f>Hoja1!BA141</f>
        <v xml:space="preserve"> </v>
      </c>
      <c r="J153" s="55" t="str">
        <f>Hoja1!BB141</f>
        <v xml:space="preserve"> </v>
      </c>
      <c r="K153" s="53"/>
      <c r="L153" s="53"/>
      <c r="M153" s="53"/>
      <c r="N153" s="53"/>
      <c r="O153" s="53"/>
      <c r="P153" s="53"/>
      <c r="Q153" s="53"/>
      <c r="R153" s="53"/>
      <c r="S153" s="53"/>
      <c r="T153" s="53"/>
      <c r="U153" s="53"/>
      <c r="V153" s="53"/>
      <c r="W153" s="53"/>
      <c r="X153" s="53"/>
      <c r="Y153" s="79" t="str" cm="1">
        <f t="array" ref="Y153">IF(OR(K153:S153="NO",T153="NO",U153="NO",V153="NO",W153="NO",X153="NO"),"No aceptable","Aceptable")</f>
        <v>Aceptable</v>
      </c>
      <c r="Z153" s="53" t="s">
        <v>271</v>
      </c>
      <c r="AA153" s="53" t="s">
        <v>271</v>
      </c>
      <c r="AB153" s="53" t="s">
        <v>271</v>
      </c>
      <c r="AC153" s="53" t="s">
        <v>271</v>
      </c>
      <c r="AD153" s="53" t="s">
        <v>271</v>
      </c>
      <c r="AE153" s="53" t="s">
        <v>271</v>
      </c>
      <c r="AF153" s="53" t="s">
        <v>271</v>
      </c>
      <c r="AG153" s="53" t="s">
        <v>271</v>
      </c>
      <c r="AH153" s="53" t="s">
        <v>271</v>
      </c>
      <c r="AI153" s="53" t="s">
        <v>271</v>
      </c>
      <c r="AJ153" s="53" t="s">
        <v>271</v>
      </c>
      <c r="AK153" s="53" t="s">
        <v>271</v>
      </c>
      <c r="AL153" s="53" t="s">
        <v>271</v>
      </c>
      <c r="AM153" s="53" t="s">
        <v>271</v>
      </c>
      <c r="AN153" s="53" t="s">
        <v>271</v>
      </c>
      <c r="AO153" s="85" t="str" cm="1">
        <f t="array" ref="AO153">IF(OR(Z153:AI153="SI",AJ153="SI",AK153="SI",AL153="SI",AM153="SI",AN153="SI"),"Crítico-Proceda a elaborar plan de acción","No crítico/Intermedio-Solicitar evaluación por parte del OAL")</f>
        <v>No crítico/Intermedio-Solicitar evaluación por parte del OAL</v>
      </c>
      <c r="AP153" s="86"/>
      <c r="AQ153" s="74"/>
      <c r="AR153" s="74"/>
      <c r="AS153" s="74"/>
      <c r="AT153" s="74"/>
      <c r="AU153" s="74"/>
      <c r="AW153">
        <f t="shared" si="2"/>
        <v>1</v>
      </c>
    </row>
    <row r="154" spans="2:49" ht="58.5" customHeight="1">
      <c r="B154" s="54">
        <v>138</v>
      </c>
      <c r="C154" s="55" t="str">
        <f>Hoja1!AU142</f>
        <v xml:space="preserve"> </v>
      </c>
      <c r="D154" s="55" t="str">
        <f>Hoja1!AV142</f>
        <v xml:space="preserve"> </v>
      </c>
      <c r="E154" s="55" t="str">
        <f>Hoja1!AW142</f>
        <v xml:space="preserve"> </v>
      </c>
      <c r="F154" s="55" t="str">
        <f>Hoja1!AX142</f>
        <v xml:space="preserve"> </v>
      </c>
      <c r="G154" s="55" t="str">
        <f>Hoja1!AY142</f>
        <v xml:space="preserve"> </v>
      </c>
      <c r="H154" s="55" t="str">
        <f>Hoja1!AZ142</f>
        <v xml:space="preserve"> </v>
      </c>
      <c r="I154" s="55" t="str">
        <f>Hoja1!BA142</f>
        <v xml:space="preserve"> </v>
      </c>
      <c r="J154" s="55" t="str">
        <f>Hoja1!BB142</f>
        <v xml:space="preserve"> </v>
      </c>
      <c r="K154" s="53"/>
      <c r="L154" s="53"/>
      <c r="M154" s="53"/>
      <c r="N154" s="53"/>
      <c r="O154" s="53"/>
      <c r="P154" s="53"/>
      <c r="Q154" s="53"/>
      <c r="R154" s="53"/>
      <c r="S154" s="53"/>
      <c r="T154" s="53"/>
      <c r="U154" s="53"/>
      <c r="V154" s="53"/>
      <c r="W154" s="53"/>
      <c r="X154" s="53"/>
      <c r="Y154" s="79" t="str" cm="1">
        <f t="array" ref="Y154">IF(OR(K154:S154="NO",T154="NO",U154="NO",V154="NO",W154="NO",X154="NO"),"No aceptable","Aceptable")</f>
        <v>Aceptable</v>
      </c>
      <c r="Z154" s="53" t="s">
        <v>271</v>
      </c>
      <c r="AA154" s="53" t="s">
        <v>271</v>
      </c>
      <c r="AB154" s="53" t="s">
        <v>271</v>
      </c>
      <c r="AC154" s="53" t="s">
        <v>271</v>
      </c>
      <c r="AD154" s="53" t="s">
        <v>271</v>
      </c>
      <c r="AE154" s="53" t="s">
        <v>271</v>
      </c>
      <c r="AF154" s="53" t="s">
        <v>271</v>
      </c>
      <c r="AG154" s="53" t="s">
        <v>271</v>
      </c>
      <c r="AH154" s="53" t="s">
        <v>271</v>
      </c>
      <c r="AI154" s="53" t="s">
        <v>271</v>
      </c>
      <c r="AJ154" s="53" t="s">
        <v>271</v>
      </c>
      <c r="AK154" s="53" t="s">
        <v>271</v>
      </c>
      <c r="AL154" s="53" t="s">
        <v>271</v>
      </c>
      <c r="AM154" s="53" t="s">
        <v>271</v>
      </c>
      <c r="AN154" s="53" t="s">
        <v>271</v>
      </c>
      <c r="AO154" s="85" t="str" cm="1">
        <f t="array" ref="AO154">IF(OR(Z154:AI154="SI",AJ154="SI",AK154="SI",AL154="SI",AM154="SI",AN154="SI"),"Crítico-Proceda a elaborar plan de acción","No crítico/Intermedio-Solicitar evaluación por parte del OAL")</f>
        <v>No crítico/Intermedio-Solicitar evaluación por parte del OAL</v>
      </c>
      <c r="AP154" s="86"/>
      <c r="AQ154" s="74"/>
      <c r="AR154" s="74"/>
      <c r="AS154" s="74"/>
      <c r="AT154" s="74"/>
      <c r="AU154" s="74"/>
      <c r="AW154">
        <f t="shared" si="2"/>
        <v>1</v>
      </c>
    </row>
    <row r="155" spans="2:49" ht="58.5" customHeight="1">
      <c r="B155" s="54">
        <v>139</v>
      </c>
      <c r="C155" s="55" t="str">
        <f>Hoja1!AU143</f>
        <v xml:space="preserve"> </v>
      </c>
      <c r="D155" s="55" t="str">
        <f>Hoja1!AV143</f>
        <v xml:space="preserve"> </v>
      </c>
      <c r="E155" s="55" t="str">
        <f>Hoja1!AW143</f>
        <v xml:space="preserve"> </v>
      </c>
      <c r="F155" s="55" t="str">
        <f>Hoja1!AX143</f>
        <v xml:space="preserve"> </v>
      </c>
      <c r="G155" s="55" t="str">
        <f>Hoja1!AY143</f>
        <v xml:space="preserve"> </v>
      </c>
      <c r="H155" s="55" t="str">
        <f>Hoja1!AZ143</f>
        <v xml:space="preserve"> </v>
      </c>
      <c r="I155" s="55" t="str">
        <f>Hoja1!BA143</f>
        <v xml:space="preserve"> </v>
      </c>
      <c r="J155" s="55" t="str">
        <f>Hoja1!BB143</f>
        <v xml:space="preserve"> </v>
      </c>
      <c r="K155" s="53"/>
      <c r="L155" s="53"/>
      <c r="M155" s="53"/>
      <c r="N155" s="53"/>
      <c r="O155" s="53"/>
      <c r="P155" s="53"/>
      <c r="Q155" s="53"/>
      <c r="R155" s="53"/>
      <c r="S155" s="53"/>
      <c r="T155" s="53"/>
      <c r="U155" s="53"/>
      <c r="V155" s="53"/>
      <c r="W155" s="53"/>
      <c r="X155" s="53"/>
      <c r="Y155" s="79" t="str" cm="1">
        <f t="array" ref="Y155">IF(OR(K155:S155="NO",T155="NO",U155="NO",V155="NO",W155="NO",X155="NO"),"No aceptable","Aceptable")</f>
        <v>Aceptable</v>
      </c>
      <c r="Z155" s="53" t="s">
        <v>271</v>
      </c>
      <c r="AA155" s="53" t="s">
        <v>271</v>
      </c>
      <c r="AB155" s="53" t="s">
        <v>271</v>
      </c>
      <c r="AC155" s="53" t="s">
        <v>271</v>
      </c>
      <c r="AD155" s="53" t="s">
        <v>271</v>
      </c>
      <c r="AE155" s="53" t="s">
        <v>271</v>
      </c>
      <c r="AF155" s="53" t="s">
        <v>271</v>
      </c>
      <c r="AG155" s="53" t="s">
        <v>271</v>
      </c>
      <c r="AH155" s="53" t="s">
        <v>271</v>
      </c>
      <c r="AI155" s="53" t="s">
        <v>271</v>
      </c>
      <c r="AJ155" s="53" t="s">
        <v>271</v>
      </c>
      <c r="AK155" s="53" t="s">
        <v>271</v>
      </c>
      <c r="AL155" s="53" t="s">
        <v>271</v>
      </c>
      <c r="AM155" s="53" t="s">
        <v>271</v>
      </c>
      <c r="AN155" s="53" t="s">
        <v>271</v>
      </c>
      <c r="AO155" s="85" t="str" cm="1">
        <f t="array" ref="AO155">IF(OR(Z155:AI155="SI",AJ155="SI",AK155="SI",AL155="SI",AM155="SI",AN155="SI"),"Crítico-Proceda a elaborar plan de acción","No crítico/Intermedio-Solicitar evaluación por parte del OAL")</f>
        <v>No crítico/Intermedio-Solicitar evaluación por parte del OAL</v>
      </c>
      <c r="AP155" s="86"/>
      <c r="AQ155" s="74"/>
      <c r="AR155" s="74"/>
      <c r="AS155" s="74"/>
      <c r="AT155" s="74"/>
      <c r="AU155" s="74"/>
      <c r="AW155">
        <f t="shared" si="2"/>
        <v>1</v>
      </c>
    </row>
    <row r="156" spans="2:49" ht="58.5" customHeight="1">
      <c r="B156" s="54">
        <v>140</v>
      </c>
      <c r="C156" s="55" t="str">
        <f>Hoja1!AU144</f>
        <v xml:space="preserve"> </v>
      </c>
      <c r="D156" s="55" t="str">
        <f>Hoja1!AV144</f>
        <v xml:space="preserve"> </v>
      </c>
      <c r="E156" s="55" t="str">
        <f>Hoja1!AW144</f>
        <v xml:space="preserve"> </v>
      </c>
      <c r="F156" s="55" t="str">
        <f>Hoja1!AX144</f>
        <v xml:space="preserve"> </v>
      </c>
      <c r="G156" s="55" t="str">
        <f>Hoja1!AY144</f>
        <v xml:space="preserve"> </v>
      </c>
      <c r="H156" s="55" t="str">
        <f>Hoja1!AZ144</f>
        <v xml:space="preserve"> </v>
      </c>
      <c r="I156" s="55" t="str">
        <f>Hoja1!BA144</f>
        <v xml:space="preserve"> </v>
      </c>
      <c r="J156" s="55" t="str">
        <f>Hoja1!BB144</f>
        <v xml:space="preserve"> </v>
      </c>
      <c r="K156" s="53"/>
      <c r="L156" s="53"/>
      <c r="M156" s="53"/>
      <c r="N156" s="53"/>
      <c r="O156" s="53"/>
      <c r="P156" s="53"/>
      <c r="Q156" s="53"/>
      <c r="R156" s="53"/>
      <c r="S156" s="53"/>
      <c r="T156" s="53"/>
      <c r="U156" s="53"/>
      <c r="V156" s="53"/>
      <c r="W156" s="53"/>
      <c r="X156" s="53"/>
      <c r="Y156" s="79" t="str" cm="1">
        <f t="array" ref="Y156">IF(OR(K156:S156="NO",T156="NO",U156="NO",V156="NO",W156="NO",X156="NO"),"No aceptable","Aceptable")</f>
        <v>Aceptable</v>
      </c>
      <c r="Z156" s="53" t="s">
        <v>271</v>
      </c>
      <c r="AA156" s="53" t="s">
        <v>271</v>
      </c>
      <c r="AB156" s="53" t="s">
        <v>271</v>
      </c>
      <c r="AC156" s="53" t="s">
        <v>271</v>
      </c>
      <c r="AD156" s="53" t="s">
        <v>271</v>
      </c>
      <c r="AE156" s="53" t="s">
        <v>271</v>
      </c>
      <c r="AF156" s="53" t="s">
        <v>271</v>
      </c>
      <c r="AG156" s="53" t="s">
        <v>271</v>
      </c>
      <c r="AH156" s="53" t="s">
        <v>271</v>
      </c>
      <c r="AI156" s="53" t="s">
        <v>271</v>
      </c>
      <c r="AJ156" s="53" t="s">
        <v>271</v>
      </c>
      <c r="AK156" s="53" t="s">
        <v>271</v>
      </c>
      <c r="AL156" s="53" t="s">
        <v>271</v>
      </c>
      <c r="AM156" s="53" t="s">
        <v>271</v>
      </c>
      <c r="AN156" s="53" t="s">
        <v>271</v>
      </c>
      <c r="AO156" s="85" t="str" cm="1">
        <f t="array" ref="AO156">IF(OR(Z156:AI156="SI",AJ156="SI",AK156="SI",AL156="SI",AM156="SI",AN156="SI"),"Crítico-Proceda a elaborar plan de acción","No crítico/Intermedio-Solicitar evaluación por parte del OAL")</f>
        <v>No crítico/Intermedio-Solicitar evaluación por parte del OAL</v>
      </c>
      <c r="AP156" s="86"/>
      <c r="AQ156" s="74"/>
      <c r="AR156" s="74"/>
      <c r="AS156" s="74"/>
      <c r="AT156" s="74"/>
      <c r="AU156" s="74"/>
      <c r="AW156">
        <f t="shared" si="2"/>
        <v>1</v>
      </c>
    </row>
    <row r="157" spans="2:49" ht="58.5" customHeight="1">
      <c r="B157" s="54">
        <v>141</v>
      </c>
      <c r="C157" s="55" t="str">
        <f>Hoja1!AU145</f>
        <v xml:space="preserve"> </v>
      </c>
      <c r="D157" s="55" t="str">
        <f>Hoja1!AV145</f>
        <v xml:space="preserve"> </v>
      </c>
      <c r="E157" s="55" t="str">
        <f>Hoja1!AW145</f>
        <v xml:space="preserve"> </v>
      </c>
      <c r="F157" s="55" t="str">
        <f>Hoja1!AX145</f>
        <v xml:space="preserve"> </v>
      </c>
      <c r="G157" s="55" t="str">
        <f>Hoja1!AY145</f>
        <v xml:space="preserve"> </v>
      </c>
      <c r="H157" s="55" t="str">
        <f>Hoja1!AZ145</f>
        <v xml:space="preserve"> </v>
      </c>
      <c r="I157" s="55" t="str">
        <f>Hoja1!BA145</f>
        <v xml:space="preserve"> </v>
      </c>
      <c r="J157" s="55" t="str">
        <f>Hoja1!BB145</f>
        <v xml:space="preserve"> </v>
      </c>
      <c r="K157" s="53"/>
      <c r="L157" s="53"/>
      <c r="M157" s="53"/>
      <c r="N157" s="53"/>
      <c r="O157" s="53"/>
      <c r="P157" s="53"/>
      <c r="Q157" s="53"/>
      <c r="R157" s="53"/>
      <c r="S157" s="53"/>
      <c r="T157" s="53"/>
      <c r="U157" s="53"/>
      <c r="V157" s="53"/>
      <c r="W157" s="53"/>
      <c r="X157" s="53"/>
      <c r="Y157" s="79" t="str" cm="1">
        <f t="array" ref="Y157">IF(OR(K157:S157="NO",T157="NO",U157="NO",V157="NO",W157="NO",X157="NO"),"No aceptable","Aceptable")</f>
        <v>Aceptable</v>
      </c>
      <c r="Z157" s="53" t="s">
        <v>271</v>
      </c>
      <c r="AA157" s="53" t="s">
        <v>271</v>
      </c>
      <c r="AB157" s="53" t="s">
        <v>271</v>
      </c>
      <c r="AC157" s="53" t="s">
        <v>271</v>
      </c>
      <c r="AD157" s="53" t="s">
        <v>271</v>
      </c>
      <c r="AE157" s="53" t="s">
        <v>271</v>
      </c>
      <c r="AF157" s="53" t="s">
        <v>271</v>
      </c>
      <c r="AG157" s="53" t="s">
        <v>271</v>
      </c>
      <c r="AH157" s="53" t="s">
        <v>271</v>
      </c>
      <c r="AI157" s="53" t="s">
        <v>271</v>
      </c>
      <c r="AJ157" s="53" t="s">
        <v>271</v>
      </c>
      <c r="AK157" s="53" t="s">
        <v>271</v>
      </c>
      <c r="AL157" s="53" t="s">
        <v>271</v>
      </c>
      <c r="AM157" s="53" t="s">
        <v>271</v>
      </c>
      <c r="AN157" s="53" t="s">
        <v>271</v>
      </c>
      <c r="AO157" s="85" t="str" cm="1">
        <f t="array" ref="AO157">IF(OR(Z157:AI157="SI",AJ157="SI",AK157="SI",AL157="SI",AM157="SI",AN157="SI"),"Crítico-Proceda a elaborar plan de acción","No crítico/Intermedio-Solicitar evaluación por parte del OAL")</f>
        <v>No crítico/Intermedio-Solicitar evaluación por parte del OAL</v>
      </c>
      <c r="AP157" s="86"/>
      <c r="AQ157" s="74"/>
      <c r="AR157" s="74"/>
      <c r="AS157" s="74"/>
      <c r="AT157" s="74"/>
      <c r="AU157" s="74"/>
      <c r="AW157">
        <f t="shared" si="2"/>
        <v>1</v>
      </c>
    </row>
    <row r="158" spans="2:49" ht="58.5" customHeight="1">
      <c r="B158" s="54">
        <v>142</v>
      </c>
      <c r="C158" s="55" t="str">
        <f>Hoja1!AU146</f>
        <v xml:space="preserve"> </v>
      </c>
      <c r="D158" s="55" t="str">
        <f>Hoja1!AV146</f>
        <v xml:space="preserve"> </v>
      </c>
      <c r="E158" s="55" t="str">
        <f>Hoja1!AW146</f>
        <v xml:space="preserve"> </v>
      </c>
      <c r="F158" s="55" t="str">
        <f>Hoja1!AX146</f>
        <v xml:space="preserve"> </v>
      </c>
      <c r="G158" s="55" t="str">
        <f>Hoja1!AY146</f>
        <v xml:space="preserve"> </v>
      </c>
      <c r="H158" s="55" t="str">
        <f>Hoja1!AZ146</f>
        <v xml:space="preserve"> </v>
      </c>
      <c r="I158" s="55" t="str">
        <f>Hoja1!BA146</f>
        <v xml:space="preserve"> </v>
      </c>
      <c r="J158" s="55" t="str">
        <f>Hoja1!BB146</f>
        <v xml:space="preserve"> </v>
      </c>
      <c r="K158" s="53"/>
      <c r="L158" s="53"/>
      <c r="M158" s="53"/>
      <c r="N158" s="53"/>
      <c r="O158" s="53"/>
      <c r="P158" s="53"/>
      <c r="Q158" s="53"/>
      <c r="R158" s="53"/>
      <c r="S158" s="53"/>
      <c r="T158" s="53"/>
      <c r="U158" s="53"/>
      <c r="V158" s="53"/>
      <c r="W158" s="53"/>
      <c r="X158" s="53"/>
      <c r="Y158" s="79" t="str" cm="1">
        <f t="array" ref="Y158">IF(OR(K158:S158="NO",T158="NO",U158="NO",V158="NO",W158="NO",X158="NO"),"No aceptable","Aceptable")</f>
        <v>Aceptable</v>
      </c>
      <c r="Z158" s="53" t="s">
        <v>271</v>
      </c>
      <c r="AA158" s="53" t="s">
        <v>271</v>
      </c>
      <c r="AB158" s="53" t="s">
        <v>271</v>
      </c>
      <c r="AC158" s="53" t="s">
        <v>271</v>
      </c>
      <c r="AD158" s="53" t="s">
        <v>271</v>
      </c>
      <c r="AE158" s="53" t="s">
        <v>271</v>
      </c>
      <c r="AF158" s="53" t="s">
        <v>271</v>
      </c>
      <c r="AG158" s="53" t="s">
        <v>271</v>
      </c>
      <c r="AH158" s="53" t="s">
        <v>271</v>
      </c>
      <c r="AI158" s="53" t="s">
        <v>271</v>
      </c>
      <c r="AJ158" s="53" t="s">
        <v>271</v>
      </c>
      <c r="AK158" s="53" t="s">
        <v>271</v>
      </c>
      <c r="AL158" s="53" t="s">
        <v>271</v>
      </c>
      <c r="AM158" s="53" t="s">
        <v>271</v>
      </c>
      <c r="AN158" s="53" t="s">
        <v>271</v>
      </c>
      <c r="AO158" s="85" t="str" cm="1">
        <f t="array" ref="AO158">IF(OR(Z158:AI158="SI",AJ158="SI",AK158="SI",AL158="SI",AM158="SI",AN158="SI"),"Crítico-Proceda a elaborar plan de acción","No crítico/Intermedio-Solicitar evaluación por parte del OAL")</f>
        <v>No crítico/Intermedio-Solicitar evaluación por parte del OAL</v>
      </c>
      <c r="AP158" s="86"/>
      <c r="AQ158" s="74"/>
      <c r="AR158" s="74"/>
      <c r="AS158" s="74"/>
      <c r="AT158" s="74"/>
      <c r="AU158" s="74"/>
      <c r="AW158">
        <f t="shared" si="2"/>
        <v>1</v>
      </c>
    </row>
    <row r="159" spans="2:49" ht="58.5" customHeight="1">
      <c r="B159" s="54">
        <v>143</v>
      </c>
      <c r="C159" s="55" t="str">
        <f>Hoja1!AU147</f>
        <v xml:space="preserve"> </v>
      </c>
      <c r="D159" s="55" t="str">
        <f>Hoja1!AV147</f>
        <v xml:space="preserve"> </v>
      </c>
      <c r="E159" s="55" t="str">
        <f>Hoja1!AW147</f>
        <v xml:space="preserve"> </v>
      </c>
      <c r="F159" s="55" t="str">
        <f>Hoja1!AX147</f>
        <v xml:space="preserve"> </v>
      </c>
      <c r="G159" s="55" t="str">
        <f>Hoja1!AY147</f>
        <v xml:space="preserve"> </v>
      </c>
      <c r="H159" s="55" t="str">
        <f>Hoja1!AZ147</f>
        <v xml:space="preserve"> </v>
      </c>
      <c r="I159" s="55" t="str">
        <f>Hoja1!BA147</f>
        <v xml:space="preserve"> </v>
      </c>
      <c r="J159" s="55" t="str">
        <f>Hoja1!BB147</f>
        <v xml:space="preserve"> </v>
      </c>
      <c r="K159" s="53"/>
      <c r="L159" s="53"/>
      <c r="M159" s="53"/>
      <c r="N159" s="53"/>
      <c r="O159" s="53"/>
      <c r="P159" s="53"/>
      <c r="Q159" s="53"/>
      <c r="R159" s="53"/>
      <c r="S159" s="53"/>
      <c r="T159" s="53"/>
      <c r="U159" s="53"/>
      <c r="V159" s="53"/>
      <c r="W159" s="53"/>
      <c r="X159" s="53"/>
      <c r="Y159" s="79" t="str" cm="1">
        <f t="array" ref="Y159">IF(OR(K159:S159="NO",T159="NO",U159="NO",V159="NO",W159="NO",X159="NO"),"No aceptable","Aceptable")</f>
        <v>Aceptable</v>
      </c>
      <c r="Z159" s="53" t="s">
        <v>271</v>
      </c>
      <c r="AA159" s="53" t="s">
        <v>271</v>
      </c>
      <c r="AB159" s="53" t="s">
        <v>271</v>
      </c>
      <c r="AC159" s="53" t="s">
        <v>271</v>
      </c>
      <c r="AD159" s="53" t="s">
        <v>271</v>
      </c>
      <c r="AE159" s="53" t="s">
        <v>271</v>
      </c>
      <c r="AF159" s="53" t="s">
        <v>271</v>
      </c>
      <c r="AG159" s="53" t="s">
        <v>271</v>
      </c>
      <c r="AH159" s="53" t="s">
        <v>271</v>
      </c>
      <c r="AI159" s="53" t="s">
        <v>271</v>
      </c>
      <c r="AJ159" s="53" t="s">
        <v>271</v>
      </c>
      <c r="AK159" s="53" t="s">
        <v>271</v>
      </c>
      <c r="AL159" s="53" t="s">
        <v>271</v>
      </c>
      <c r="AM159" s="53" t="s">
        <v>271</v>
      </c>
      <c r="AN159" s="53" t="s">
        <v>271</v>
      </c>
      <c r="AO159" s="85" t="str" cm="1">
        <f t="array" ref="AO159">IF(OR(Z159:AI159="SI",AJ159="SI",AK159="SI",AL159="SI",AM159="SI",AN159="SI"),"Crítico-Proceda a elaborar plan de acción","No crítico/Intermedio-Solicitar evaluación por parte del OAL")</f>
        <v>No crítico/Intermedio-Solicitar evaluación por parte del OAL</v>
      </c>
      <c r="AP159" s="86"/>
      <c r="AQ159" s="74"/>
      <c r="AR159" s="74"/>
      <c r="AS159" s="74"/>
      <c r="AT159" s="74"/>
      <c r="AU159" s="74"/>
      <c r="AW159">
        <f t="shared" si="2"/>
        <v>1</v>
      </c>
    </row>
    <row r="160" spans="2:49" ht="58.5" customHeight="1">
      <c r="B160" s="54">
        <v>144</v>
      </c>
      <c r="C160" s="55" t="str">
        <f>Hoja1!AU148</f>
        <v xml:space="preserve"> </v>
      </c>
      <c r="D160" s="55" t="str">
        <f>Hoja1!AV148</f>
        <v xml:space="preserve"> </v>
      </c>
      <c r="E160" s="55" t="str">
        <f>Hoja1!AW148</f>
        <v xml:space="preserve"> </v>
      </c>
      <c r="F160" s="55" t="str">
        <f>Hoja1!AX148</f>
        <v xml:space="preserve"> </v>
      </c>
      <c r="G160" s="55" t="str">
        <f>Hoja1!AY148</f>
        <v xml:space="preserve"> </v>
      </c>
      <c r="H160" s="55" t="str">
        <f>Hoja1!AZ148</f>
        <v xml:space="preserve"> </v>
      </c>
      <c r="I160" s="55" t="str">
        <f>Hoja1!BA148</f>
        <v xml:space="preserve"> </v>
      </c>
      <c r="J160" s="55" t="str">
        <f>Hoja1!BB148</f>
        <v xml:space="preserve"> </v>
      </c>
      <c r="K160" s="53"/>
      <c r="L160" s="53"/>
      <c r="M160" s="53"/>
      <c r="N160" s="53"/>
      <c r="O160" s="53"/>
      <c r="P160" s="53"/>
      <c r="Q160" s="53"/>
      <c r="R160" s="53"/>
      <c r="S160" s="53"/>
      <c r="T160" s="53"/>
      <c r="U160" s="53"/>
      <c r="V160" s="53"/>
      <c r="W160" s="53"/>
      <c r="X160" s="53"/>
      <c r="Y160" s="79" t="str" cm="1">
        <f t="array" ref="Y160">IF(OR(K160:S160="NO",T160="NO",U160="NO",V160="NO",W160="NO",X160="NO"),"No aceptable","Aceptable")</f>
        <v>Aceptable</v>
      </c>
      <c r="Z160" s="53" t="s">
        <v>271</v>
      </c>
      <c r="AA160" s="53" t="s">
        <v>271</v>
      </c>
      <c r="AB160" s="53" t="s">
        <v>271</v>
      </c>
      <c r="AC160" s="53" t="s">
        <v>271</v>
      </c>
      <c r="AD160" s="53" t="s">
        <v>271</v>
      </c>
      <c r="AE160" s="53" t="s">
        <v>271</v>
      </c>
      <c r="AF160" s="53" t="s">
        <v>271</v>
      </c>
      <c r="AG160" s="53" t="s">
        <v>271</v>
      </c>
      <c r="AH160" s="53" t="s">
        <v>271</v>
      </c>
      <c r="AI160" s="53" t="s">
        <v>271</v>
      </c>
      <c r="AJ160" s="53" t="s">
        <v>271</v>
      </c>
      <c r="AK160" s="53" t="s">
        <v>271</v>
      </c>
      <c r="AL160" s="53" t="s">
        <v>271</v>
      </c>
      <c r="AM160" s="53" t="s">
        <v>271</v>
      </c>
      <c r="AN160" s="53" t="s">
        <v>271</v>
      </c>
      <c r="AO160" s="85" t="str" cm="1">
        <f t="array" ref="AO160">IF(OR(Z160:AI160="SI",AJ160="SI",AK160="SI",AL160="SI",AM160="SI",AN160="SI"),"Crítico-Proceda a elaborar plan de acción","No crítico/Intermedio-Solicitar evaluación por parte del OAL")</f>
        <v>No crítico/Intermedio-Solicitar evaluación por parte del OAL</v>
      </c>
      <c r="AP160" s="86"/>
      <c r="AQ160" s="74"/>
      <c r="AR160" s="74"/>
      <c r="AS160" s="74"/>
      <c r="AT160" s="74"/>
      <c r="AU160" s="74"/>
      <c r="AW160">
        <f t="shared" si="2"/>
        <v>1</v>
      </c>
    </row>
    <row r="161" spans="2:49" ht="58.5" customHeight="1">
      <c r="B161" s="54">
        <v>145</v>
      </c>
      <c r="C161" s="55" t="str">
        <f>Hoja1!AU149</f>
        <v xml:space="preserve"> </v>
      </c>
      <c r="D161" s="55" t="str">
        <f>Hoja1!AV149</f>
        <v xml:space="preserve"> </v>
      </c>
      <c r="E161" s="55" t="str">
        <f>Hoja1!AW149</f>
        <v xml:space="preserve"> </v>
      </c>
      <c r="F161" s="55" t="str">
        <f>Hoja1!AX149</f>
        <v xml:space="preserve"> </v>
      </c>
      <c r="G161" s="55" t="str">
        <f>Hoja1!AY149</f>
        <v xml:space="preserve"> </v>
      </c>
      <c r="H161" s="55" t="str">
        <f>Hoja1!AZ149</f>
        <v xml:space="preserve"> </v>
      </c>
      <c r="I161" s="55" t="str">
        <f>Hoja1!BA149</f>
        <v xml:space="preserve"> </v>
      </c>
      <c r="J161" s="55" t="str">
        <f>Hoja1!BB149</f>
        <v xml:space="preserve"> </v>
      </c>
      <c r="K161" s="53"/>
      <c r="L161" s="53"/>
      <c r="M161" s="53"/>
      <c r="N161" s="53"/>
      <c r="O161" s="53"/>
      <c r="P161" s="53"/>
      <c r="Q161" s="53"/>
      <c r="R161" s="53"/>
      <c r="S161" s="53"/>
      <c r="T161" s="53"/>
      <c r="U161" s="53"/>
      <c r="V161" s="53"/>
      <c r="W161" s="53"/>
      <c r="X161" s="53"/>
      <c r="Y161" s="79" t="str" cm="1">
        <f t="array" ref="Y161">IF(OR(K161:S161="NO",T161="NO",U161="NO",V161="NO",W161="NO",X161="NO"),"No aceptable","Aceptable")</f>
        <v>Aceptable</v>
      </c>
      <c r="Z161" s="53" t="s">
        <v>271</v>
      </c>
      <c r="AA161" s="53" t="s">
        <v>271</v>
      </c>
      <c r="AB161" s="53" t="s">
        <v>271</v>
      </c>
      <c r="AC161" s="53" t="s">
        <v>271</v>
      </c>
      <c r="AD161" s="53" t="s">
        <v>271</v>
      </c>
      <c r="AE161" s="53" t="s">
        <v>271</v>
      </c>
      <c r="AF161" s="53" t="s">
        <v>271</v>
      </c>
      <c r="AG161" s="53" t="s">
        <v>271</v>
      </c>
      <c r="AH161" s="53" t="s">
        <v>271</v>
      </c>
      <c r="AI161" s="53" t="s">
        <v>271</v>
      </c>
      <c r="AJ161" s="53" t="s">
        <v>271</v>
      </c>
      <c r="AK161" s="53" t="s">
        <v>271</v>
      </c>
      <c r="AL161" s="53" t="s">
        <v>271</v>
      </c>
      <c r="AM161" s="53" t="s">
        <v>271</v>
      </c>
      <c r="AN161" s="53" t="s">
        <v>271</v>
      </c>
      <c r="AO161" s="85" t="str" cm="1">
        <f t="array" ref="AO161">IF(OR(Z161:AI161="SI",AJ161="SI",AK161="SI",AL161="SI",AM161="SI",AN161="SI"),"Crítico-Proceda a elaborar plan de acción","No crítico/Intermedio-Solicitar evaluación por parte del OAL")</f>
        <v>No crítico/Intermedio-Solicitar evaluación por parte del OAL</v>
      </c>
      <c r="AP161" s="86"/>
      <c r="AQ161" s="74"/>
      <c r="AR161" s="74"/>
      <c r="AS161" s="74"/>
      <c r="AT161" s="74"/>
      <c r="AU161" s="74"/>
      <c r="AW161">
        <f t="shared" si="2"/>
        <v>1</v>
      </c>
    </row>
    <row r="162" spans="2:49" ht="58.5" customHeight="1">
      <c r="B162" s="54">
        <v>146</v>
      </c>
      <c r="C162" s="55" t="str">
        <f>Hoja1!AU150</f>
        <v xml:space="preserve"> </v>
      </c>
      <c r="D162" s="55" t="str">
        <f>Hoja1!AV150</f>
        <v xml:space="preserve"> </v>
      </c>
      <c r="E162" s="55" t="str">
        <f>Hoja1!AW150</f>
        <v xml:space="preserve"> </v>
      </c>
      <c r="F162" s="55" t="str">
        <f>Hoja1!AX150</f>
        <v xml:space="preserve"> </v>
      </c>
      <c r="G162" s="55" t="str">
        <f>Hoja1!AY150</f>
        <v xml:space="preserve"> </v>
      </c>
      <c r="H162" s="55" t="str">
        <f>Hoja1!AZ150</f>
        <v xml:space="preserve"> </v>
      </c>
      <c r="I162" s="55" t="str">
        <f>Hoja1!BA150</f>
        <v xml:space="preserve"> </v>
      </c>
      <c r="J162" s="55" t="str">
        <f>Hoja1!BB150</f>
        <v xml:space="preserve"> </v>
      </c>
      <c r="K162" s="53"/>
      <c r="L162" s="53"/>
      <c r="M162" s="53"/>
      <c r="N162" s="53"/>
      <c r="O162" s="53"/>
      <c r="P162" s="53"/>
      <c r="Q162" s="53"/>
      <c r="R162" s="53"/>
      <c r="S162" s="53"/>
      <c r="T162" s="53"/>
      <c r="U162" s="53"/>
      <c r="V162" s="53"/>
      <c r="W162" s="53"/>
      <c r="X162" s="53"/>
      <c r="Y162" s="79" t="str" cm="1">
        <f t="array" ref="Y162">IF(OR(K162:S162="NO",T162="NO",U162="NO",V162="NO",W162="NO",X162="NO"),"No aceptable","Aceptable")</f>
        <v>Aceptable</v>
      </c>
      <c r="Z162" s="53" t="s">
        <v>271</v>
      </c>
      <c r="AA162" s="53" t="s">
        <v>271</v>
      </c>
      <c r="AB162" s="53" t="s">
        <v>271</v>
      </c>
      <c r="AC162" s="53" t="s">
        <v>271</v>
      </c>
      <c r="AD162" s="53" t="s">
        <v>271</v>
      </c>
      <c r="AE162" s="53" t="s">
        <v>271</v>
      </c>
      <c r="AF162" s="53" t="s">
        <v>271</v>
      </c>
      <c r="AG162" s="53" t="s">
        <v>271</v>
      </c>
      <c r="AH162" s="53" t="s">
        <v>271</v>
      </c>
      <c r="AI162" s="53" t="s">
        <v>271</v>
      </c>
      <c r="AJ162" s="53" t="s">
        <v>271</v>
      </c>
      <c r="AK162" s="53" t="s">
        <v>271</v>
      </c>
      <c r="AL162" s="53" t="s">
        <v>271</v>
      </c>
      <c r="AM162" s="53" t="s">
        <v>271</v>
      </c>
      <c r="AN162" s="53" t="s">
        <v>271</v>
      </c>
      <c r="AO162" s="85" t="str" cm="1">
        <f t="array" ref="AO162">IF(OR(Z162:AI162="SI",AJ162="SI",AK162="SI",AL162="SI",AM162="SI",AN162="SI"),"Crítico-Proceda a elaborar plan de acción","No crítico/Intermedio-Solicitar evaluación por parte del OAL")</f>
        <v>No crítico/Intermedio-Solicitar evaluación por parte del OAL</v>
      </c>
      <c r="AP162" s="86"/>
      <c r="AQ162" s="74"/>
      <c r="AR162" s="74"/>
      <c r="AS162" s="74"/>
      <c r="AT162" s="74"/>
      <c r="AU162" s="74"/>
      <c r="AW162">
        <f t="shared" si="2"/>
        <v>1</v>
      </c>
    </row>
    <row r="163" spans="2:49" ht="58.5" customHeight="1">
      <c r="B163" s="54">
        <v>147</v>
      </c>
      <c r="C163" s="55" t="str">
        <f>Hoja1!AU151</f>
        <v xml:space="preserve"> </v>
      </c>
      <c r="D163" s="55" t="str">
        <f>Hoja1!AV151</f>
        <v xml:space="preserve"> </v>
      </c>
      <c r="E163" s="55" t="str">
        <f>Hoja1!AW151</f>
        <v xml:space="preserve"> </v>
      </c>
      <c r="F163" s="55" t="str">
        <f>Hoja1!AX151</f>
        <v xml:space="preserve"> </v>
      </c>
      <c r="G163" s="55" t="str">
        <f>Hoja1!AY151</f>
        <v xml:space="preserve"> </v>
      </c>
      <c r="H163" s="55" t="str">
        <f>Hoja1!AZ151</f>
        <v xml:space="preserve"> </v>
      </c>
      <c r="I163" s="55" t="str">
        <f>Hoja1!BA151</f>
        <v xml:space="preserve"> </v>
      </c>
      <c r="J163" s="55" t="str">
        <f>Hoja1!BB151</f>
        <v xml:space="preserve"> </v>
      </c>
      <c r="K163" s="53"/>
      <c r="L163" s="53"/>
      <c r="M163" s="53"/>
      <c r="N163" s="53"/>
      <c r="O163" s="53"/>
      <c r="P163" s="53"/>
      <c r="Q163" s="53"/>
      <c r="R163" s="53"/>
      <c r="S163" s="53"/>
      <c r="T163" s="53"/>
      <c r="U163" s="53"/>
      <c r="V163" s="53"/>
      <c r="W163" s="53"/>
      <c r="X163" s="53"/>
      <c r="Y163" s="79" t="str" cm="1">
        <f t="array" ref="Y163">IF(OR(K163:S163="NO",T163="NO",U163="NO",V163="NO",W163="NO",X163="NO"),"No aceptable","Aceptable")</f>
        <v>Aceptable</v>
      </c>
      <c r="Z163" s="53" t="s">
        <v>271</v>
      </c>
      <c r="AA163" s="53" t="s">
        <v>271</v>
      </c>
      <c r="AB163" s="53" t="s">
        <v>271</v>
      </c>
      <c r="AC163" s="53" t="s">
        <v>271</v>
      </c>
      <c r="AD163" s="53" t="s">
        <v>271</v>
      </c>
      <c r="AE163" s="53" t="s">
        <v>271</v>
      </c>
      <c r="AF163" s="53" t="s">
        <v>271</v>
      </c>
      <c r="AG163" s="53" t="s">
        <v>271</v>
      </c>
      <c r="AH163" s="53" t="s">
        <v>271</v>
      </c>
      <c r="AI163" s="53" t="s">
        <v>271</v>
      </c>
      <c r="AJ163" s="53" t="s">
        <v>271</v>
      </c>
      <c r="AK163" s="53" t="s">
        <v>271</v>
      </c>
      <c r="AL163" s="53" t="s">
        <v>271</v>
      </c>
      <c r="AM163" s="53" t="s">
        <v>271</v>
      </c>
      <c r="AN163" s="53" t="s">
        <v>271</v>
      </c>
      <c r="AO163" s="85" t="str" cm="1">
        <f t="array" ref="AO163">IF(OR(Z163:AI163="SI",AJ163="SI",AK163="SI",AL163="SI",AM163="SI",AN163="SI"),"Crítico-Proceda a elaborar plan de acción","No crítico/Intermedio-Solicitar evaluación por parte del OAL")</f>
        <v>No crítico/Intermedio-Solicitar evaluación por parte del OAL</v>
      </c>
      <c r="AP163" s="86"/>
      <c r="AQ163" s="74"/>
      <c r="AR163" s="74"/>
      <c r="AS163" s="74"/>
      <c r="AT163" s="74"/>
      <c r="AU163" s="74"/>
      <c r="AW163">
        <f t="shared" si="2"/>
        <v>1</v>
      </c>
    </row>
    <row r="164" spans="2:49" ht="58.5" customHeight="1">
      <c r="B164" s="54">
        <v>148</v>
      </c>
      <c r="C164" s="55" t="str">
        <f>Hoja1!AU152</f>
        <v xml:space="preserve"> </v>
      </c>
      <c r="D164" s="55" t="str">
        <f>Hoja1!AV152</f>
        <v xml:space="preserve"> </v>
      </c>
      <c r="E164" s="55" t="str">
        <f>Hoja1!AW152</f>
        <v xml:space="preserve"> </v>
      </c>
      <c r="F164" s="55" t="str">
        <f>Hoja1!AX152</f>
        <v xml:space="preserve"> </v>
      </c>
      <c r="G164" s="55" t="str">
        <f>Hoja1!AY152</f>
        <v xml:space="preserve"> </v>
      </c>
      <c r="H164" s="55" t="str">
        <f>Hoja1!AZ152</f>
        <v xml:space="preserve"> </v>
      </c>
      <c r="I164" s="55" t="str">
        <f>Hoja1!BA152</f>
        <v xml:space="preserve"> </v>
      </c>
      <c r="J164" s="55" t="str">
        <f>Hoja1!BB152</f>
        <v xml:space="preserve"> </v>
      </c>
      <c r="K164" s="53"/>
      <c r="L164" s="53"/>
      <c r="M164" s="53"/>
      <c r="N164" s="53"/>
      <c r="O164" s="53"/>
      <c r="P164" s="53"/>
      <c r="Q164" s="53"/>
      <c r="R164" s="53"/>
      <c r="S164" s="53"/>
      <c r="T164" s="53"/>
      <c r="U164" s="53"/>
      <c r="V164" s="53"/>
      <c r="W164" s="53"/>
      <c r="X164" s="53"/>
      <c r="Y164" s="79" t="str" cm="1">
        <f t="array" ref="Y164">IF(OR(K164:S164="NO",T164="NO",U164="NO",V164="NO",W164="NO",X164="NO"),"No aceptable","Aceptable")</f>
        <v>Aceptable</v>
      </c>
      <c r="Z164" s="53" t="s">
        <v>271</v>
      </c>
      <c r="AA164" s="53" t="s">
        <v>271</v>
      </c>
      <c r="AB164" s="53" t="s">
        <v>271</v>
      </c>
      <c r="AC164" s="53" t="s">
        <v>271</v>
      </c>
      <c r="AD164" s="53" t="s">
        <v>271</v>
      </c>
      <c r="AE164" s="53" t="s">
        <v>271</v>
      </c>
      <c r="AF164" s="53" t="s">
        <v>271</v>
      </c>
      <c r="AG164" s="53" t="s">
        <v>271</v>
      </c>
      <c r="AH164" s="53" t="s">
        <v>271</v>
      </c>
      <c r="AI164" s="53" t="s">
        <v>271</v>
      </c>
      <c r="AJ164" s="53" t="s">
        <v>271</v>
      </c>
      <c r="AK164" s="53" t="s">
        <v>271</v>
      </c>
      <c r="AL164" s="53" t="s">
        <v>271</v>
      </c>
      <c r="AM164" s="53" t="s">
        <v>271</v>
      </c>
      <c r="AN164" s="53" t="s">
        <v>271</v>
      </c>
      <c r="AO164" s="85" t="str" cm="1">
        <f t="array" ref="AO164">IF(OR(Z164:AI164="SI",AJ164="SI",AK164="SI",AL164="SI",AM164="SI",AN164="SI"),"Crítico-Proceda a elaborar plan de acción","No crítico/Intermedio-Solicitar evaluación por parte del OAL")</f>
        <v>No crítico/Intermedio-Solicitar evaluación por parte del OAL</v>
      </c>
      <c r="AP164" s="86"/>
      <c r="AQ164" s="74"/>
      <c r="AR164" s="74"/>
      <c r="AS164" s="74"/>
      <c r="AT164" s="74"/>
      <c r="AU164" s="74"/>
      <c r="AW164">
        <f t="shared" si="2"/>
        <v>1</v>
      </c>
    </row>
    <row r="165" spans="2:49" ht="58.5" customHeight="1">
      <c r="B165" s="54">
        <v>149</v>
      </c>
      <c r="C165" s="55" t="str">
        <f>Hoja1!AU153</f>
        <v xml:space="preserve"> </v>
      </c>
      <c r="D165" s="55" t="str">
        <f>Hoja1!AV153</f>
        <v xml:space="preserve"> </v>
      </c>
      <c r="E165" s="55" t="str">
        <f>Hoja1!AW153</f>
        <v xml:space="preserve"> </v>
      </c>
      <c r="F165" s="55" t="str">
        <f>Hoja1!AX153</f>
        <v xml:space="preserve"> </v>
      </c>
      <c r="G165" s="55" t="str">
        <f>Hoja1!AY153</f>
        <v xml:space="preserve"> </v>
      </c>
      <c r="H165" s="55" t="str">
        <f>Hoja1!AZ153</f>
        <v xml:space="preserve"> </v>
      </c>
      <c r="I165" s="55" t="str">
        <f>Hoja1!BA153</f>
        <v xml:space="preserve"> </v>
      </c>
      <c r="J165" s="55" t="str">
        <f>Hoja1!BB153</f>
        <v xml:space="preserve"> </v>
      </c>
      <c r="K165" s="53"/>
      <c r="L165" s="53"/>
      <c r="M165" s="53"/>
      <c r="N165" s="53"/>
      <c r="O165" s="53"/>
      <c r="P165" s="53"/>
      <c r="Q165" s="53"/>
      <c r="R165" s="53"/>
      <c r="S165" s="53"/>
      <c r="T165" s="53"/>
      <c r="U165" s="53"/>
      <c r="V165" s="53"/>
      <c r="W165" s="53"/>
      <c r="X165" s="53"/>
      <c r="Y165" s="79" t="str" cm="1">
        <f t="array" ref="Y165">IF(OR(K165:S165="NO",T165="NO",U165="NO",V165="NO",W165="NO",X165="NO"),"No aceptable","Aceptable")</f>
        <v>Aceptable</v>
      </c>
      <c r="Z165" s="53" t="s">
        <v>271</v>
      </c>
      <c r="AA165" s="53" t="s">
        <v>271</v>
      </c>
      <c r="AB165" s="53" t="s">
        <v>271</v>
      </c>
      <c r="AC165" s="53" t="s">
        <v>271</v>
      </c>
      <c r="AD165" s="53" t="s">
        <v>271</v>
      </c>
      <c r="AE165" s="53" t="s">
        <v>271</v>
      </c>
      <c r="AF165" s="53" t="s">
        <v>271</v>
      </c>
      <c r="AG165" s="53" t="s">
        <v>271</v>
      </c>
      <c r="AH165" s="53" t="s">
        <v>271</v>
      </c>
      <c r="AI165" s="53" t="s">
        <v>271</v>
      </c>
      <c r="AJ165" s="53" t="s">
        <v>271</v>
      </c>
      <c r="AK165" s="53" t="s">
        <v>271</v>
      </c>
      <c r="AL165" s="53" t="s">
        <v>271</v>
      </c>
      <c r="AM165" s="53" t="s">
        <v>271</v>
      </c>
      <c r="AN165" s="53" t="s">
        <v>271</v>
      </c>
      <c r="AO165" s="85" t="str" cm="1">
        <f t="array" ref="AO165">IF(OR(Z165:AI165="SI",AJ165="SI",AK165="SI",AL165="SI",AM165="SI",AN165="SI"),"Crítico-Proceda a elaborar plan de acción","No crítico/Intermedio-Solicitar evaluación por parte del OAL")</f>
        <v>No crítico/Intermedio-Solicitar evaluación por parte del OAL</v>
      </c>
      <c r="AP165" s="86"/>
      <c r="AQ165" s="74"/>
      <c r="AR165" s="74"/>
      <c r="AS165" s="74"/>
      <c r="AT165" s="74"/>
      <c r="AU165" s="74"/>
      <c r="AW165">
        <f t="shared" si="2"/>
        <v>1</v>
      </c>
    </row>
    <row r="166" spans="2:49" ht="58.5" customHeight="1">
      <c r="B166" s="54">
        <v>150</v>
      </c>
      <c r="C166" s="55" t="str">
        <f>Hoja1!AU154</f>
        <v xml:space="preserve"> </v>
      </c>
      <c r="D166" s="55" t="str">
        <f>Hoja1!AV154</f>
        <v xml:space="preserve"> </v>
      </c>
      <c r="E166" s="55" t="str">
        <f>Hoja1!AW154</f>
        <v xml:space="preserve"> </v>
      </c>
      <c r="F166" s="55" t="str">
        <f>Hoja1!AX154</f>
        <v xml:space="preserve"> </v>
      </c>
      <c r="G166" s="55" t="str">
        <f>Hoja1!AY154</f>
        <v xml:space="preserve"> </v>
      </c>
      <c r="H166" s="55" t="str">
        <f>Hoja1!AZ154</f>
        <v xml:space="preserve"> </v>
      </c>
      <c r="I166" s="55" t="str">
        <f>Hoja1!BA154</f>
        <v xml:space="preserve"> </v>
      </c>
      <c r="J166" s="55" t="str">
        <f>Hoja1!BB154</f>
        <v xml:space="preserve"> </v>
      </c>
      <c r="K166" s="53"/>
      <c r="L166" s="53"/>
      <c r="M166" s="53"/>
      <c r="N166" s="53"/>
      <c r="O166" s="53"/>
      <c r="P166" s="53"/>
      <c r="Q166" s="53"/>
      <c r="R166" s="53"/>
      <c r="S166" s="53"/>
      <c r="T166" s="53"/>
      <c r="U166" s="53"/>
      <c r="V166" s="53"/>
      <c r="W166" s="53"/>
      <c r="X166" s="53"/>
      <c r="Y166" s="79" t="str" cm="1">
        <f t="array" ref="Y166">IF(OR(K166:S166="NO",T166="NO",U166="NO",V166="NO",W166="NO",X166="NO"),"No aceptable","Aceptable")</f>
        <v>Aceptable</v>
      </c>
      <c r="Z166" s="53" t="s">
        <v>271</v>
      </c>
      <c r="AA166" s="53" t="s">
        <v>271</v>
      </c>
      <c r="AB166" s="53" t="s">
        <v>271</v>
      </c>
      <c r="AC166" s="53" t="s">
        <v>271</v>
      </c>
      <c r="AD166" s="53" t="s">
        <v>271</v>
      </c>
      <c r="AE166" s="53" t="s">
        <v>271</v>
      </c>
      <c r="AF166" s="53" t="s">
        <v>271</v>
      </c>
      <c r="AG166" s="53" t="s">
        <v>271</v>
      </c>
      <c r="AH166" s="53" t="s">
        <v>271</v>
      </c>
      <c r="AI166" s="53" t="s">
        <v>271</v>
      </c>
      <c r="AJ166" s="53" t="s">
        <v>271</v>
      </c>
      <c r="AK166" s="53" t="s">
        <v>271</v>
      </c>
      <c r="AL166" s="53" t="s">
        <v>271</v>
      </c>
      <c r="AM166" s="53" t="s">
        <v>271</v>
      </c>
      <c r="AN166" s="53" t="s">
        <v>271</v>
      </c>
      <c r="AO166" s="85" t="str" cm="1">
        <f t="array" ref="AO166">IF(OR(Z166:AI166="SI",AJ166="SI",AK166="SI",AL166="SI",AM166="SI",AN166="SI"),"Crítico-Proceda a elaborar plan de acción","No crítico/Intermedio-Solicitar evaluación por parte del OAL")</f>
        <v>No crítico/Intermedio-Solicitar evaluación por parte del OAL</v>
      </c>
      <c r="AP166" s="86"/>
      <c r="AQ166" s="74"/>
      <c r="AR166" s="74"/>
      <c r="AS166" s="74"/>
      <c r="AT166" s="74"/>
      <c r="AU166" s="74"/>
      <c r="AW166">
        <f t="shared" si="2"/>
        <v>1</v>
      </c>
    </row>
    <row r="167" spans="2:49" ht="58.5" customHeight="1">
      <c r="B167" s="54">
        <v>151</v>
      </c>
      <c r="C167" s="55" t="str">
        <f>Hoja1!AU155</f>
        <v xml:space="preserve"> </v>
      </c>
      <c r="D167" s="55" t="str">
        <f>Hoja1!AV155</f>
        <v xml:space="preserve"> </v>
      </c>
      <c r="E167" s="55" t="str">
        <f>Hoja1!AW155</f>
        <v xml:space="preserve"> </v>
      </c>
      <c r="F167" s="55" t="str">
        <f>Hoja1!AX155</f>
        <v xml:space="preserve"> </v>
      </c>
      <c r="G167" s="55" t="str">
        <f>Hoja1!AY155</f>
        <v xml:space="preserve"> </v>
      </c>
      <c r="H167" s="55" t="str">
        <f>Hoja1!AZ155</f>
        <v xml:space="preserve"> </v>
      </c>
      <c r="I167" s="55" t="str">
        <f>Hoja1!BA155</f>
        <v xml:space="preserve"> </v>
      </c>
      <c r="J167" s="55" t="str">
        <f>Hoja1!BB155</f>
        <v xml:space="preserve"> </v>
      </c>
      <c r="K167" s="53"/>
      <c r="L167" s="53"/>
      <c r="M167" s="53"/>
      <c r="N167" s="53"/>
      <c r="O167" s="53"/>
      <c r="P167" s="53"/>
      <c r="Q167" s="53"/>
      <c r="R167" s="53"/>
      <c r="S167" s="53"/>
      <c r="T167" s="53"/>
      <c r="U167" s="53"/>
      <c r="V167" s="53"/>
      <c r="W167" s="53"/>
      <c r="X167" s="53"/>
      <c r="Y167" s="79" t="str" cm="1">
        <f t="array" ref="Y167">IF(OR(K167:S167="NO",T167="NO",U167="NO",V167="NO",W167="NO",X167="NO"),"No aceptable","Aceptable")</f>
        <v>Aceptable</v>
      </c>
      <c r="Z167" s="53" t="s">
        <v>271</v>
      </c>
      <c r="AA167" s="53" t="s">
        <v>271</v>
      </c>
      <c r="AB167" s="53" t="s">
        <v>271</v>
      </c>
      <c r="AC167" s="53" t="s">
        <v>271</v>
      </c>
      <c r="AD167" s="53" t="s">
        <v>271</v>
      </c>
      <c r="AE167" s="53" t="s">
        <v>271</v>
      </c>
      <c r="AF167" s="53" t="s">
        <v>271</v>
      </c>
      <c r="AG167" s="53" t="s">
        <v>271</v>
      </c>
      <c r="AH167" s="53" t="s">
        <v>271</v>
      </c>
      <c r="AI167" s="53" t="s">
        <v>271</v>
      </c>
      <c r="AJ167" s="53" t="s">
        <v>271</v>
      </c>
      <c r="AK167" s="53" t="s">
        <v>271</v>
      </c>
      <c r="AL167" s="53" t="s">
        <v>271</v>
      </c>
      <c r="AM167" s="53" t="s">
        <v>271</v>
      </c>
      <c r="AN167" s="53" t="s">
        <v>271</v>
      </c>
      <c r="AO167" s="85" t="str" cm="1">
        <f t="array" ref="AO167">IF(OR(Z167:AI167="SI",AJ167="SI",AK167="SI",AL167="SI",AM167="SI",AN167="SI"),"Crítico-Proceda a elaborar plan de acción","No crítico/Intermedio-Solicitar evaluación por parte del OAL")</f>
        <v>No crítico/Intermedio-Solicitar evaluación por parte del OAL</v>
      </c>
      <c r="AP167" s="86"/>
      <c r="AQ167" s="74"/>
      <c r="AR167" s="74"/>
      <c r="AS167" s="74"/>
      <c r="AT167" s="74"/>
      <c r="AU167" s="74"/>
      <c r="AW167">
        <f t="shared" si="2"/>
        <v>1</v>
      </c>
    </row>
    <row r="168" spans="2:49" ht="58.5" customHeight="1">
      <c r="B168" s="54">
        <v>152</v>
      </c>
      <c r="C168" s="55" t="str">
        <f>Hoja1!AU156</f>
        <v xml:space="preserve"> </v>
      </c>
      <c r="D168" s="55" t="str">
        <f>Hoja1!AV156</f>
        <v xml:space="preserve"> </v>
      </c>
      <c r="E168" s="55" t="str">
        <f>Hoja1!AW156</f>
        <v xml:space="preserve"> </v>
      </c>
      <c r="F168" s="55" t="str">
        <f>Hoja1!AX156</f>
        <v xml:space="preserve"> </v>
      </c>
      <c r="G168" s="55" t="str">
        <f>Hoja1!AY156</f>
        <v xml:space="preserve"> </v>
      </c>
      <c r="H168" s="55" t="str">
        <f>Hoja1!AZ156</f>
        <v xml:space="preserve"> </v>
      </c>
      <c r="I168" s="55" t="str">
        <f>Hoja1!BA156</f>
        <v xml:space="preserve"> </v>
      </c>
      <c r="J168" s="55" t="str">
        <f>Hoja1!BB156</f>
        <v xml:space="preserve"> </v>
      </c>
      <c r="K168" s="53"/>
      <c r="L168" s="53"/>
      <c r="M168" s="53"/>
      <c r="N168" s="53"/>
      <c r="O168" s="53"/>
      <c r="P168" s="53"/>
      <c r="Q168" s="53"/>
      <c r="R168" s="53"/>
      <c r="S168" s="53"/>
      <c r="T168" s="53"/>
      <c r="U168" s="53"/>
      <c r="V168" s="53"/>
      <c r="W168" s="53"/>
      <c r="X168" s="53"/>
      <c r="Y168" s="79" t="str" cm="1">
        <f t="array" ref="Y168">IF(OR(K168:S168="NO",T168="NO",U168="NO",V168="NO",W168="NO",X168="NO"),"No aceptable","Aceptable")</f>
        <v>Aceptable</v>
      </c>
      <c r="Z168" s="53" t="s">
        <v>271</v>
      </c>
      <c r="AA168" s="53" t="s">
        <v>271</v>
      </c>
      <c r="AB168" s="53" t="s">
        <v>271</v>
      </c>
      <c r="AC168" s="53" t="s">
        <v>271</v>
      </c>
      <c r="AD168" s="53" t="s">
        <v>271</v>
      </c>
      <c r="AE168" s="53" t="s">
        <v>271</v>
      </c>
      <c r="AF168" s="53" t="s">
        <v>271</v>
      </c>
      <c r="AG168" s="53" t="s">
        <v>271</v>
      </c>
      <c r="AH168" s="53" t="s">
        <v>271</v>
      </c>
      <c r="AI168" s="53" t="s">
        <v>271</v>
      </c>
      <c r="AJ168" s="53" t="s">
        <v>271</v>
      </c>
      <c r="AK168" s="53" t="s">
        <v>271</v>
      </c>
      <c r="AL168" s="53" t="s">
        <v>271</v>
      </c>
      <c r="AM168" s="53" t="s">
        <v>271</v>
      </c>
      <c r="AN168" s="53" t="s">
        <v>271</v>
      </c>
      <c r="AO168" s="85" t="str" cm="1">
        <f t="array" ref="AO168">IF(OR(Z168:AI168="SI",AJ168="SI",AK168="SI",AL168="SI",AM168="SI",AN168="SI"),"Crítico-Proceda a elaborar plan de acción","No crítico/Intermedio-Solicitar evaluación por parte del OAL")</f>
        <v>No crítico/Intermedio-Solicitar evaluación por parte del OAL</v>
      </c>
      <c r="AP168" s="86"/>
      <c r="AQ168" s="74"/>
      <c r="AR168" s="74"/>
      <c r="AS168" s="74"/>
      <c r="AT168" s="74"/>
      <c r="AU168" s="74"/>
      <c r="AW168">
        <f t="shared" si="2"/>
        <v>1</v>
      </c>
    </row>
    <row r="169" spans="2:49" ht="58.5" customHeight="1">
      <c r="B169" s="54">
        <v>153</v>
      </c>
      <c r="C169" s="55" t="str">
        <f>Hoja1!AU157</f>
        <v xml:space="preserve"> </v>
      </c>
      <c r="D169" s="55" t="str">
        <f>Hoja1!AV157</f>
        <v xml:space="preserve"> </v>
      </c>
      <c r="E169" s="55" t="str">
        <f>Hoja1!AW157</f>
        <v xml:space="preserve"> </v>
      </c>
      <c r="F169" s="55" t="str">
        <f>Hoja1!AX157</f>
        <v xml:space="preserve"> </v>
      </c>
      <c r="G169" s="55" t="str">
        <f>Hoja1!AY157</f>
        <v xml:space="preserve"> </v>
      </c>
      <c r="H169" s="55" t="str">
        <f>Hoja1!AZ157</f>
        <v xml:space="preserve"> </v>
      </c>
      <c r="I169" s="55" t="str">
        <f>Hoja1!BA157</f>
        <v xml:space="preserve"> </v>
      </c>
      <c r="J169" s="55" t="str">
        <f>Hoja1!BB157</f>
        <v xml:space="preserve"> </v>
      </c>
      <c r="K169" s="53"/>
      <c r="L169" s="53"/>
      <c r="M169" s="53"/>
      <c r="N169" s="53"/>
      <c r="O169" s="53"/>
      <c r="P169" s="53"/>
      <c r="Q169" s="53"/>
      <c r="R169" s="53"/>
      <c r="S169" s="53"/>
      <c r="T169" s="53"/>
      <c r="U169" s="53"/>
      <c r="V169" s="53"/>
      <c r="W169" s="53"/>
      <c r="X169" s="53"/>
      <c r="Y169" s="79" t="str" cm="1">
        <f t="array" ref="Y169">IF(OR(K169:S169="NO",T169="NO",U169="NO",V169="NO",W169="NO",X169="NO"),"No aceptable","Aceptable")</f>
        <v>Aceptable</v>
      </c>
      <c r="Z169" s="53" t="s">
        <v>271</v>
      </c>
      <c r="AA169" s="53" t="s">
        <v>271</v>
      </c>
      <c r="AB169" s="53" t="s">
        <v>271</v>
      </c>
      <c r="AC169" s="53" t="s">
        <v>271</v>
      </c>
      <c r="AD169" s="53" t="s">
        <v>271</v>
      </c>
      <c r="AE169" s="53" t="s">
        <v>271</v>
      </c>
      <c r="AF169" s="53" t="s">
        <v>271</v>
      </c>
      <c r="AG169" s="53" t="s">
        <v>271</v>
      </c>
      <c r="AH169" s="53" t="s">
        <v>271</v>
      </c>
      <c r="AI169" s="53" t="s">
        <v>271</v>
      </c>
      <c r="AJ169" s="53" t="s">
        <v>271</v>
      </c>
      <c r="AK169" s="53" t="s">
        <v>271</v>
      </c>
      <c r="AL169" s="53" t="s">
        <v>271</v>
      </c>
      <c r="AM169" s="53" t="s">
        <v>271</v>
      </c>
      <c r="AN169" s="53" t="s">
        <v>271</v>
      </c>
      <c r="AO169" s="85" t="str" cm="1">
        <f t="array" ref="AO169">IF(OR(Z169:AI169="SI",AJ169="SI",AK169="SI",AL169="SI",AM169="SI",AN169="SI"),"Crítico-Proceda a elaborar plan de acción","No crítico/Intermedio-Solicitar evaluación por parte del OAL")</f>
        <v>No crítico/Intermedio-Solicitar evaluación por parte del OAL</v>
      </c>
      <c r="AP169" s="86"/>
      <c r="AQ169" s="74"/>
      <c r="AR169" s="74"/>
      <c r="AS169" s="74"/>
      <c r="AT169" s="74"/>
      <c r="AU169" s="74"/>
      <c r="AW169">
        <f t="shared" si="2"/>
        <v>1</v>
      </c>
    </row>
    <row r="170" spans="2:49" ht="58.5" customHeight="1">
      <c r="B170" s="54">
        <v>154</v>
      </c>
      <c r="C170" s="55" t="str">
        <f>Hoja1!AU158</f>
        <v xml:space="preserve"> </v>
      </c>
      <c r="D170" s="55" t="str">
        <f>Hoja1!AV158</f>
        <v xml:space="preserve"> </v>
      </c>
      <c r="E170" s="55" t="str">
        <f>Hoja1!AW158</f>
        <v xml:space="preserve"> </v>
      </c>
      <c r="F170" s="55" t="str">
        <f>Hoja1!AX158</f>
        <v xml:space="preserve"> </v>
      </c>
      <c r="G170" s="55" t="str">
        <f>Hoja1!AY158</f>
        <v xml:space="preserve"> </v>
      </c>
      <c r="H170" s="55" t="str">
        <f>Hoja1!AZ158</f>
        <v xml:space="preserve"> </v>
      </c>
      <c r="I170" s="55" t="str">
        <f>Hoja1!BA158</f>
        <v xml:space="preserve"> </v>
      </c>
      <c r="J170" s="55" t="str">
        <f>Hoja1!BB158</f>
        <v xml:space="preserve"> </v>
      </c>
      <c r="K170" s="53"/>
      <c r="L170" s="53"/>
      <c r="M170" s="53"/>
      <c r="N170" s="53"/>
      <c r="O170" s="53"/>
      <c r="P170" s="53"/>
      <c r="Q170" s="53"/>
      <c r="R170" s="53"/>
      <c r="S170" s="53"/>
      <c r="T170" s="53"/>
      <c r="U170" s="53"/>
      <c r="V170" s="53"/>
      <c r="W170" s="53"/>
      <c r="X170" s="53"/>
      <c r="Y170" s="79" t="str" cm="1">
        <f t="array" ref="Y170">IF(OR(K170:S170="NO",T170="NO",U170="NO",V170="NO",W170="NO",X170="NO"),"No aceptable","Aceptable")</f>
        <v>Aceptable</v>
      </c>
      <c r="Z170" s="53" t="s">
        <v>271</v>
      </c>
      <c r="AA170" s="53" t="s">
        <v>271</v>
      </c>
      <c r="AB170" s="53" t="s">
        <v>271</v>
      </c>
      <c r="AC170" s="53" t="s">
        <v>271</v>
      </c>
      <c r="AD170" s="53" t="s">
        <v>271</v>
      </c>
      <c r="AE170" s="53" t="s">
        <v>271</v>
      </c>
      <c r="AF170" s="53" t="s">
        <v>271</v>
      </c>
      <c r="AG170" s="53" t="s">
        <v>271</v>
      </c>
      <c r="AH170" s="53" t="s">
        <v>271</v>
      </c>
      <c r="AI170" s="53" t="s">
        <v>271</v>
      </c>
      <c r="AJ170" s="53" t="s">
        <v>271</v>
      </c>
      <c r="AK170" s="53" t="s">
        <v>271</v>
      </c>
      <c r="AL170" s="53" t="s">
        <v>271</v>
      </c>
      <c r="AM170" s="53" t="s">
        <v>271</v>
      </c>
      <c r="AN170" s="53" t="s">
        <v>271</v>
      </c>
      <c r="AO170" s="85" t="str" cm="1">
        <f t="array" ref="AO170">IF(OR(Z170:AI170="SI",AJ170="SI",AK170="SI",AL170="SI",AM170="SI",AN170="SI"),"Crítico-Proceda a elaborar plan de acción","No crítico/Intermedio-Solicitar evaluación por parte del OAL")</f>
        <v>No crítico/Intermedio-Solicitar evaluación por parte del OAL</v>
      </c>
      <c r="AP170" s="86"/>
      <c r="AQ170" s="74"/>
      <c r="AR170" s="74"/>
      <c r="AS170" s="74"/>
      <c r="AT170" s="74"/>
      <c r="AU170" s="74"/>
      <c r="AW170">
        <f t="shared" si="2"/>
        <v>1</v>
      </c>
    </row>
    <row r="171" spans="2:49" ht="58.5" customHeight="1">
      <c r="B171" s="54">
        <v>155</v>
      </c>
      <c r="C171" s="55" t="str">
        <f>Hoja1!AU159</f>
        <v xml:space="preserve"> </v>
      </c>
      <c r="D171" s="55" t="str">
        <f>Hoja1!AV159</f>
        <v xml:space="preserve"> </v>
      </c>
      <c r="E171" s="55" t="str">
        <f>Hoja1!AW159</f>
        <v xml:space="preserve"> </v>
      </c>
      <c r="F171" s="55" t="str">
        <f>Hoja1!AX159</f>
        <v xml:space="preserve"> </v>
      </c>
      <c r="G171" s="55" t="str">
        <f>Hoja1!AY159</f>
        <v xml:space="preserve"> </v>
      </c>
      <c r="H171" s="55" t="str">
        <f>Hoja1!AZ159</f>
        <v xml:space="preserve"> </v>
      </c>
      <c r="I171" s="55" t="str">
        <f>Hoja1!BA159</f>
        <v xml:space="preserve"> </v>
      </c>
      <c r="J171" s="55" t="str">
        <f>Hoja1!BB159</f>
        <v xml:space="preserve"> </v>
      </c>
      <c r="K171" s="53"/>
      <c r="L171" s="53"/>
      <c r="M171" s="53"/>
      <c r="N171" s="53"/>
      <c r="O171" s="53"/>
      <c r="P171" s="53"/>
      <c r="Q171" s="53"/>
      <c r="R171" s="53"/>
      <c r="S171" s="53"/>
      <c r="T171" s="53"/>
      <c r="U171" s="53"/>
      <c r="V171" s="53"/>
      <c r="W171" s="53"/>
      <c r="X171" s="53"/>
      <c r="Y171" s="79" t="str" cm="1">
        <f t="array" ref="Y171">IF(OR(K171:S171="NO",T171="NO",U171="NO",V171="NO",W171="NO",X171="NO"),"No aceptable","Aceptable")</f>
        <v>Aceptable</v>
      </c>
      <c r="Z171" s="53" t="s">
        <v>271</v>
      </c>
      <c r="AA171" s="53" t="s">
        <v>271</v>
      </c>
      <c r="AB171" s="53" t="s">
        <v>271</v>
      </c>
      <c r="AC171" s="53" t="s">
        <v>271</v>
      </c>
      <c r="AD171" s="53" t="s">
        <v>271</v>
      </c>
      <c r="AE171" s="53" t="s">
        <v>271</v>
      </c>
      <c r="AF171" s="53" t="s">
        <v>271</v>
      </c>
      <c r="AG171" s="53" t="s">
        <v>271</v>
      </c>
      <c r="AH171" s="53" t="s">
        <v>271</v>
      </c>
      <c r="AI171" s="53" t="s">
        <v>271</v>
      </c>
      <c r="AJ171" s="53" t="s">
        <v>271</v>
      </c>
      <c r="AK171" s="53" t="s">
        <v>271</v>
      </c>
      <c r="AL171" s="53" t="s">
        <v>271</v>
      </c>
      <c r="AM171" s="53" t="s">
        <v>271</v>
      </c>
      <c r="AN171" s="53" t="s">
        <v>271</v>
      </c>
      <c r="AO171" s="85" t="str" cm="1">
        <f t="array" ref="AO171">IF(OR(Z171:AI171="SI",AJ171="SI",AK171="SI",AL171="SI",AM171="SI",AN171="SI"),"Crítico-Proceda a elaborar plan de acción","No crítico/Intermedio-Solicitar evaluación por parte del OAL")</f>
        <v>No crítico/Intermedio-Solicitar evaluación por parte del OAL</v>
      </c>
      <c r="AP171" s="86"/>
      <c r="AQ171" s="74"/>
      <c r="AR171" s="74"/>
      <c r="AS171" s="74"/>
      <c r="AT171" s="74"/>
      <c r="AU171" s="74"/>
      <c r="AW171">
        <f t="shared" si="2"/>
        <v>1</v>
      </c>
    </row>
    <row r="172" spans="2:49" ht="58.5" customHeight="1">
      <c r="B172" s="54">
        <v>156</v>
      </c>
      <c r="C172" s="55" t="str">
        <f>Hoja1!AU160</f>
        <v xml:space="preserve"> </v>
      </c>
      <c r="D172" s="55" t="str">
        <f>Hoja1!AV160</f>
        <v xml:space="preserve"> </v>
      </c>
      <c r="E172" s="55" t="str">
        <f>Hoja1!AW160</f>
        <v xml:space="preserve"> </v>
      </c>
      <c r="F172" s="55" t="str">
        <f>Hoja1!AX160</f>
        <v xml:space="preserve"> </v>
      </c>
      <c r="G172" s="55" t="str">
        <f>Hoja1!AY160</f>
        <v xml:space="preserve"> </v>
      </c>
      <c r="H172" s="55" t="str">
        <f>Hoja1!AZ160</f>
        <v xml:space="preserve"> </v>
      </c>
      <c r="I172" s="55" t="str">
        <f>Hoja1!BA160</f>
        <v xml:space="preserve"> </v>
      </c>
      <c r="J172" s="55" t="str">
        <f>Hoja1!BB160</f>
        <v xml:space="preserve"> </v>
      </c>
      <c r="K172" s="53"/>
      <c r="L172" s="53"/>
      <c r="M172" s="53"/>
      <c r="N172" s="53"/>
      <c r="O172" s="53"/>
      <c r="P172" s="53"/>
      <c r="Q172" s="53"/>
      <c r="R172" s="53"/>
      <c r="S172" s="53"/>
      <c r="T172" s="53"/>
      <c r="U172" s="53"/>
      <c r="V172" s="53"/>
      <c r="W172" s="53"/>
      <c r="X172" s="53"/>
      <c r="Y172" s="79" t="str" cm="1">
        <f t="array" ref="Y172">IF(OR(K172:S172="NO",T172="NO",U172="NO",V172="NO",W172="NO",X172="NO"),"No aceptable","Aceptable")</f>
        <v>Aceptable</v>
      </c>
      <c r="Z172" s="53" t="s">
        <v>271</v>
      </c>
      <c r="AA172" s="53" t="s">
        <v>271</v>
      </c>
      <c r="AB172" s="53" t="s">
        <v>271</v>
      </c>
      <c r="AC172" s="53" t="s">
        <v>271</v>
      </c>
      <c r="AD172" s="53" t="s">
        <v>271</v>
      </c>
      <c r="AE172" s="53" t="s">
        <v>271</v>
      </c>
      <c r="AF172" s="53" t="s">
        <v>271</v>
      </c>
      <c r="AG172" s="53" t="s">
        <v>271</v>
      </c>
      <c r="AH172" s="53" t="s">
        <v>271</v>
      </c>
      <c r="AI172" s="53" t="s">
        <v>271</v>
      </c>
      <c r="AJ172" s="53" t="s">
        <v>271</v>
      </c>
      <c r="AK172" s="53" t="s">
        <v>271</v>
      </c>
      <c r="AL172" s="53" t="s">
        <v>271</v>
      </c>
      <c r="AM172" s="53" t="s">
        <v>271</v>
      </c>
      <c r="AN172" s="53" t="s">
        <v>271</v>
      </c>
      <c r="AO172" s="85" t="str" cm="1">
        <f t="array" ref="AO172">IF(OR(Z172:AI172="SI",AJ172="SI",AK172="SI",AL172="SI",AM172="SI",AN172="SI"),"Crítico-Proceda a elaborar plan de acción","No crítico/Intermedio-Solicitar evaluación por parte del OAL")</f>
        <v>No crítico/Intermedio-Solicitar evaluación por parte del OAL</v>
      </c>
      <c r="AP172" s="86"/>
      <c r="AQ172" s="74"/>
      <c r="AR172" s="74"/>
      <c r="AS172" s="74"/>
      <c r="AT172" s="74"/>
      <c r="AU172" s="74"/>
      <c r="AW172">
        <f t="shared" si="2"/>
        <v>1</v>
      </c>
    </row>
    <row r="173" spans="2:49" ht="58.5" customHeight="1">
      <c r="B173" s="54">
        <v>157</v>
      </c>
      <c r="C173" s="55" t="str">
        <f>Hoja1!AU161</f>
        <v xml:space="preserve"> </v>
      </c>
      <c r="D173" s="55" t="str">
        <f>Hoja1!AV161</f>
        <v xml:space="preserve"> </v>
      </c>
      <c r="E173" s="55" t="str">
        <f>Hoja1!AW161</f>
        <v xml:space="preserve"> </v>
      </c>
      <c r="F173" s="55" t="str">
        <f>Hoja1!AX161</f>
        <v xml:space="preserve"> </v>
      </c>
      <c r="G173" s="55" t="str">
        <f>Hoja1!AY161</f>
        <v xml:space="preserve"> </v>
      </c>
      <c r="H173" s="55" t="str">
        <f>Hoja1!AZ161</f>
        <v xml:space="preserve"> </v>
      </c>
      <c r="I173" s="55" t="str">
        <f>Hoja1!BA161</f>
        <v xml:space="preserve"> </v>
      </c>
      <c r="J173" s="55" t="str">
        <f>Hoja1!BB161</f>
        <v xml:space="preserve"> </v>
      </c>
      <c r="K173" s="53"/>
      <c r="L173" s="53"/>
      <c r="M173" s="53"/>
      <c r="N173" s="53"/>
      <c r="O173" s="53"/>
      <c r="P173" s="53"/>
      <c r="Q173" s="53"/>
      <c r="R173" s="53"/>
      <c r="S173" s="53"/>
      <c r="T173" s="53"/>
      <c r="U173" s="53"/>
      <c r="V173" s="53"/>
      <c r="W173" s="53"/>
      <c r="X173" s="53"/>
      <c r="Y173" s="79" t="str" cm="1">
        <f t="array" ref="Y173">IF(OR(K173:S173="NO",T173="NO",U173="NO",V173="NO",W173="NO",X173="NO"),"No aceptable","Aceptable")</f>
        <v>Aceptable</v>
      </c>
      <c r="Z173" s="53" t="s">
        <v>271</v>
      </c>
      <c r="AA173" s="53" t="s">
        <v>271</v>
      </c>
      <c r="AB173" s="53" t="s">
        <v>271</v>
      </c>
      <c r="AC173" s="53" t="s">
        <v>271</v>
      </c>
      <c r="AD173" s="53" t="s">
        <v>271</v>
      </c>
      <c r="AE173" s="53" t="s">
        <v>271</v>
      </c>
      <c r="AF173" s="53" t="s">
        <v>271</v>
      </c>
      <c r="AG173" s="53" t="s">
        <v>271</v>
      </c>
      <c r="AH173" s="53" t="s">
        <v>271</v>
      </c>
      <c r="AI173" s="53" t="s">
        <v>271</v>
      </c>
      <c r="AJ173" s="53" t="s">
        <v>271</v>
      </c>
      <c r="AK173" s="53" t="s">
        <v>271</v>
      </c>
      <c r="AL173" s="53" t="s">
        <v>271</v>
      </c>
      <c r="AM173" s="53" t="s">
        <v>271</v>
      </c>
      <c r="AN173" s="53" t="s">
        <v>271</v>
      </c>
      <c r="AO173" s="85" t="str" cm="1">
        <f t="array" ref="AO173">IF(OR(Z173:AI173="SI",AJ173="SI",AK173="SI",AL173="SI",AM173="SI",AN173="SI"),"Crítico-Proceda a elaborar plan de acción","No crítico/Intermedio-Solicitar evaluación por parte del OAL")</f>
        <v>No crítico/Intermedio-Solicitar evaluación por parte del OAL</v>
      </c>
      <c r="AP173" s="86"/>
      <c r="AQ173" s="74"/>
      <c r="AR173" s="74"/>
      <c r="AS173" s="74"/>
      <c r="AT173" s="74"/>
      <c r="AU173" s="74"/>
      <c r="AW173">
        <f t="shared" si="2"/>
        <v>1</v>
      </c>
    </row>
    <row r="174" spans="2:49" ht="58.5" customHeight="1">
      <c r="B174" s="54">
        <v>158</v>
      </c>
      <c r="C174" s="55" t="str">
        <f>Hoja1!AU162</f>
        <v xml:space="preserve"> </v>
      </c>
      <c r="D174" s="55" t="str">
        <f>Hoja1!AV162</f>
        <v xml:space="preserve"> </v>
      </c>
      <c r="E174" s="55" t="str">
        <f>Hoja1!AW162</f>
        <v xml:space="preserve"> </v>
      </c>
      <c r="F174" s="55" t="str">
        <f>Hoja1!AX162</f>
        <v xml:space="preserve"> </v>
      </c>
      <c r="G174" s="55" t="str">
        <f>Hoja1!AY162</f>
        <v xml:space="preserve"> </v>
      </c>
      <c r="H174" s="55" t="str">
        <f>Hoja1!AZ162</f>
        <v xml:space="preserve"> </v>
      </c>
      <c r="I174" s="55" t="str">
        <f>Hoja1!BA162</f>
        <v xml:space="preserve"> </v>
      </c>
      <c r="J174" s="55" t="str">
        <f>Hoja1!BB162</f>
        <v xml:space="preserve"> </v>
      </c>
      <c r="K174" s="53"/>
      <c r="L174" s="53"/>
      <c r="M174" s="53"/>
      <c r="N174" s="53"/>
      <c r="O174" s="53"/>
      <c r="P174" s="53"/>
      <c r="Q174" s="53"/>
      <c r="R174" s="53"/>
      <c r="S174" s="53"/>
      <c r="T174" s="53"/>
      <c r="U174" s="53"/>
      <c r="V174" s="53"/>
      <c r="W174" s="53"/>
      <c r="X174" s="53"/>
      <c r="Y174" s="79" t="str" cm="1">
        <f t="array" ref="Y174">IF(OR(K174:S174="NO",T174="NO",U174="NO",V174="NO",W174="NO",X174="NO"),"No aceptable","Aceptable")</f>
        <v>Aceptable</v>
      </c>
      <c r="Z174" s="53" t="s">
        <v>271</v>
      </c>
      <c r="AA174" s="53" t="s">
        <v>271</v>
      </c>
      <c r="AB174" s="53" t="s">
        <v>271</v>
      </c>
      <c r="AC174" s="53" t="s">
        <v>271</v>
      </c>
      <c r="AD174" s="53" t="s">
        <v>271</v>
      </c>
      <c r="AE174" s="53" t="s">
        <v>271</v>
      </c>
      <c r="AF174" s="53" t="s">
        <v>271</v>
      </c>
      <c r="AG174" s="53" t="s">
        <v>271</v>
      </c>
      <c r="AH174" s="53" t="s">
        <v>271</v>
      </c>
      <c r="AI174" s="53" t="s">
        <v>271</v>
      </c>
      <c r="AJ174" s="53" t="s">
        <v>271</v>
      </c>
      <c r="AK174" s="53" t="s">
        <v>271</v>
      </c>
      <c r="AL174" s="53" t="s">
        <v>271</v>
      </c>
      <c r="AM174" s="53" t="s">
        <v>271</v>
      </c>
      <c r="AN174" s="53" t="s">
        <v>271</v>
      </c>
      <c r="AO174" s="85" t="str" cm="1">
        <f t="array" ref="AO174">IF(OR(Z174:AI174="SI",AJ174="SI",AK174="SI",AL174="SI",AM174="SI",AN174="SI"),"Crítico-Proceda a elaborar plan de acción","No crítico/Intermedio-Solicitar evaluación por parte del OAL")</f>
        <v>No crítico/Intermedio-Solicitar evaluación por parte del OAL</v>
      </c>
      <c r="AP174" s="86"/>
      <c r="AQ174" s="74"/>
      <c r="AR174" s="74"/>
      <c r="AS174" s="74"/>
      <c r="AT174" s="74"/>
      <c r="AU174" s="74"/>
      <c r="AW174">
        <f t="shared" si="2"/>
        <v>1</v>
      </c>
    </row>
    <row r="175" spans="2:49" ht="58.5" customHeight="1">
      <c r="B175" s="54">
        <v>159</v>
      </c>
      <c r="C175" s="55" t="str">
        <f>Hoja1!AU163</f>
        <v xml:space="preserve"> </v>
      </c>
      <c r="D175" s="55" t="str">
        <f>Hoja1!AV163</f>
        <v xml:space="preserve"> </v>
      </c>
      <c r="E175" s="55" t="str">
        <f>Hoja1!AW163</f>
        <v xml:space="preserve"> </v>
      </c>
      <c r="F175" s="55" t="str">
        <f>Hoja1!AX163</f>
        <v xml:space="preserve"> </v>
      </c>
      <c r="G175" s="55" t="str">
        <f>Hoja1!AY163</f>
        <v xml:space="preserve"> </v>
      </c>
      <c r="H175" s="55" t="str">
        <f>Hoja1!AZ163</f>
        <v xml:space="preserve"> </v>
      </c>
      <c r="I175" s="55" t="str">
        <f>Hoja1!BA163</f>
        <v xml:space="preserve"> </v>
      </c>
      <c r="J175" s="55" t="str">
        <f>Hoja1!BB163</f>
        <v xml:space="preserve"> </v>
      </c>
      <c r="K175" s="53"/>
      <c r="L175" s="53"/>
      <c r="M175" s="53"/>
      <c r="N175" s="53"/>
      <c r="O175" s="53"/>
      <c r="P175" s="53"/>
      <c r="Q175" s="53"/>
      <c r="R175" s="53"/>
      <c r="S175" s="53"/>
      <c r="T175" s="53"/>
      <c r="U175" s="53"/>
      <c r="V175" s="53"/>
      <c r="W175" s="53"/>
      <c r="X175" s="53"/>
      <c r="Y175" s="79" t="str" cm="1">
        <f t="array" ref="Y175">IF(OR(K175:S175="NO",T175="NO",U175="NO",V175="NO",W175="NO",X175="NO"),"No aceptable","Aceptable")</f>
        <v>Aceptable</v>
      </c>
      <c r="Z175" s="53" t="s">
        <v>271</v>
      </c>
      <c r="AA175" s="53" t="s">
        <v>271</v>
      </c>
      <c r="AB175" s="53" t="s">
        <v>271</v>
      </c>
      <c r="AC175" s="53" t="s">
        <v>271</v>
      </c>
      <c r="AD175" s="53" t="s">
        <v>271</v>
      </c>
      <c r="AE175" s="53" t="s">
        <v>271</v>
      </c>
      <c r="AF175" s="53" t="s">
        <v>271</v>
      </c>
      <c r="AG175" s="53" t="s">
        <v>271</v>
      </c>
      <c r="AH175" s="53" t="s">
        <v>271</v>
      </c>
      <c r="AI175" s="53" t="s">
        <v>271</v>
      </c>
      <c r="AJ175" s="53" t="s">
        <v>271</v>
      </c>
      <c r="AK175" s="53" t="s">
        <v>271</v>
      </c>
      <c r="AL175" s="53" t="s">
        <v>271</v>
      </c>
      <c r="AM175" s="53" t="s">
        <v>271</v>
      </c>
      <c r="AN175" s="53" t="s">
        <v>271</v>
      </c>
      <c r="AO175" s="85" t="str" cm="1">
        <f t="array" ref="AO175">IF(OR(Z175:AI175="SI",AJ175="SI",AK175="SI",AL175="SI",AM175="SI",AN175="SI"),"Crítico-Proceda a elaborar plan de acción","No crítico/Intermedio-Solicitar evaluación por parte del OAL")</f>
        <v>No crítico/Intermedio-Solicitar evaluación por parte del OAL</v>
      </c>
      <c r="AP175" s="86"/>
      <c r="AQ175" s="74"/>
      <c r="AR175" s="74"/>
      <c r="AS175" s="74"/>
      <c r="AT175" s="74"/>
      <c r="AU175" s="74"/>
      <c r="AW175">
        <f t="shared" si="2"/>
        <v>1</v>
      </c>
    </row>
    <row r="176" spans="2:49" ht="58.5" customHeight="1">
      <c r="B176" s="54">
        <v>160</v>
      </c>
      <c r="C176" s="55" t="str">
        <f>Hoja1!AU164</f>
        <v xml:space="preserve"> </v>
      </c>
      <c r="D176" s="55" t="str">
        <f>Hoja1!AV164</f>
        <v xml:space="preserve"> </v>
      </c>
      <c r="E176" s="55" t="str">
        <f>Hoja1!AW164</f>
        <v xml:space="preserve"> </v>
      </c>
      <c r="F176" s="55" t="str">
        <f>Hoja1!AX164</f>
        <v xml:space="preserve"> </v>
      </c>
      <c r="G176" s="55" t="str">
        <f>Hoja1!AY164</f>
        <v xml:space="preserve"> </v>
      </c>
      <c r="H176" s="55" t="str">
        <f>Hoja1!AZ164</f>
        <v xml:space="preserve"> </v>
      </c>
      <c r="I176" s="55" t="str">
        <f>Hoja1!BA164</f>
        <v xml:space="preserve"> </v>
      </c>
      <c r="J176" s="55" t="str">
        <f>Hoja1!BB164</f>
        <v xml:space="preserve"> </v>
      </c>
      <c r="K176" s="53"/>
      <c r="L176" s="53"/>
      <c r="M176" s="53"/>
      <c r="N176" s="53"/>
      <c r="O176" s="53"/>
      <c r="P176" s="53"/>
      <c r="Q176" s="53"/>
      <c r="R176" s="53"/>
      <c r="S176" s="53"/>
      <c r="T176" s="53"/>
      <c r="U176" s="53"/>
      <c r="V176" s="53"/>
      <c r="W176" s="53"/>
      <c r="X176" s="53"/>
      <c r="Y176" s="79" t="str" cm="1">
        <f t="array" ref="Y176">IF(OR(K176:S176="NO",T176="NO",U176="NO",V176="NO",W176="NO",X176="NO"),"No aceptable","Aceptable")</f>
        <v>Aceptable</v>
      </c>
      <c r="Z176" s="53" t="s">
        <v>271</v>
      </c>
      <c r="AA176" s="53" t="s">
        <v>271</v>
      </c>
      <c r="AB176" s="53" t="s">
        <v>271</v>
      </c>
      <c r="AC176" s="53" t="s">
        <v>271</v>
      </c>
      <c r="AD176" s="53" t="s">
        <v>271</v>
      </c>
      <c r="AE176" s="53" t="s">
        <v>271</v>
      </c>
      <c r="AF176" s="53" t="s">
        <v>271</v>
      </c>
      <c r="AG176" s="53" t="s">
        <v>271</v>
      </c>
      <c r="AH176" s="53" t="s">
        <v>271</v>
      </c>
      <c r="AI176" s="53" t="s">
        <v>271</v>
      </c>
      <c r="AJ176" s="53" t="s">
        <v>271</v>
      </c>
      <c r="AK176" s="53" t="s">
        <v>271</v>
      </c>
      <c r="AL176" s="53" t="s">
        <v>271</v>
      </c>
      <c r="AM176" s="53" t="s">
        <v>271</v>
      </c>
      <c r="AN176" s="53" t="s">
        <v>271</v>
      </c>
      <c r="AO176" s="85" t="str" cm="1">
        <f t="array" ref="AO176">IF(OR(Z176:AI176="SI",AJ176="SI",AK176="SI",AL176="SI",AM176="SI",AN176="SI"),"Crítico-Proceda a elaborar plan de acción","No crítico/Intermedio-Solicitar evaluación por parte del OAL")</f>
        <v>No crítico/Intermedio-Solicitar evaluación por parte del OAL</v>
      </c>
      <c r="AP176" s="86"/>
      <c r="AQ176" s="74"/>
      <c r="AR176" s="74"/>
      <c r="AS176" s="74"/>
      <c r="AT176" s="74"/>
      <c r="AU176" s="74"/>
      <c r="AW176">
        <f t="shared" si="2"/>
        <v>1</v>
      </c>
    </row>
    <row r="177" spans="2:49" ht="58.5" customHeight="1">
      <c r="B177" s="54">
        <v>161</v>
      </c>
      <c r="C177" s="55" t="str">
        <f>Hoja1!AU165</f>
        <v xml:space="preserve"> </v>
      </c>
      <c r="D177" s="55" t="str">
        <f>Hoja1!AV165</f>
        <v xml:space="preserve"> </v>
      </c>
      <c r="E177" s="55" t="str">
        <f>Hoja1!AW165</f>
        <v xml:space="preserve"> </v>
      </c>
      <c r="F177" s="55" t="str">
        <f>Hoja1!AX165</f>
        <v xml:space="preserve"> </v>
      </c>
      <c r="G177" s="55" t="str">
        <f>Hoja1!AY165</f>
        <v xml:space="preserve"> </v>
      </c>
      <c r="H177" s="55" t="str">
        <f>Hoja1!AZ165</f>
        <v xml:space="preserve"> </v>
      </c>
      <c r="I177" s="55" t="str">
        <f>Hoja1!BA165</f>
        <v xml:space="preserve"> </v>
      </c>
      <c r="J177" s="55" t="str">
        <f>Hoja1!BB165</f>
        <v xml:space="preserve"> </v>
      </c>
      <c r="K177" s="53"/>
      <c r="L177" s="53"/>
      <c r="M177" s="53"/>
      <c r="N177" s="53"/>
      <c r="O177" s="53"/>
      <c r="P177" s="53"/>
      <c r="Q177" s="53"/>
      <c r="R177" s="53"/>
      <c r="S177" s="53"/>
      <c r="T177" s="53"/>
      <c r="U177" s="53"/>
      <c r="V177" s="53"/>
      <c r="W177" s="53"/>
      <c r="X177" s="53"/>
      <c r="Y177" s="79" t="str" cm="1">
        <f t="array" ref="Y177">IF(OR(K177:S177="NO",T177="NO",U177="NO",V177="NO",W177="NO",X177="NO"),"No aceptable","Aceptable")</f>
        <v>Aceptable</v>
      </c>
      <c r="Z177" s="53" t="s">
        <v>271</v>
      </c>
      <c r="AA177" s="53" t="s">
        <v>271</v>
      </c>
      <c r="AB177" s="53" t="s">
        <v>271</v>
      </c>
      <c r="AC177" s="53" t="s">
        <v>271</v>
      </c>
      <c r="AD177" s="53" t="s">
        <v>271</v>
      </c>
      <c r="AE177" s="53" t="s">
        <v>271</v>
      </c>
      <c r="AF177" s="53" t="s">
        <v>271</v>
      </c>
      <c r="AG177" s="53" t="s">
        <v>271</v>
      </c>
      <c r="AH177" s="53" t="s">
        <v>271</v>
      </c>
      <c r="AI177" s="53" t="s">
        <v>271</v>
      </c>
      <c r="AJ177" s="53" t="s">
        <v>271</v>
      </c>
      <c r="AK177" s="53" t="s">
        <v>271</v>
      </c>
      <c r="AL177" s="53" t="s">
        <v>271</v>
      </c>
      <c r="AM177" s="53" t="s">
        <v>271</v>
      </c>
      <c r="AN177" s="53" t="s">
        <v>271</v>
      </c>
      <c r="AO177" s="85" t="str" cm="1">
        <f t="array" ref="AO177">IF(OR(Z177:AI177="SI",AJ177="SI",AK177="SI",AL177="SI",AM177="SI",AN177="SI"),"Crítico-Proceda a elaborar plan de acción","No crítico/Intermedio-Solicitar evaluación por parte del OAL")</f>
        <v>No crítico/Intermedio-Solicitar evaluación por parte del OAL</v>
      </c>
      <c r="AP177" s="86"/>
      <c r="AQ177" s="74"/>
      <c r="AR177" s="74"/>
      <c r="AS177" s="74"/>
      <c r="AT177" s="74"/>
      <c r="AU177" s="74"/>
      <c r="AW177">
        <f t="shared" si="2"/>
        <v>1</v>
      </c>
    </row>
    <row r="178" spans="2:49" ht="58.5" customHeight="1">
      <c r="B178" s="54">
        <v>162</v>
      </c>
      <c r="C178" s="55" t="str">
        <f>Hoja1!AU166</f>
        <v xml:space="preserve"> </v>
      </c>
      <c r="D178" s="55" t="str">
        <f>Hoja1!AV166</f>
        <v xml:space="preserve"> </v>
      </c>
      <c r="E178" s="55" t="str">
        <f>Hoja1!AW166</f>
        <v xml:space="preserve"> </v>
      </c>
      <c r="F178" s="55" t="str">
        <f>Hoja1!AX166</f>
        <v xml:space="preserve"> </v>
      </c>
      <c r="G178" s="55" t="str">
        <f>Hoja1!AY166</f>
        <v xml:space="preserve"> </v>
      </c>
      <c r="H178" s="55" t="str">
        <f>Hoja1!AZ166</f>
        <v xml:space="preserve"> </v>
      </c>
      <c r="I178" s="55" t="str">
        <f>Hoja1!BA166</f>
        <v xml:space="preserve"> </v>
      </c>
      <c r="J178" s="55" t="str">
        <f>Hoja1!BB166</f>
        <v xml:space="preserve"> </v>
      </c>
      <c r="K178" s="53"/>
      <c r="L178" s="53"/>
      <c r="M178" s="53"/>
      <c r="N178" s="53"/>
      <c r="O178" s="53"/>
      <c r="P178" s="53"/>
      <c r="Q178" s="53"/>
      <c r="R178" s="53"/>
      <c r="S178" s="53"/>
      <c r="T178" s="53"/>
      <c r="U178" s="53"/>
      <c r="V178" s="53"/>
      <c r="W178" s="53"/>
      <c r="X178" s="53"/>
      <c r="Y178" s="79" t="str" cm="1">
        <f t="array" ref="Y178">IF(OR(K178:S178="NO",T178="NO",U178="NO",V178="NO",W178="NO",X178="NO"),"No aceptable","Aceptable")</f>
        <v>Aceptable</v>
      </c>
      <c r="Z178" s="53" t="s">
        <v>271</v>
      </c>
      <c r="AA178" s="53" t="s">
        <v>271</v>
      </c>
      <c r="AB178" s="53" t="s">
        <v>271</v>
      </c>
      <c r="AC178" s="53" t="s">
        <v>271</v>
      </c>
      <c r="AD178" s="53" t="s">
        <v>271</v>
      </c>
      <c r="AE178" s="53" t="s">
        <v>271</v>
      </c>
      <c r="AF178" s="53" t="s">
        <v>271</v>
      </c>
      <c r="AG178" s="53" t="s">
        <v>271</v>
      </c>
      <c r="AH178" s="53" t="s">
        <v>271</v>
      </c>
      <c r="AI178" s="53" t="s">
        <v>271</v>
      </c>
      <c r="AJ178" s="53" t="s">
        <v>271</v>
      </c>
      <c r="AK178" s="53" t="s">
        <v>271</v>
      </c>
      <c r="AL178" s="53" t="s">
        <v>271</v>
      </c>
      <c r="AM178" s="53" t="s">
        <v>271</v>
      </c>
      <c r="AN178" s="53" t="s">
        <v>271</v>
      </c>
      <c r="AO178" s="85" t="str" cm="1">
        <f t="array" ref="AO178">IF(OR(Z178:AI178="SI",AJ178="SI",AK178="SI",AL178="SI",AM178="SI",AN178="SI"),"Crítico-Proceda a elaborar plan de acción","No crítico/Intermedio-Solicitar evaluación por parte del OAL")</f>
        <v>No crítico/Intermedio-Solicitar evaluación por parte del OAL</v>
      </c>
      <c r="AP178" s="86"/>
      <c r="AQ178" s="74"/>
      <c r="AR178" s="74"/>
      <c r="AS178" s="74"/>
      <c r="AT178" s="74"/>
      <c r="AU178" s="74"/>
      <c r="AW178">
        <f t="shared" si="2"/>
        <v>1</v>
      </c>
    </row>
    <row r="179" spans="2:49" ht="58.5" customHeight="1">
      <c r="B179" s="54">
        <v>163</v>
      </c>
      <c r="C179" s="55" t="str">
        <f>Hoja1!AU167</f>
        <v xml:space="preserve"> </v>
      </c>
      <c r="D179" s="55" t="str">
        <f>Hoja1!AV167</f>
        <v xml:space="preserve"> </v>
      </c>
      <c r="E179" s="55" t="str">
        <f>Hoja1!AW167</f>
        <v xml:space="preserve"> </v>
      </c>
      <c r="F179" s="55" t="str">
        <f>Hoja1!AX167</f>
        <v xml:space="preserve"> </v>
      </c>
      <c r="G179" s="55" t="str">
        <f>Hoja1!AY167</f>
        <v xml:space="preserve"> </v>
      </c>
      <c r="H179" s="55" t="str">
        <f>Hoja1!AZ167</f>
        <v xml:space="preserve"> </v>
      </c>
      <c r="I179" s="55" t="str">
        <f>Hoja1!BA167</f>
        <v xml:space="preserve"> </v>
      </c>
      <c r="J179" s="55" t="str">
        <f>Hoja1!BB167</f>
        <v xml:space="preserve"> </v>
      </c>
      <c r="K179" s="53"/>
      <c r="L179" s="53"/>
      <c r="M179" s="53"/>
      <c r="N179" s="53"/>
      <c r="O179" s="53"/>
      <c r="P179" s="53"/>
      <c r="Q179" s="53"/>
      <c r="R179" s="53"/>
      <c r="S179" s="53"/>
      <c r="T179" s="53"/>
      <c r="U179" s="53"/>
      <c r="V179" s="53"/>
      <c r="W179" s="53"/>
      <c r="X179" s="53"/>
      <c r="Y179" s="79" t="str" cm="1">
        <f t="array" ref="Y179">IF(OR(K179:S179="NO",T179="NO",U179="NO",V179="NO",W179="NO",X179="NO"),"No aceptable","Aceptable")</f>
        <v>Aceptable</v>
      </c>
      <c r="Z179" s="53" t="s">
        <v>271</v>
      </c>
      <c r="AA179" s="53" t="s">
        <v>271</v>
      </c>
      <c r="AB179" s="53" t="s">
        <v>271</v>
      </c>
      <c r="AC179" s="53" t="s">
        <v>271</v>
      </c>
      <c r="AD179" s="53" t="s">
        <v>271</v>
      </c>
      <c r="AE179" s="53" t="s">
        <v>271</v>
      </c>
      <c r="AF179" s="53" t="s">
        <v>271</v>
      </c>
      <c r="AG179" s="53" t="s">
        <v>271</v>
      </c>
      <c r="AH179" s="53" t="s">
        <v>271</v>
      </c>
      <c r="AI179" s="53" t="s">
        <v>271</v>
      </c>
      <c r="AJ179" s="53" t="s">
        <v>271</v>
      </c>
      <c r="AK179" s="53" t="s">
        <v>271</v>
      </c>
      <c r="AL179" s="53" t="s">
        <v>271</v>
      </c>
      <c r="AM179" s="53" t="s">
        <v>271</v>
      </c>
      <c r="AN179" s="53" t="s">
        <v>271</v>
      </c>
      <c r="AO179" s="85" t="str" cm="1">
        <f t="array" ref="AO179">IF(OR(Z179:AI179="SI",AJ179="SI",AK179="SI",AL179="SI",AM179="SI",AN179="SI"),"Crítico-Proceda a elaborar plan de acción","No crítico/Intermedio-Solicitar evaluación por parte del OAL")</f>
        <v>No crítico/Intermedio-Solicitar evaluación por parte del OAL</v>
      </c>
      <c r="AP179" s="86"/>
      <c r="AQ179" s="74"/>
      <c r="AR179" s="74"/>
      <c r="AS179" s="74"/>
      <c r="AT179" s="74"/>
      <c r="AU179" s="74"/>
      <c r="AW179">
        <f t="shared" si="2"/>
        <v>1</v>
      </c>
    </row>
    <row r="180" spans="2:49" ht="58.5" customHeight="1">
      <c r="B180" s="54">
        <v>164</v>
      </c>
      <c r="C180" s="55" t="str">
        <f>Hoja1!AU168</f>
        <v xml:space="preserve"> </v>
      </c>
      <c r="D180" s="55" t="str">
        <f>Hoja1!AV168</f>
        <v xml:space="preserve"> </v>
      </c>
      <c r="E180" s="55" t="str">
        <f>Hoja1!AW168</f>
        <v xml:space="preserve"> </v>
      </c>
      <c r="F180" s="55" t="str">
        <f>Hoja1!AX168</f>
        <v xml:space="preserve"> </v>
      </c>
      <c r="G180" s="55" t="str">
        <f>Hoja1!AY168</f>
        <v xml:space="preserve"> </v>
      </c>
      <c r="H180" s="55" t="str">
        <f>Hoja1!AZ168</f>
        <v xml:space="preserve"> </v>
      </c>
      <c r="I180" s="55" t="str">
        <f>Hoja1!BA168</f>
        <v xml:space="preserve"> </v>
      </c>
      <c r="J180" s="55" t="str">
        <f>Hoja1!BB168</f>
        <v xml:space="preserve"> </v>
      </c>
      <c r="K180" s="53"/>
      <c r="L180" s="53"/>
      <c r="M180" s="53"/>
      <c r="N180" s="53"/>
      <c r="O180" s="53"/>
      <c r="P180" s="53"/>
      <c r="Q180" s="53"/>
      <c r="R180" s="53"/>
      <c r="S180" s="53"/>
      <c r="T180" s="53"/>
      <c r="U180" s="53"/>
      <c r="V180" s="53"/>
      <c r="W180" s="53"/>
      <c r="X180" s="53"/>
      <c r="Y180" s="79" t="str" cm="1">
        <f t="array" ref="Y180">IF(OR(K180:S180="NO",T180="NO",U180="NO",V180="NO",W180="NO",X180="NO"),"No aceptable","Aceptable")</f>
        <v>Aceptable</v>
      </c>
      <c r="Z180" s="53" t="s">
        <v>271</v>
      </c>
      <c r="AA180" s="53" t="s">
        <v>271</v>
      </c>
      <c r="AB180" s="53" t="s">
        <v>271</v>
      </c>
      <c r="AC180" s="53" t="s">
        <v>271</v>
      </c>
      <c r="AD180" s="53" t="s">
        <v>271</v>
      </c>
      <c r="AE180" s="53" t="s">
        <v>271</v>
      </c>
      <c r="AF180" s="53" t="s">
        <v>271</v>
      </c>
      <c r="AG180" s="53" t="s">
        <v>271</v>
      </c>
      <c r="AH180" s="53" t="s">
        <v>271</v>
      </c>
      <c r="AI180" s="53" t="s">
        <v>271</v>
      </c>
      <c r="AJ180" s="53" t="s">
        <v>271</v>
      </c>
      <c r="AK180" s="53" t="s">
        <v>271</v>
      </c>
      <c r="AL180" s="53" t="s">
        <v>271</v>
      </c>
      <c r="AM180" s="53" t="s">
        <v>271</v>
      </c>
      <c r="AN180" s="53" t="s">
        <v>271</v>
      </c>
      <c r="AO180" s="85" t="str" cm="1">
        <f t="array" ref="AO180">IF(OR(Z180:AI180="SI",AJ180="SI",AK180="SI",AL180="SI",AM180="SI",AN180="SI"),"Crítico-Proceda a elaborar plan de acción","No crítico/Intermedio-Solicitar evaluación por parte del OAL")</f>
        <v>No crítico/Intermedio-Solicitar evaluación por parte del OAL</v>
      </c>
      <c r="AP180" s="86"/>
      <c r="AQ180" s="74"/>
      <c r="AR180" s="74"/>
      <c r="AS180" s="74"/>
      <c r="AT180" s="74"/>
      <c r="AU180" s="74"/>
      <c r="AW180">
        <f t="shared" si="2"/>
        <v>1</v>
      </c>
    </row>
    <row r="181" spans="2:49" ht="58.5" customHeight="1">
      <c r="B181" s="54">
        <v>165</v>
      </c>
      <c r="C181" s="55" t="str">
        <f>Hoja1!AU169</f>
        <v xml:space="preserve"> </v>
      </c>
      <c r="D181" s="55" t="str">
        <f>Hoja1!AV169</f>
        <v xml:space="preserve"> </v>
      </c>
      <c r="E181" s="55" t="str">
        <f>Hoja1!AW169</f>
        <v xml:space="preserve"> </v>
      </c>
      <c r="F181" s="55" t="str">
        <f>Hoja1!AX169</f>
        <v xml:space="preserve"> </v>
      </c>
      <c r="G181" s="55" t="str">
        <f>Hoja1!AY169</f>
        <v xml:space="preserve"> </v>
      </c>
      <c r="H181" s="55" t="str">
        <f>Hoja1!AZ169</f>
        <v xml:space="preserve"> </v>
      </c>
      <c r="I181" s="55" t="str">
        <f>Hoja1!BA169</f>
        <v xml:space="preserve"> </v>
      </c>
      <c r="J181" s="55" t="str">
        <f>Hoja1!BB169</f>
        <v xml:space="preserve"> </v>
      </c>
      <c r="K181" s="53"/>
      <c r="L181" s="53"/>
      <c r="M181" s="53"/>
      <c r="N181" s="53"/>
      <c r="O181" s="53"/>
      <c r="P181" s="53"/>
      <c r="Q181" s="53"/>
      <c r="R181" s="53"/>
      <c r="S181" s="53"/>
      <c r="T181" s="53"/>
      <c r="U181" s="53"/>
      <c r="V181" s="53"/>
      <c r="W181" s="53"/>
      <c r="X181" s="53"/>
      <c r="Y181" s="79" t="str" cm="1">
        <f t="array" ref="Y181">IF(OR(K181:S181="NO",T181="NO",U181="NO",V181="NO",W181="NO",X181="NO"),"No aceptable","Aceptable")</f>
        <v>Aceptable</v>
      </c>
      <c r="Z181" s="53" t="s">
        <v>271</v>
      </c>
      <c r="AA181" s="53" t="s">
        <v>271</v>
      </c>
      <c r="AB181" s="53" t="s">
        <v>271</v>
      </c>
      <c r="AC181" s="53" t="s">
        <v>271</v>
      </c>
      <c r="AD181" s="53" t="s">
        <v>271</v>
      </c>
      <c r="AE181" s="53" t="s">
        <v>271</v>
      </c>
      <c r="AF181" s="53" t="s">
        <v>271</v>
      </c>
      <c r="AG181" s="53" t="s">
        <v>271</v>
      </c>
      <c r="AH181" s="53" t="s">
        <v>271</v>
      </c>
      <c r="AI181" s="53" t="s">
        <v>271</v>
      </c>
      <c r="AJ181" s="53" t="s">
        <v>271</v>
      </c>
      <c r="AK181" s="53" t="s">
        <v>271</v>
      </c>
      <c r="AL181" s="53" t="s">
        <v>271</v>
      </c>
      <c r="AM181" s="53" t="s">
        <v>271</v>
      </c>
      <c r="AN181" s="53" t="s">
        <v>271</v>
      </c>
      <c r="AO181" s="85" t="str" cm="1">
        <f t="array" ref="AO181">IF(OR(Z181:AI181="SI",AJ181="SI",AK181="SI",AL181="SI",AM181="SI",AN181="SI"),"Crítico-Proceda a elaborar plan de acción","No crítico/Intermedio-Solicitar evaluación por parte del OAL")</f>
        <v>No crítico/Intermedio-Solicitar evaluación por parte del OAL</v>
      </c>
      <c r="AP181" s="86"/>
      <c r="AQ181" s="74"/>
      <c r="AR181" s="74"/>
      <c r="AS181" s="74"/>
      <c r="AT181" s="74"/>
      <c r="AU181" s="74"/>
      <c r="AW181">
        <f t="shared" si="2"/>
        <v>1</v>
      </c>
    </row>
    <row r="182" spans="2:49" ht="58.5" customHeight="1">
      <c r="B182" s="54">
        <v>166</v>
      </c>
      <c r="C182" s="55" t="str">
        <f>Hoja1!AU170</f>
        <v xml:space="preserve"> </v>
      </c>
      <c r="D182" s="55" t="str">
        <f>Hoja1!AV170</f>
        <v xml:space="preserve"> </v>
      </c>
      <c r="E182" s="55" t="str">
        <f>Hoja1!AW170</f>
        <v xml:space="preserve"> </v>
      </c>
      <c r="F182" s="55" t="str">
        <f>Hoja1!AX170</f>
        <v xml:space="preserve"> </v>
      </c>
      <c r="G182" s="55" t="str">
        <f>Hoja1!AY170</f>
        <v xml:space="preserve"> </v>
      </c>
      <c r="H182" s="55" t="str">
        <f>Hoja1!AZ170</f>
        <v xml:space="preserve"> </v>
      </c>
      <c r="I182" s="55" t="str">
        <f>Hoja1!BA170</f>
        <v xml:space="preserve"> </v>
      </c>
      <c r="J182" s="55" t="str">
        <f>Hoja1!BB170</f>
        <v xml:space="preserve"> </v>
      </c>
      <c r="K182" s="53"/>
      <c r="L182" s="53"/>
      <c r="M182" s="53"/>
      <c r="N182" s="53"/>
      <c r="O182" s="53"/>
      <c r="P182" s="53"/>
      <c r="Q182" s="53"/>
      <c r="R182" s="53"/>
      <c r="S182" s="53"/>
      <c r="T182" s="53"/>
      <c r="U182" s="53"/>
      <c r="V182" s="53"/>
      <c r="W182" s="53"/>
      <c r="X182" s="53"/>
      <c r="Y182" s="79" t="str" cm="1">
        <f t="array" ref="Y182">IF(OR(K182:S182="NO",T182="NO",U182="NO",V182="NO",W182="NO",X182="NO"),"No aceptable","Aceptable")</f>
        <v>Aceptable</v>
      </c>
      <c r="Z182" s="53" t="s">
        <v>271</v>
      </c>
      <c r="AA182" s="53" t="s">
        <v>271</v>
      </c>
      <c r="AB182" s="53" t="s">
        <v>271</v>
      </c>
      <c r="AC182" s="53" t="s">
        <v>271</v>
      </c>
      <c r="AD182" s="53" t="s">
        <v>271</v>
      </c>
      <c r="AE182" s="53" t="s">
        <v>271</v>
      </c>
      <c r="AF182" s="53" t="s">
        <v>271</v>
      </c>
      <c r="AG182" s="53" t="s">
        <v>271</v>
      </c>
      <c r="AH182" s="53" t="s">
        <v>271</v>
      </c>
      <c r="AI182" s="53" t="s">
        <v>271</v>
      </c>
      <c r="AJ182" s="53" t="s">
        <v>271</v>
      </c>
      <c r="AK182" s="53" t="s">
        <v>271</v>
      </c>
      <c r="AL182" s="53" t="s">
        <v>271</v>
      </c>
      <c r="AM182" s="53" t="s">
        <v>271</v>
      </c>
      <c r="AN182" s="53" t="s">
        <v>271</v>
      </c>
      <c r="AO182" s="85" t="str" cm="1">
        <f t="array" ref="AO182">IF(OR(Z182:AI182="SI",AJ182="SI",AK182="SI",AL182="SI",AM182="SI",AN182="SI"),"Crítico-Proceda a elaborar plan de acción","No crítico/Intermedio-Solicitar evaluación por parte del OAL")</f>
        <v>No crítico/Intermedio-Solicitar evaluación por parte del OAL</v>
      </c>
      <c r="AP182" s="86"/>
      <c r="AQ182" s="74"/>
      <c r="AR182" s="74"/>
      <c r="AS182" s="74"/>
      <c r="AT182" s="74"/>
      <c r="AU182" s="74"/>
      <c r="AW182">
        <f t="shared" si="2"/>
        <v>1</v>
      </c>
    </row>
    <row r="183" spans="2:49" ht="58.5" customHeight="1">
      <c r="B183" s="54">
        <v>167</v>
      </c>
      <c r="C183" s="55" t="str">
        <f>Hoja1!AU171</f>
        <v xml:space="preserve"> </v>
      </c>
      <c r="D183" s="55" t="str">
        <f>Hoja1!AV171</f>
        <v xml:space="preserve"> </v>
      </c>
      <c r="E183" s="55" t="str">
        <f>Hoja1!AW171</f>
        <v xml:space="preserve"> </v>
      </c>
      <c r="F183" s="55" t="str">
        <f>Hoja1!AX171</f>
        <v xml:space="preserve"> </v>
      </c>
      <c r="G183" s="55" t="str">
        <f>Hoja1!AY171</f>
        <v xml:space="preserve"> </v>
      </c>
      <c r="H183" s="55" t="str">
        <f>Hoja1!AZ171</f>
        <v xml:space="preserve"> </v>
      </c>
      <c r="I183" s="55" t="str">
        <f>Hoja1!BA171</f>
        <v xml:space="preserve"> </v>
      </c>
      <c r="J183" s="55" t="str">
        <f>Hoja1!BB171</f>
        <v xml:space="preserve"> </v>
      </c>
      <c r="K183" s="53"/>
      <c r="L183" s="53"/>
      <c r="M183" s="53"/>
      <c r="N183" s="53"/>
      <c r="O183" s="53"/>
      <c r="P183" s="53"/>
      <c r="Q183" s="53"/>
      <c r="R183" s="53"/>
      <c r="S183" s="53"/>
      <c r="T183" s="53"/>
      <c r="U183" s="53"/>
      <c r="V183" s="53"/>
      <c r="W183" s="53"/>
      <c r="X183" s="53"/>
      <c r="Y183" s="79" t="str" cm="1">
        <f t="array" ref="Y183">IF(OR(K183:S183="NO",T183="NO",U183="NO",V183="NO",W183="NO",X183="NO"),"No aceptable","Aceptable")</f>
        <v>Aceptable</v>
      </c>
      <c r="Z183" s="53" t="s">
        <v>271</v>
      </c>
      <c r="AA183" s="53" t="s">
        <v>271</v>
      </c>
      <c r="AB183" s="53" t="s">
        <v>271</v>
      </c>
      <c r="AC183" s="53" t="s">
        <v>271</v>
      </c>
      <c r="AD183" s="53" t="s">
        <v>271</v>
      </c>
      <c r="AE183" s="53" t="s">
        <v>271</v>
      </c>
      <c r="AF183" s="53" t="s">
        <v>271</v>
      </c>
      <c r="AG183" s="53" t="s">
        <v>271</v>
      </c>
      <c r="AH183" s="53" t="s">
        <v>271</v>
      </c>
      <c r="AI183" s="53" t="s">
        <v>271</v>
      </c>
      <c r="AJ183" s="53" t="s">
        <v>271</v>
      </c>
      <c r="AK183" s="53" t="s">
        <v>271</v>
      </c>
      <c r="AL183" s="53" t="s">
        <v>271</v>
      </c>
      <c r="AM183" s="53" t="s">
        <v>271</v>
      </c>
      <c r="AN183" s="53" t="s">
        <v>271</v>
      </c>
      <c r="AO183" s="85" t="str" cm="1">
        <f t="array" ref="AO183">IF(OR(Z183:AI183="SI",AJ183="SI",AK183="SI",AL183="SI",AM183="SI",AN183="SI"),"Crítico-Proceda a elaborar plan de acción","No crítico/Intermedio-Solicitar evaluación por parte del OAL")</f>
        <v>No crítico/Intermedio-Solicitar evaluación por parte del OAL</v>
      </c>
      <c r="AP183" s="86"/>
      <c r="AQ183" s="74"/>
      <c r="AR183" s="74"/>
      <c r="AS183" s="74"/>
      <c r="AT183" s="74"/>
      <c r="AU183" s="74"/>
      <c r="AW183">
        <f t="shared" si="2"/>
        <v>1</v>
      </c>
    </row>
    <row r="184" spans="2:49" ht="58.5" customHeight="1">
      <c r="B184" s="54">
        <v>168</v>
      </c>
      <c r="C184" s="55" t="str">
        <f>Hoja1!AU172</f>
        <v xml:space="preserve"> </v>
      </c>
      <c r="D184" s="55" t="str">
        <f>Hoja1!AV172</f>
        <v xml:space="preserve"> </v>
      </c>
      <c r="E184" s="55" t="str">
        <f>Hoja1!AW172</f>
        <v xml:space="preserve"> </v>
      </c>
      <c r="F184" s="55" t="str">
        <f>Hoja1!AX172</f>
        <v xml:space="preserve"> </v>
      </c>
      <c r="G184" s="55" t="str">
        <f>Hoja1!AY172</f>
        <v xml:space="preserve"> </v>
      </c>
      <c r="H184" s="55" t="str">
        <f>Hoja1!AZ172</f>
        <v xml:space="preserve"> </v>
      </c>
      <c r="I184" s="55" t="str">
        <f>Hoja1!BA172</f>
        <v xml:space="preserve"> </v>
      </c>
      <c r="J184" s="55" t="str">
        <f>Hoja1!BB172</f>
        <v xml:space="preserve"> </v>
      </c>
      <c r="K184" s="53"/>
      <c r="L184" s="53"/>
      <c r="M184" s="53"/>
      <c r="N184" s="53"/>
      <c r="O184" s="53"/>
      <c r="P184" s="53"/>
      <c r="Q184" s="53"/>
      <c r="R184" s="53"/>
      <c r="S184" s="53"/>
      <c r="T184" s="53"/>
      <c r="U184" s="53"/>
      <c r="V184" s="53"/>
      <c r="W184" s="53"/>
      <c r="X184" s="53"/>
      <c r="Y184" s="79" t="str" cm="1">
        <f t="array" ref="Y184">IF(OR(K184:S184="NO",T184="NO",U184="NO",V184="NO",W184="NO",X184="NO"),"No aceptable","Aceptable")</f>
        <v>Aceptable</v>
      </c>
      <c r="Z184" s="53" t="s">
        <v>271</v>
      </c>
      <c r="AA184" s="53" t="s">
        <v>271</v>
      </c>
      <c r="AB184" s="53" t="s">
        <v>271</v>
      </c>
      <c r="AC184" s="53" t="s">
        <v>271</v>
      </c>
      <c r="AD184" s="53" t="s">
        <v>271</v>
      </c>
      <c r="AE184" s="53" t="s">
        <v>271</v>
      </c>
      <c r="AF184" s="53" t="s">
        <v>271</v>
      </c>
      <c r="AG184" s="53" t="s">
        <v>271</v>
      </c>
      <c r="AH184" s="53" t="s">
        <v>271</v>
      </c>
      <c r="AI184" s="53" t="s">
        <v>271</v>
      </c>
      <c r="AJ184" s="53" t="s">
        <v>271</v>
      </c>
      <c r="AK184" s="53" t="s">
        <v>271</v>
      </c>
      <c r="AL184" s="53" t="s">
        <v>271</v>
      </c>
      <c r="AM184" s="53" t="s">
        <v>271</v>
      </c>
      <c r="AN184" s="53" t="s">
        <v>271</v>
      </c>
      <c r="AO184" s="85" t="str" cm="1">
        <f t="array" ref="AO184">IF(OR(Z184:AI184="SI",AJ184="SI",AK184="SI",AL184="SI",AM184="SI",AN184="SI"),"Crítico-Proceda a elaborar plan de acción","No crítico/Intermedio-Solicitar evaluación por parte del OAL")</f>
        <v>No crítico/Intermedio-Solicitar evaluación por parte del OAL</v>
      </c>
      <c r="AP184" s="86"/>
      <c r="AQ184" s="74"/>
      <c r="AR184" s="74"/>
      <c r="AS184" s="74"/>
      <c r="AT184" s="74"/>
      <c r="AU184" s="74"/>
      <c r="AW184">
        <f t="shared" si="2"/>
        <v>1</v>
      </c>
    </row>
    <row r="185" spans="2:49" ht="58.5" customHeight="1">
      <c r="B185" s="54">
        <v>169</v>
      </c>
      <c r="C185" s="55" t="str">
        <f>Hoja1!AU173</f>
        <v xml:space="preserve"> </v>
      </c>
      <c r="D185" s="55" t="str">
        <f>Hoja1!AV173</f>
        <v xml:space="preserve"> </v>
      </c>
      <c r="E185" s="55" t="str">
        <f>Hoja1!AW173</f>
        <v xml:space="preserve"> </v>
      </c>
      <c r="F185" s="55" t="str">
        <f>Hoja1!AX173</f>
        <v xml:space="preserve"> </v>
      </c>
      <c r="G185" s="55" t="str">
        <f>Hoja1!AY173</f>
        <v xml:space="preserve"> </v>
      </c>
      <c r="H185" s="55" t="str">
        <f>Hoja1!AZ173</f>
        <v xml:space="preserve"> </v>
      </c>
      <c r="I185" s="55" t="str">
        <f>Hoja1!BA173</f>
        <v xml:space="preserve"> </v>
      </c>
      <c r="J185" s="55" t="str">
        <f>Hoja1!BB173</f>
        <v xml:space="preserve"> </v>
      </c>
      <c r="K185" s="53"/>
      <c r="L185" s="53"/>
      <c r="M185" s="53"/>
      <c r="N185" s="53"/>
      <c r="O185" s="53"/>
      <c r="P185" s="53"/>
      <c r="Q185" s="53"/>
      <c r="R185" s="53"/>
      <c r="S185" s="53"/>
      <c r="T185" s="53"/>
      <c r="U185" s="53"/>
      <c r="V185" s="53"/>
      <c r="W185" s="53"/>
      <c r="X185" s="53"/>
      <c r="Y185" s="79" t="str" cm="1">
        <f t="array" ref="Y185">IF(OR(K185:S185="NO",T185="NO",U185="NO",V185="NO",W185="NO",X185="NO"),"No aceptable","Aceptable")</f>
        <v>Aceptable</v>
      </c>
      <c r="Z185" s="53" t="s">
        <v>271</v>
      </c>
      <c r="AA185" s="53" t="s">
        <v>271</v>
      </c>
      <c r="AB185" s="53" t="s">
        <v>271</v>
      </c>
      <c r="AC185" s="53" t="s">
        <v>271</v>
      </c>
      <c r="AD185" s="53" t="s">
        <v>271</v>
      </c>
      <c r="AE185" s="53" t="s">
        <v>271</v>
      </c>
      <c r="AF185" s="53" t="s">
        <v>271</v>
      </c>
      <c r="AG185" s="53" t="s">
        <v>271</v>
      </c>
      <c r="AH185" s="53" t="s">
        <v>271</v>
      </c>
      <c r="AI185" s="53" t="s">
        <v>271</v>
      </c>
      <c r="AJ185" s="53" t="s">
        <v>271</v>
      </c>
      <c r="AK185" s="53" t="s">
        <v>271</v>
      </c>
      <c r="AL185" s="53" t="s">
        <v>271</v>
      </c>
      <c r="AM185" s="53" t="s">
        <v>271</v>
      </c>
      <c r="AN185" s="53" t="s">
        <v>271</v>
      </c>
      <c r="AO185" s="85" t="str" cm="1">
        <f t="array" ref="AO185">IF(OR(Z185:AI185="SI",AJ185="SI",AK185="SI",AL185="SI",AM185="SI",AN185="SI"),"Crítico-Proceda a elaborar plan de acción","No crítico/Intermedio-Solicitar evaluación por parte del OAL")</f>
        <v>No crítico/Intermedio-Solicitar evaluación por parte del OAL</v>
      </c>
      <c r="AP185" s="86"/>
      <c r="AQ185" s="74"/>
      <c r="AR185" s="74"/>
      <c r="AS185" s="74"/>
      <c r="AT185" s="74"/>
      <c r="AU185" s="74"/>
      <c r="AW185">
        <f t="shared" si="2"/>
        <v>1</v>
      </c>
    </row>
    <row r="186" spans="2:49" ht="58.5" customHeight="1">
      <c r="B186" s="54">
        <v>170</v>
      </c>
      <c r="C186" s="55" t="str">
        <f>Hoja1!AU174</f>
        <v xml:space="preserve"> </v>
      </c>
      <c r="D186" s="55" t="str">
        <f>Hoja1!AV174</f>
        <v xml:space="preserve"> </v>
      </c>
      <c r="E186" s="55" t="str">
        <f>Hoja1!AW174</f>
        <v xml:space="preserve"> </v>
      </c>
      <c r="F186" s="55" t="str">
        <f>Hoja1!AX174</f>
        <v xml:space="preserve"> </v>
      </c>
      <c r="G186" s="55" t="str">
        <f>Hoja1!AY174</f>
        <v xml:space="preserve"> </v>
      </c>
      <c r="H186" s="55" t="str">
        <f>Hoja1!AZ174</f>
        <v xml:space="preserve"> </v>
      </c>
      <c r="I186" s="55" t="str">
        <f>Hoja1!BA174</f>
        <v xml:space="preserve"> </v>
      </c>
      <c r="J186" s="55" t="str">
        <f>Hoja1!BB174</f>
        <v xml:space="preserve"> </v>
      </c>
      <c r="K186" s="53"/>
      <c r="L186" s="53"/>
      <c r="M186" s="53"/>
      <c r="N186" s="53"/>
      <c r="O186" s="53"/>
      <c r="P186" s="53"/>
      <c r="Q186" s="53"/>
      <c r="R186" s="53"/>
      <c r="S186" s="53"/>
      <c r="T186" s="53"/>
      <c r="U186" s="53"/>
      <c r="V186" s="53"/>
      <c r="W186" s="53"/>
      <c r="X186" s="53"/>
      <c r="Y186" s="79" t="str" cm="1">
        <f t="array" ref="Y186">IF(OR(K186:S186="NO",T186="NO",U186="NO",V186="NO",W186="NO",X186="NO"),"No aceptable","Aceptable")</f>
        <v>Aceptable</v>
      </c>
      <c r="Z186" s="53" t="s">
        <v>271</v>
      </c>
      <c r="AA186" s="53" t="s">
        <v>271</v>
      </c>
      <c r="AB186" s="53" t="s">
        <v>271</v>
      </c>
      <c r="AC186" s="53" t="s">
        <v>271</v>
      </c>
      <c r="AD186" s="53" t="s">
        <v>271</v>
      </c>
      <c r="AE186" s="53" t="s">
        <v>271</v>
      </c>
      <c r="AF186" s="53" t="s">
        <v>271</v>
      </c>
      <c r="AG186" s="53" t="s">
        <v>271</v>
      </c>
      <c r="AH186" s="53" t="s">
        <v>271</v>
      </c>
      <c r="AI186" s="53" t="s">
        <v>271</v>
      </c>
      <c r="AJ186" s="53" t="s">
        <v>271</v>
      </c>
      <c r="AK186" s="53" t="s">
        <v>271</v>
      </c>
      <c r="AL186" s="53" t="s">
        <v>271</v>
      </c>
      <c r="AM186" s="53" t="s">
        <v>271</v>
      </c>
      <c r="AN186" s="53" t="s">
        <v>271</v>
      </c>
      <c r="AO186" s="85" t="str" cm="1">
        <f t="array" ref="AO186">IF(OR(Z186:AI186="SI",AJ186="SI",AK186="SI",AL186="SI",AM186="SI",AN186="SI"),"Crítico-Proceda a elaborar plan de acción","No crítico/Intermedio-Solicitar evaluación por parte del OAL")</f>
        <v>No crítico/Intermedio-Solicitar evaluación por parte del OAL</v>
      </c>
      <c r="AP186" s="86"/>
      <c r="AQ186" s="74"/>
      <c r="AR186" s="74"/>
      <c r="AS186" s="74"/>
      <c r="AT186" s="74"/>
      <c r="AU186" s="74"/>
      <c r="AW186">
        <f t="shared" si="2"/>
        <v>1</v>
      </c>
    </row>
    <row r="187" spans="2:49" ht="58.5" customHeight="1">
      <c r="B187" s="54">
        <v>171</v>
      </c>
      <c r="C187" s="55" t="str">
        <f>Hoja1!AU175</f>
        <v xml:space="preserve"> </v>
      </c>
      <c r="D187" s="55" t="str">
        <f>Hoja1!AV175</f>
        <v xml:space="preserve"> </v>
      </c>
      <c r="E187" s="55" t="str">
        <f>Hoja1!AW175</f>
        <v xml:space="preserve"> </v>
      </c>
      <c r="F187" s="55" t="str">
        <f>Hoja1!AX175</f>
        <v xml:space="preserve"> </v>
      </c>
      <c r="G187" s="55" t="str">
        <f>Hoja1!AY175</f>
        <v xml:space="preserve"> </v>
      </c>
      <c r="H187" s="55" t="str">
        <f>Hoja1!AZ175</f>
        <v xml:space="preserve"> </v>
      </c>
      <c r="I187" s="55" t="str">
        <f>Hoja1!BA175</f>
        <v xml:space="preserve"> </v>
      </c>
      <c r="J187" s="55" t="str">
        <f>Hoja1!BB175</f>
        <v xml:space="preserve"> </v>
      </c>
      <c r="K187" s="53"/>
      <c r="L187" s="53"/>
      <c r="M187" s="53"/>
      <c r="N187" s="53"/>
      <c r="O187" s="53"/>
      <c r="P187" s="53"/>
      <c r="Q187" s="53"/>
      <c r="R187" s="53"/>
      <c r="S187" s="53"/>
      <c r="T187" s="53"/>
      <c r="U187" s="53"/>
      <c r="V187" s="53"/>
      <c r="W187" s="53"/>
      <c r="X187" s="53"/>
      <c r="Y187" s="79" t="str" cm="1">
        <f t="array" ref="Y187">IF(OR(K187:S187="NO",T187="NO",U187="NO",V187="NO",W187="NO",X187="NO"),"No aceptable","Aceptable")</f>
        <v>Aceptable</v>
      </c>
      <c r="Z187" s="53" t="s">
        <v>271</v>
      </c>
      <c r="AA187" s="53" t="s">
        <v>271</v>
      </c>
      <c r="AB187" s="53" t="s">
        <v>271</v>
      </c>
      <c r="AC187" s="53" t="s">
        <v>271</v>
      </c>
      <c r="AD187" s="53" t="s">
        <v>271</v>
      </c>
      <c r="AE187" s="53" t="s">
        <v>271</v>
      </c>
      <c r="AF187" s="53" t="s">
        <v>271</v>
      </c>
      <c r="AG187" s="53" t="s">
        <v>271</v>
      </c>
      <c r="AH187" s="53" t="s">
        <v>271</v>
      </c>
      <c r="AI187" s="53" t="s">
        <v>271</v>
      </c>
      <c r="AJ187" s="53" t="s">
        <v>271</v>
      </c>
      <c r="AK187" s="53" t="s">
        <v>271</v>
      </c>
      <c r="AL187" s="53" t="s">
        <v>271</v>
      </c>
      <c r="AM187" s="53" t="s">
        <v>271</v>
      </c>
      <c r="AN187" s="53" t="s">
        <v>271</v>
      </c>
      <c r="AO187" s="85" t="str" cm="1">
        <f t="array" ref="AO187">IF(OR(Z187:AI187="SI",AJ187="SI",AK187="SI",AL187="SI",AM187="SI",AN187="SI"),"Crítico-Proceda a elaborar plan de acción","No crítico/Intermedio-Solicitar evaluación por parte del OAL")</f>
        <v>No crítico/Intermedio-Solicitar evaluación por parte del OAL</v>
      </c>
      <c r="AP187" s="86"/>
      <c r="AQ187" s="74"/>
      <c r="AR187" s="74"/>
      <c r="AS187" s="74"/>
      <c r="AT187" s="74"/>
      <c r="AU187" s="74"/>
      <c r="AW187">
        <f t="shared" si="2"/>
        <v>1</v>
      </c>
    </row>
    <row r="188" spans="2:49" ht="58.5" customHeight="1">
      <c r="B188" s="54">
        <v>172</v>
      </c>
      <c r="C188" s="55" t="str">
        <f>Hoja1!AU176</f>
        <v xml:space="preserve"> </v>
      </c>
      <c r="D188" s="55" t="str">
        <f>Hoja1!AV176</f>
        <v xml:space="preserve"> </v>
      </c>
      <c r="E188" s="55" t="str">
        <f>Hoja1!AW176</f>
        <v xml:space="preserve"> </v>
      </c>
      <c r="F188" s="55" t="str">
        <f>Hoja1!AX176</f>
        <v xml:space="preserve"> </v>
      </c>
      <c r="G188" s="55" t="str">
        <f>Hoja1!AY176</f>
        <v xml:space="preserve"> </v>
      </c>
      <c r="H188" s="55" t="str">
        <f>Hoja1!AZ176</f>
        <v xml:space="preserve"> </v>
      </c>
      <c r="I188" s="55" t="str">
        <f>Hoja1!BA176</f>
        <v xml:space="preserve"> </v>
      </c>
      <c r="J188" s="55" t="str">
        <f>Hoja1!BB176</f>
        <v xml:space="preserve"> </v>
      </c>
      <c r="K188" s="53"/>
      <c r="L188" s="53"/>
      <c r="M188" s="53"/>
      <c r="N188" s="53"/>
      <c r="O188" s="53"/>
      <c r="P188" s="53"/>
      <c r="Q188" s="53"/>
      <c r="R188" s="53"/>
      <c r="S188" s="53"/>
      <c r="T188" s="53"/>
      <c r="U188" s="53"/>
      <c r="V188" s="53"/>
      <c r="W188" s="53"/>
      <c r="X188" s="53"/>
      <c r="Y188" s="79" t="str" cm="1">
        <f t="array" ref="Y188">IF(OR(K188:S188="NO",T188="NO",U188="NO",V188="NO",W188="NO",X188="NO"),"No aceptable","Aceptable")</f>
        <v>Aceptable</v>
      </c>
      <c r="Z188" s="53" t="s">
        <v>271</v>
      </c>
      <c r="AA188" s="53" t="s">
        <v>271</v>
      </c>
      <c r="AB188" s="53" t="s">
        <v>271</v>
      </c>
      <c r="AC188" s="53" t="s">
        <v>271</v>
      </c>
      <c r="AD188" s="53" t="s">
        <v>271</v>
      </c>
      <c r="AE188" s="53" t="s">
        <v>271</v>
      </c>
      <c r="AF188" s="53" t="s">
        <v>271</v>
      </c>
      <c r="AG188" s="53" t="s">
        <v>271</v>
      </c>
      <c r="AH188" s="53" t="s">
        <v>271</v>
      </c>
      <c r="AI188" s="53" t="s">
        <v>271</v>
      </c>
      <c r="AJ188" s="53" t="s">
        <v>271</v>
      </c>
      <c r="AK188" s="53" t="s">
        <v>271</v>
      </c>
      <c r="AL188" s="53" t="s">
        <v>271</v>
      </c>
      <c r="AM188" s="53" t="s">
        <v>271</v>
      </c>
      <c r="AN188" s="53" t="s">
        <v>271</v>
      </c>
      <c r="AO188" s="85" t="str" cm="1">
        <f t="array" ref="AO188">IF(OR(Z188:AI188="SI",AJ188="SI",AK188="SI",AL188="SI",AM188="SI",AN188="SI"),"Crítico-Proceda a elaborar plan de acción","No crítico/Intermedio-Solicitar evaluación por parte del OAL")</f>
        <v>No crítico/Intermedio-Solicitar evaluación por parte del OAL</v>
      </c>
      <c r="AP188" s="86"/>
      <c r="AQ188" s="74"/>
      <c r="AR188" s="74"/>
      <c r="AS188" s="74"/>
      <c r="AT188" s="74"/>
      <c r="AU188" s="74"/>
      <c r="AW188">
        <f t="shared" si="2"/>
        <v>1</v>
      </c>
    </row>
    <row r="189" spans="2:49" ht="58.5" customHeight="1">
      <c r="B189" s="54">
        <v>173</v>
      </c>
      <c r="C189" s="55" t="str">
        <f>Hoja1!AU177</f>
        <v xml:space="preserve"> </v>
      </c>
      <c r="D189" s="55" t="str">
        <f>Hoja1!AV177</f>
        <v xml:space="preserve"> </v>
      </c>
      <c r="E189" s="55" t="str">
        <f>Hoja1!AW177</f>
        <v xml:space="preserve"> </v>
      </c>
      <c r="F189" s="55" t="str">
        <f>Hoja1!AX177</f>
        <v xml:space="preserve"> </v>
      </c>
      <c r="G189" s="55" t="str">
        <f>Hoja1!AY177</f>
        <v xml:space="preserve"> </v>
      </c>
      <c r="H189" s="55" t="str">
        <f>Hoja1!AZ177</f>
        <v xml:space="preserve"> </v>
      </c>
      <c r="I189" s="55" t="str">
        <f>Hoja1!BA177</f>
        <v xml:space="preserve"> </v>
      </c>
      <c r="J189" s="55" t="str">
        <f>Hoja1!BB177</f>
        <v xml:space="preserve"> </v>
      </c>
      <c r="K189" s="53"/>
      <c r="L189" s="53"/>
      <c r="M189" s="53"/>
      <c r="N189" s="53"/>
      <c r="O189" s="53"/>
      <c r="P189" s="53"/>
      <c r="Q189" s="53"/>
      <c r="R189" s="53"/>
      <c r="S189" s="53"/>
      <c r="T189" s="53"/>
      <c r="U189" s="53"/>
      <c r="V189" s="53"/>
      <c r="W189" s="53"/>
      <c r="X189" s="53"/>
      <c r="Y189" s="79" t="str" cm="1">
        <f t="array" ref="Y189">IF(OR(K189:S189="NO",T189="NO",U189="NO",V189="NO",W189="NO",X189="NO"),"No aceptable","Aceptable")</f>
        <v>Aceptable</v>
      </c>
      <c r="Z189" s="53" t="s">
        <v>271</v>
      </c>
      <c r="AA189" s="53" t="s">
        <v>271</v>
      </c>
      <c r="AB189" s="53" t="s">
        <v>271</v>
      </c>
      <c r="AC189" s="53" t="s">
        <v>271</v>
      </c>
      <c r="AD189" s="53" t="s">
        <v>271</v>
      </c>
      <c r="AE189" s="53" t="s">
        <v>271</v>
      </c>
      <c r="AF189" s="53" t="s">
        <v>271</v>
      </c>
      <c r="AG189" s="53" t="s">
        <v>271</v>
      </c>
      <c r="AH189" s="53" t="s">
        <v>271</v>
      </c>
      <c r="AI189" s="53" t="s">
        <v>271</v>
      </c>
      <c r="AJ189" s="53" t="s">
        <v>271</v>
      </c>
      <c r="AK189" s="53" t="s">
        <v>271</v>
      </c>
      <c r="AL189" s="53" t="s">
        <v>271</v>
      </c>
      <c r="AM189" s="53" t="s">
        <v>271</v>
      </c>
      <c r="AN189" s="53" t="s">
        <v>271</v>
      </c>
      <c r="AO189" s="85" t="str" cm="1">
        <f t="array" ref="AO189">IF(OR(Z189:AI189="SI",AJ189="SI",AK189="SI",AL189="SI",AM189="SI",AN189="SI"),"Crítico-Proceda a elaborar plan de acción","No crítico/Intermedio-Solicitar evaluación por parte del OAL")</f>
        <v>No crítico/Intermedio-Solicitar evaluación por parte del OAL</v>
      </c>
      <c r="AP189" s="86"/>
      <c r="AQ189" s="74"/>
      <c r="AR189" s="74"/>
      <c r="AS189" s="74"/>
      <c r="AT189" s="74"/>
      <c r="AU189" s="74"/>
      <c r="AW189">
        <f t="shared" si="2"/>
        <v>1</v>
      </c>
    </row>
    <row r="190" spans="2:49" ht="58.5" customHeight="1">
      <c r="B190" s="54">
        <v>174</v>
      </c>
      <c r="C190" s="55" t="str">
        <f>Hoja1!AU178</f>
        <v xml:space="preserve"> </v>
      </c>
      <c r="D190" s="55" t="str">
        <f>Hoja1!AV178</f>
        <v xml:space="preserve"> </v>
      </c>
      <c r="E190" s="55" t="str">
        <f>Hoja1!AW178</f>
        <v xml:space="preserve"> </v>
      </c>
      <c r="F190" s="55" t="str">
        <f>Hoja1!AX178</f>
        <v xml:space="preserve"> </v>
      </c>
      <c r="G190" s="55" t="str">
        <f>Hoja1!AY178</f>
        <v xml:space="preserve"> </v>
      </c>
      <c r="H190" s="55" t="str">
        <f>Hoja1!AZ178</f>
        <v xml:space="preserve"> </v>
      </c>
      <c r="I190" s="55" t="str">
        <f>Hoja1!BA178</f>
        <v xml:space="preserve"> </v>
      </c>
      <c r="J190" s="55" t="str">
        <f>Hoja1!BB178</f>
        <v xml:space="preserve"> </v>
      </c>
      <c r="K190" s="53"/>
      <c r="L190" s="53"/>
      <c r="M190" s="53"/>
      <c r="N190" s="53"/>
      <c r="O190" s="53"/>
      <c r="P190" s="53"/>
      <c r="Q190" s="53"/>
      <c r="R190" s="53"/>
      <c r="S190" s="53"/>
      <c r="T190" s="53"/>
      <c r="U190" s="53"/>
      <c r="V190" s="53"/>
      <c r="W190" s="53"/>
      <c r="X190" s="53"/>
      <c r="Y190" s="79" t="str" cm="1">
        <f t="array" ref="Y190">IF(OR(K190:S190="NO",T190="NO",U190="NO",V190="NO",W190="NO",X190="NO"),"No aceptable","Aceptable")</f>
        <v>Aceptable</v>
      </c>
      <c r="Z190" s="53" t="s">
        <v>271</v>
      </c>
      <c r="AA190" s="53" t="s">
        <v>271</v>
      </c>
      <c r="AB190" s="53" t="s">
        <v>271</v>
      </c>
      <c r="AC190" s="53" t="s">
        <v>271</v>
      </c>
      <c r="AD190" s="53" t="s">
        <v>271</v>
      </c>
      <c r="AE190" s="53" t="s">
        <v>271</v>
      </c>
      <c r="AF190" s="53" t="s">
        <v>271</v>
      </c>
      <c r="AG190" s="53" t="s">
        <v>271</v>
      </c>
      <c r="AH190" s="53" t="s">
        <v>271</v>
      </c>
      <c r="AI190" s="53" t="s">
        <v>271</v>
      </c>
      <c r="AJ190" s="53" t="s">
        <v>271</v>
      </c>
      <c r="AK190" s="53" t="s">
        <v>271</v>
      </c>
      <c r="AL190" s="53" t="s">
        <v>271</v>
      </c>
      <c r="AM190" s="53" t="s">
        <v>271</v>
      </c>
      <c r="AN190" s="53" t="s">
        <v>271</v>
      </c>
      <c r="AO190" s="85" t="str" cm="1">
        <f t="array" ref="AO190">IF(OR(Z190:AI190="SI",AJ190="SI",AK190="SI",AL190="SI",AM190="SI",AN190="SI"),"Crítico-Proceda a elaborar plan de acción","No crítico/Intermedio-Solicitar evaluación por parte del OAL")</f>
        <v>No crítico/Intermedio-Solicitar evaluación por parte del OAL</v>
      </c>
      <c r="AP190" s="86"/>
      <c r="AQ190" s="74"/>
      <c r="AR190" s="74"/>
      <c r="AS190" s="74"/>
      <c r="AT190" s="74"/>
      <c r="AU190" s="74"/>
      <c r="AW190">
        <f t="shared" si="2"/>
        <v>1</v>
      </c>
    </row>
    <row r="191" spans="2:49" ht="58.5" customHeight="1">
      <c r="B191" s="54">
        <v>175</v>
      </c>
      <c r="C191" s="55" t="str">
        <f>Hoja1!AU179</f>
        <v xml:space="preserve"> </v>
      </c>
      <c r="D191" s="55" t="str">
        <f>Hoja1!AV179</f>
        <v xml:space="preserve"> </v>
      </c>
      <c r="E191" s="55" t="str">
        <f>Hoja1!AW179</f>
        <v xml:space="preserve"> </v>
      </c>
      <c r="F191" s="55" t="str">
        <f>Hoja1!AX179</f>
        <v xml:space="preserve"> </v>
      </c>
      <c r="G191" s="55" t="str">
        <f>Hoja1!AY179</f>
        <v xml:space="preserve"> </v>
      </c>
      <c r="H191" s="55" t="str">
        <f>Hoja1!AZ179</f>
        <v xml:space="preserve"> </v>
      </c>
      <c r="I191" s="55" t="str">
        <f>Hoja1!BA179</f>
        <v xml:space="preserve"> </v>
      </c>
      <c r="J191" s="55" t="str">
        <f>Hoja1!BB179</f>
        <v xml:space="preserve"> </v>
      </c>
      <c r="K191" s="53"/>
      <c r="L191" s="53"/>
      <c r="M191" s="53"/>
      <c r="N191" s="53"/>
      <c r="O191" s="53"/>
      <c r="P191" s="53"/>
      <c r="Q191" s="53"/>
      <c r="R191" s="53"/>
      <c r="S191" s="53"/>
      <c r="T191" s="53"/>
      <c r="U191" s="53"/>
      <c r="V191" s="53"/>
      <c r="W191" s="53"/>
      <c r="X191" s="53"/>
      <c r="Y191" s="79" t="str" cm="1">
        <f t="array" ref="Y191">IF(OR(K191:S191="NO",T191="NO",U191="NO",V191="NO",W191="NO",X191="NO"),"No aceptable","Aceptable")</f>
        <v>Aceptable</v>
      </c>
      <c r="Z191" s="53" t="s">
        <v>271</v>
      </c>
      <c r="AA191" s="53" t="s">
        <v>271</v>
      </c>
      <c r="AB191" s="53" t="s">
        <v>271</v>
      </c>
      <c r="AC191" s="53" t="s">
        <v>271</v>
      </c>
      <c r="AD191" s="53" t="s">
        <v>271</v>
      </c>
      <c r="AE191" s="53" t="s">
        <v>271</v>
      </c>
      <c r="AF191" s="53" t="s">
        <v>271</v>
      </c>
      <c r="AG191" s="53" t="s">
        <v>271</v>
      </c>
      <c r="AH191" s="53" t="s">
        <v>271</v>
      </c>
      <c r="AI191" s="53" t="s">
        <v>271</v>
      </c>
      <c r="AJ191" s="53" t="s">
        <v>271</v>
      </c>
      <c r="AK191" s="53" t="s">
        <v>271</v>
      </c>
      <c r="AL191" s="53" t="s">
        <v>271</v>
      </c>
      <c r="AM191" s="53" t="s">
        <v>271</v>
      </c>
      <c r="AN191" s="53" t="s">
        <v>271</v>
      </c>
      <c r="AO191" s="85" t="str" cm="1">
        <f t="array" ref="AO191">IF(OR(Z191:AI191="SI",AJ191="SI",AK191="SI",AL191="SI",AM191="SI",AN191="SI"),"Crítico-Proceda a elaborar plan de acción","No crítico/Intermedio-Solicitar evaluación por parte del OAL")</f>
        <v>No crítico/Intermedio-Solicitar evaluación por parte del OAL</v>
      </c>
      <c r="AP191" s="86"/>
      <c r="AQ191" s="74"/>
      <c r="AR191" s="74"/>
      <c r="AS191" s="74"/>
      <c r="AT191" s="74"/>
      <c r="AU191" s="74"/>
      <c r="AW191">
        <f t="shared" si="2"/>
        <v>1</v>
      </c>
    </row>
    <row r="192" spans="2:49" ht="58.5" customHeight="1">
      <c r="B192" s="54">
        <v>176</v>
      </c>
      <c r="C192" s="55" t="str">
        <f>Hoja1!AU180</f>
        <v xml:space="preserve"> </v>
      </c>
      <c r="D192" s="55" t="str">
        <f>Hoja1!AV180</f>
        <v xml:space="preserve"> </v>
      </c>
      <c r="E192" s="55" t="str">
        <f>Hoja1!AW180</f>
        <v xml:space="preserve"> </v>
      </c>
      <c r="F192" s="55" t="str">
        <f>Hoja1!AX180</f>
        <v xml:space="preserve"> </v>
      </c>
      <c r="G192" s="55" t="str">
        <f>Hoja1!AY180</f>
        <v xml:space="preserve"> </v>
      </c>
      <c r="H192" s="55" t="str">
        <f>Hoja1!AZ180</f>
        <v xml:space="preserve"> </v>
      </c>
      <c r="I192" s="55" t="str">
        <f>Hoja1!BA180</f>
        <v xml:space="preserve"> </v>
      </c>
      <c r="J192" s="55" t="str">
        <f>Hoja1!BB180</f>
        <v xml:space="preserve"> </v>
      </c>
      <c r="K192" s="53"/>
      <c r="L192" s="53"/>
      <c r="M192" s="53"/>
      <c r="N192" s="53"/>
      <c r="O192" s="53"/>
      <c r="P192" s="53"/>
      <c r="Q192" s="53"/>
      <c r="R192" s="53"/>
      <c r="S192" s="53"/>
      <c r="T192" s="53"/>
      <c r="U192" s="53"/>
      <c r="V192" s="53"/>
      <c r="W192" s="53"/>
      <c r="X192" s="53"/>
      <c r="Y192" s="79" t="str" cm="1">
        <f t="array" ref="Y192">IF(OR(K192:S192="NO",T192="NO",U192="NO",V192="NO",W192="NO",X192="NO"),"No aceptable","Aceptable")</f>
        <v>Aceptable</v>
      </c>
      <c r="Z192" s="53" t="s">
        <v>271</v>
      </c>
      <c r="AA192" s="53" t="s">
        <v>271</v>
      </c>
      <c r="AB192" s="53" t="s">
        <v>271</v>
      </c>
      <c r="AC192" s="53" t="s">
        <v>271</v>
      </c>
      <c r="AD192" s="53" t="s">
        <v>271</v>
      </c>
      <c r="AE192" s="53" t="s">
        <v>271</v>
      </c>
      <c r="AF192" s="53" t="s">
        <v>271</v>
      </c>
      <c r="AG192" s="53" t="s">
        <v>271</v>
      </c>
      <c r="AH192" s="53" t="s">
        <v>271</v>
      </c>
      <c r="AI192" s="53" t="s">
        <v>271</v>
      </c>
      <c r="AJ192" s="53" t="s">
        <v>271</v>
      </c>
      <c r="AK192" s="53" t="s">
        <v>271</v>
      </c>
      <c r="AL192" s="53" t="s">
        <v>271</v>
      </c>
      <c r="AM192" s="53" t="s">
        <v>271</v>
      </c>
      <c r="AN192" s="53" t="s">
        <v>271</v>
      </c>
      <c r="AO192" s="85" t="str" cm="1">
        <f t="array" ref="AO192">IF(OR(Z192:AI192="SI",AJ192="SI",AK192="SI",AL192="SI",AM192="SI",AN192="SI"),"Crítico-Proceda a elaborar plan de acción","No crítico/Intermedio-Solicitar evaluación por parte del OAL")</f>
        <v>No crítico/Intermedio-Solicitar evaluación por parte del OAL</v>
      </c>
      <c r="AP192" s="86"/>
      <c r="AQ192" s="74"/>
      <c r="AR192" s="74"/>
      <c r="AS192" s="74"/>
      <c r="AT192" s="74"/>
      <c r="AU192" s="74"/>
      <c r="AW192">
        <f t="shared" si="2"/>
        <v>1</v>
      </c>
    </row>
    <row r="193" spans="2:49" ht="58.5" customHeight="1">
      <c r="B193" s="54">
        <v>177</v>
      </c>
      <c r="C193" s="55" t="str">
        <f>Hoja1!AU181</f>
        <v xml:space="preserve"> </v>
      </c>
      <c r="D193" s="55" t="str">
        <f>Hoja1!AV181</f>
        <v xml:space="preserve"> </v>
      </c>
      <c r="E193" s="55" t="str">
        <f>Hoja1!AW181</f>
        <v xml:space="preserve"> </v>
      </c>
      <c r="F193" s="55" t="str">
        <f>Hoja1!AX181</f>
        <v xml:space="preserve"> </v>
      </c>
      <c r="G193" s="55" t="str">
        <f>Hoja1!AY181</f>
        <v xml:space="preserve"> </v>
      </c>
      <c r="H193" s="55" t="str">
        <f>Hoja1!AZ181</f>
        <v xml:space="preserve"> </v>
      </c>
      <c r="I193" s="55" t="str">
        <f>Hoja1!BA181</f>
        <v xml:space="preserve"> </v>
      </c>
      <c r="J193" s="55" t="str">
        <f>Hoja1!BB181</f>
        <v xml:space="preserve"> </v>
      </c>
      <c r="K193" s="53"/>
      <c r="L193" s="53"/>
      <c r="M193" s="53"/>
      <c r="N193" s="53"/>
      <c r="O193" s="53"/>
      <c r="P193" s="53"/>
      <c r="Q193" s="53"/>
      <c r="R193" s="53"/>
      <c r="S193" s="53"/>
      <c r="T193" s="53"/>
      <c r="U193" s="53"/>
      <c r="V193" s="53"/>
      <c r="W193" s="53"/>
      <c r="X193" s="53"/>
      <c r="Y193" s="79" t="str" cm="1">
        <f t="array" ref="Y193">IF(OR(K193:S193="NO",T193="NO",U193="NO",V193="NO",W193="NO",X193="NO"),"No aceptable","Aceptable")</f>
        <v>Aceptable</v>
      </c>
      <c r="Z193" s="53" t="s">
        <v>271</v>
      </c>
      <c r="AA193" s="53" t="s">
        <v>271</v>
      </c>
      <c r="AB193" s="53" t="s">
        <v>271</v>
      </c>
      <c r="AC193" s="53" t="s">
        <v>271</v>
      </c>
      <c r="AD193" s="53" t="s">
        <v>271</v>
      </c>
      <c r="AE193" s="53" t="s">
        <v>271</v>
      </c>
      <c r="AF193" s="53" t="s">
        <v>271</v>
      </c>
      <c r="AG193" s="53" t="s">
        <v>271</v>
      </c>
      <c r="AH193" s="53" t="s">
        <v>271</v>
      </c>
      <c r="AI193" s="53" t="s">
        <v>271</v>
      </c>
      <c r="AJ193" s="53" t="s">
        <v>271</v>
      </c>
      <c r="AK193" s="53" t="s">
        <v>271</v>
      </c>
      <c r="AL193" s="53" t="s">
        <v>271</v>
      </c>
      <c r="AM193" s="53" t="s">
        <v>271</v>
      </c>
      <c r="AN193" s="53" t="s">
        <v>271</v>
      </c>
      <c r="AO193" s="85" t="str" cm="1">
        <f t="array" ref="AO193">IF(OR(Z193:AI193="SI",AJ193="SI",AK193="SI",AL193="SI",AM193="SI",AN193="SI"),"Crítico-Proceda a elaborar plan de acción","No crítico/Intermedio-Solicitar evaluación por parte del OAL")</f>
        <v>No crítico/Intermedio-Solicitar evaluación por parte del OAL</v>
      </c>
      <c r="AP193" s="86"/>
      <c r="AQ193" s="74"/>
      <c r="AR193" s="74"/>
      <c r="AS193" s="74"/>
      <c r="AT193" s="74"/>
      <c r="AU193" s="74"/>
      <c r="AW193">
        <f t="shared" si="2"/>
        <v>1</v>
      </c>
    </row>
    <row r="194" spans="2:49" ht="58.5" customHeight="1">
      <c r="B194" s="54">
        <v>178</v>
      </c>
      <c r="C194" s="55" t="str">
        <f>Hoja1!AU182</f>
        <v xml:space="preserve"> </v>
      </c>
      <c r="D194" s="55" t="str">
        <f>Hoja1!AV182</f>
        <v xml:space="preserve"> </v>
      </c>
      <c r="E194" s="55" t="str">
        <f>Hoja1!AW182</f>
        <v xml:space="preserve"> </v>
      </c>
      <c r="F194" s="55" t="str">
        <f>Hoja1!AX182</f>
        <v xml:space="preserve"> </v>
      </c>
      <c r="G194" s="55" t="str">
        <f>Hoja1!AY182</f>
        <v xml:space="preserve"> </v>
      </c>
      <c r="H194" s="55" t="str">
        <f>Hoja1!AZ182</f>
        <v xml:space="preserve"> </v>
      </c>
      <c r="I194" s="55" t="str">
        <f>Hoja1!BA182</f>
        <v xml:space="preserve"> </v>
      </c>
      <c r="J194" s="55" t="str">
        <f>Hoja1!BB182</f>
        <v xml:space="preserve"> </v>
      </c>
      <c r="K194" s="53"/>
      <c r="L194" s="53"/>
      <c r="M194" s="53"/>
      <c r="N194" s="53"/>
      <c r="O194" s="53"/>
      <c r="P194" s="53"/>
      <c r="Q194" s="53"/>
      <c r="R194" s="53"/>
      <c r="S194" s="53"/>
      <c r="T194" s="53"/>
      <c r="U194" s="53"/>
      <c r="V194" s="53"/>
      <c r="W194" s="53"/>
      <c r="X194" s="53"/>
      <c r="Y194" s="79" t="str" cm="1">
        <f t="array" ref="Y194">IF(OR(K194:S194="NO",T194="NO",U194="NO",V194="NO",W194="NO",X194="NO"),"No aceptable","Aceptable")</f>
        <v>Aceptable</v>
      </c>
      <c r="Z194" s="53" t="s">
        <v>271</v>
      </c>
      <c r="AA194" s="53" t="s">
        <v>271</v>
      </c>
      <c r="AB194" s="53" t="s">
        <v>271</v>
      </c>
      <c r="AC194" s="53" t="s">
        <v>271</v>
      </c>
      <c r="AD194" s="53" t="s">
        <v>271</v>
      </c>
      <c r="AE194" s="53" t="s">
        <v>271</v>
      </c>
      <c r="AF194" s="53" t="s">
        <v>271</v>
      </c>
      <c r="AG194" s="53" t="s">
        <v>271</v>
      </c>
      <c r="AH194" s="53" t="s">
        <v>271</v>
      </c>
      <c r="AI194" s="53" t="s">
        <v>271</v>
      </c>
      <c r="AJ194" s="53" t="s">
        <v>271</v>
      </c>
      <c r="AK194" s="53" t="s">
        <v>271</v>
      </c>
      <c r="AL194" s="53" t="s">
        <v>271</v>
      </c>
      <c r="AM194" s="53" t="s">
        <v>271</v>
      </c>
      <c r="AN194" s="53" t="s">
        <v>271</v>
      </c>
      <c r="AO194" s="85" t="str" cm="1">
        <f t="array" ref="AO194">IF(OR(Z194:AI194="SI",AJ194="SI",AK194="SI",AL194="SI",AM194="SI",AN194="SI"),"Crítico-Proceda a elaborar plan de acción","No crítico/Intermedio-Solicitar evaluación por parte del OAL")</f>
        <v>No crítico/Intermedio-Solicitar evaluación por parte del OAL</v>
      </c>
      <c r="AP194" s="86"/>
      <c r="AQ194" s="74"/>
      <c r="AR194" s="74"/>
      <c r="AS194" s="74"/>
      <c r="AT194" s="74"/>
      <c r="AU194" s="74"/>
      <c r="AW194">
        <f t="shared" si="2"/>
        <v>1</v>
      </c>
    </row>
    <row r="195" spans="2:49" ht="58.5" customHeight="1">
      <c r="B195" s="54">
        <v>179</v>
      </c>
      <c r="C195" s="55" t="str">
        <f>Hoja1!AU183</f>
        <v xml:space="preserve"> </v>
      </c>
      <c r="D195" s="55" t="str">
        <f>Hoja1!AV183</f>
        <v xml:space="preserve"> </v>
      </c>
      <c r="E195" s="55" t="str">
        <f>Hoja1!AW183</f>
        <v xml:space="preserve"> </v>
      </c>
      <c r="F195" s="55" t="str">
        <f>Hoja1!AX183</f>
        <v xml:space="preserve"> </v>
      </c>
      <c r="G195" s="55" t="str">
        <f>Hoja1!AY183</f>
        <v xml:space="preserve"> </v>
      </c>
      <c r="H195" s="55" t="str">
        <f>Hoja1!AZ183</f>
        <v xml:space="preserve"> </v>
      </c>
      <c r="I195" s="55" t="str">
        <f>Hoja1!BA183</f>
        <v xml:space="preserve"> </v>
      </c>
      <c r="J195" s="55" t="str">
        <f>Hoja1!BB183</f>
        <v xml:space="preserve"> </v>
      </c>
      <c r="K195" s="53"/>
      <c r="L195" s="53"/>
      <c r="M195" s="53"/>
      <c r="N195" s="53"/>
      <c r="O195" s="53"/>
      <c r="P195" s="53"/>
      <c r="Q195" s="53"/>
      <c r="R195" s="53"/>
      <c r="S195" s="53"/>
      <c r="T195" s="53"/>
      <c r="U195" s="53"/>
      <c r="V195" s="53"/>
      <c r="W195" s="53"/>
      <c r="X195" s="53"/>
      <c r="Y195" s="79" t="str" cm="1">
        <f t="array" ref="Y195">IF(OR(K195:S195="NO",T195="NO",U195="NO",V195="NO",W195="NO",X195="NO"),"No aceptable","Aceptable")</f>
        <v>Aceptable</v>
      </c>
      <c r="Z195" s="53" t="s">
        <v>271</v>
      </c>
      <c r="AA195" s="53" t="s">
        <v>271</v>
      </c>
      <c r="AB195" s="53" t="s">
        <v>271</v>
      </c>
      <c r="AC195" s="53" t="s">
        <v>271</v>
      </c>
      <c r="AD195" s="53" t="s">
        <v>271</v>
      </c>
      <c r="AE195" s="53" t="s">
        <v>271</v>
      </c>
      <c r="AF195" s="53" t="s">
        <v>271</v>
      </c>
      <c r="AG195" s="53" t="s">
        <v>271</v>
      </c>
      <c r="AH195" s="53" t="s">
        <v>271</v>
      </c>
      <c r="AI195" s="53" t="s">
        <v>271</v>
      </c>
      <c r="AJ195" s="53" t="s">
        <v>271</v>
      </c>
      <c r="AK195" s="53" t="s">
        <v>271</v>
      </c>
      <c r="AL195" s="53" t="s">
        <v>271</v>
      </c>
      <c r="AM195" s="53" t="s">
        <v>271</v>
      </c>
      <c r="AN195" s="53" t="s">
        <v>271</v>
      </c>
      <c r="AO195" s="85" t="str" cm="1">
        <f t="array" ref="AO195">IF(OR(Z195:AI195="SI",AJ195="SI",AK195="SI",AL195="SI",AM195="SI",AN195="SI"),"Crítico-Proceda a elaborar plan de acción","No crítico/Intermedio-Solicitar evaluación por parte del OAL")</f>
        <v>No crítico/Intermedio-Solicitar evaluación por parte del OAL</v>
      </c>
      <c r="AP195" s="86"/>
      <c r="AQ195" s="74"/>
      <c r="AR195" s="74"/>
      <c r="AS195" s="74"/>
      <c r="AT195" s="74"/>
      <c r="AU195" s="74"/>
      <c r="AW195">
        <f t="shared" si="2"/>
        <v>1</v>
      </c>
    </row>
    <row r="196" spans="2:49" ht="58.5" customHeight="1">
      <c r="B196" s="54">
        <v>180</v>
      </c>
      <c r="C196" s="55" t="str">
        <f>Hoja1!AU184</f>
        <v xml:space="preserve"> </v>
      </c>
      <c r="D196" s="55" t="str">
        <f>Hoja1!AV184</f>
        <v xml:space="preserve"> </v>
      </c>
      <c r="E196" s="55" t="str">
        <f>Hoja1!AW184</f>
        <v xml:space="preserve"> </v>
      </c>
      <c r="F196" s="55" t="str">
        <f>Hoja1!AX184</f>
        <v xml:space="preserve"> </v>
      </c>
      <c r="G196" s="55" t="str">
        <f>Hoja1!AY184</f>
        <v xml:space="preserve"> </v>
      </c>
      <c r="H196" s="55" t="str">
        <f>Hoja1!AZ184</f>
        <v xml:space="preserve"> </v>
      </c>
      <c r="I196" s="55" t="str">
        <f>Hoja1!BA184</f>
        <v xml:space="preserve"> </v>
      </c>
      <c r="J196" s="55" t="str">
        <f>Hoja1!BB184</f>
        <v xml:space="preserve"> </v>
      </c>
      <c r="K196" s="53"/>
      <c r="L196" s="53"/>
      <c r="M196" s="53"/>
      <c r="N196" s="53"/>
      <c r="O196" s="53"/>
      <c r="P196" s="53"/>
      <c r="Q196" s="53"/>
      <c r="R196" s="53"/>
      <c r="S196" s="53"/>
      <c r="T196" s="53"/>
      <c r="U196" s="53"/>
      <c r="V196" s="53"/>
      <c r="W196" s="53"/>
      <c r="X196" s="53"/>
      <c r="Y196" s="79" t="str" cm="1">
        <f t="array" ref="Y196">IF(OR(K196:S196="NO",T196="NO",U196="NO",V196="NO",W196="NO",X196="NO"),"No aceptable","Aceptable")</f>
        <v>Aceptable</v>
      </c>
      <c r="Z196" s="53" t="s">
        <v>271</v>
      </c>
      <c r="AA196" s="53" t="s">
        <v>271</v>
      </c>
      <c r="AB196" s="53" t="s">
        <v>271</v>
      </c>
      <c r="AC196" s="53" t="s">
        <v>271</v>
      </c>
      <c r="AD196" s="53" t="s">
        <v>271</v>
      </c>
      <c r="AE196" s="53" t="s">
        <v>271</v>
      </c>
      <c r="AF196" s="53" t="s">
        <v>271</v>
      </c>
      <c r="AG196" s="53" t="s">
        <v>271</v>
      </c>
      <c r="AH196" s="53" t="s">
        <v>271</v>
      </c>
      <c r="AI196" s="53" t="s">
        <v>271</v>
      </c>
      <c r="AJ196" s="53" t="s">
        <v>271</v>
      </c>
      <c r="AK196" s="53" t="s">
        <v>271</v>
      </c>
      <c r="AL196" s="53" t="s">
        <v>271</v>
      </c>
      <c r="AM196" s="53" t="s">
        <v>271</v>
      </c>
      <c r="AN196" s="53" t="s">
        <v>271</v>
      </c>
      <c r="AO196" s="85" t="str" cm="1">
        <f t="array" ref="AO196">IF(OR(Z196:AI196="SI",AJ196="SI",AK196="SI",AL196="SI",AM196="SI",AN196="SI"),"Crítico-Proceda a elaborar plan de acción","No crítico/Intermedio-Solicitar evaluación por parte del OAL")</f>
        <v>No crítico/Intermedio-Solicitar evaluación por parte del OAL</v>
      </c>
      <c r="AP196" s="86"/>
      <c r="AQ196" s="74"/>
      <c r="AR196" s="74"/>
      <c r="AS196" s="74"/>
      <c r="AT196" s="74"/>
      <c r="AU196" s="74"/>
      <c r="AW196">
        <f t="shared" si="2"/>
        <v>1</v>
      </c>
    </row>
    <row r="197" spans="2:49" ht="58.5" customHeight="1">
      <c r="B197" s="54">
        <v>181</v>
      </c>
      <c r="C197" s="55" t="str">
        <f>Hoja1!AU185</f>
        <v xml:space="preserve"> </v>
      </c>
      <c r="D197" s="55" t="str">
        <f>Hoja1!AV185</f>
        <v xml:space="preserve"> </v>
      </c>
      <c r="E197" s="55" t="str">
        <f>Hoja1!AW185</f>
        <v xml:space="preserve"> </v>
      </c>
      <c r="F197" s="55" t="str">
        <f>Hoja1!AX185</f>
        <v xml:space="preserve"> </v>
      </c>
      <c r="G197" s="55" t="str">
        <f>Hoja1!AY185</f>
        <v xml:space="preserve"> </v>
      </c>
      <c r="H197" s="55" t="str">
        <f>Hoja1!AZ185</f>
        <v xml:space="preserve"> </v>
      </c>
      <c r="I197" s="55" t="str">
        <f>Hoja1!BA185</f>
        <v xml:space="preserve"> </v>
      </c>
      <c r="J197" s="55" t="str">
        <f>Hoja1!BB185</f>
        <v xml:space="preserve"> </v>
      </c>
      <c r="K197" s="53"/>
      <c r="L197" s="53"/>
      <c r="M197" s="53"/>
      <c r="N197" s="53"/>
      <c r="O197" s="53"/>
      <c r="P197" s="53"/>
      <c r="Q197" s="53"/>
      <c r="R197" s="53"/>
      <c r="S197" s="53"/>
      <c r="T197" s="53"/>
      <c r="U197" s="53"/>
      <c r="V197" s="53"/>
      <c r="W197" s="53"/>
      <c r="X197" s="53"/>
      <c r="Y197" s="79" t="str" cm="1">
        <f t="array" ref="Y197">IF(OR(K197:S197="NO",T197="NO",U197="NO",V197="NO",W197="NO",X197="NO"),"No aceptable","Aceptable")</f>
        <v>Aceptable</v>
      </c>
      <c r="Z197" s="53" t="s">
        <v>271</v>
      </c>
      <c r="AA197" s="53" t="s">
        <v>271</v>
      </c>
      <c r="AB197" s="53" t="s">
        <v>271</v>
      </c>
      <c r="AC197" s="53" t="s">
        <v>271</v>
      </c>
      <c r="AD197" s="53" t="s">
        <v>271</v>
      </c>
      <c r="AE197" s="53" t="s">
        <v>271</v>
      </c>
      <c r="AF197" s="53" t="s">
        <v>271</v>
      </c>
      <c r="AG197" s="53" t="s">
        <v>271</v>
      </c>
      <c r="AH197" s="53" t="s">
        <v>271</v>
      </c>
      <c r="AI197" s="53" t="s">
        <v>271</v>
      </c>
      <c r="AJ197" s="53" t="s">
        <v>271</v>
      </c>
      <c r="AK197" s="53" t="s">
        <v>271</v>
      </c>
      <c r="AL197" s="53" t="s">
        <v>271</v>
      </c>
      <c r="AM197" s="53" t="s">
        <v>271</v>
      </c>
      <c r="AN197" s="53" t="s">
        <v>271</v>
      </c>
      <c r="AO197" s="85" t="str" cm="1">
        <f t="array" ref="AO197">IF(OR(Z197:AI197="SI",AJ197="SI",AK197="SI",AL197="SI",AM197="SI",AN197="SI"),"Crítico-Proceda a elaborar plan de acción","No crítico/Intermedio-Solicitar evaluación por parte del OAL")</f>
        <v>No crítico/Intermedio-Solicitar evaluación por parte del OAL</v>
      </c>
      <c r="AP197" s="86"/>
      <c r="AQ197" s="74"/>
      <c r="AR197" s="74"/>
      <c r="AS197" s="74"/>
      <c r="AT197" s="74"/>
      <c r="AU197" s="74"/>
      <c r="AW197">
        <f t="shared" si="2"/>
        <v>1</v>
      </c>
    </row>
    <row r="198" spans="2:49" ht="58.5" customHeight="1">
      <c r="B198" s="54">
        <v>182</v>
      </c>
      <c r="C198" s="55" t="str">
        <f>Hoja1!AU186</f>
        <v xml:space="preserve"> </v>
      </c>
      <c r="D198" s="55" t="str">
        <f>Hoja1!AV186</f>
        <v xml:space="preserve"> </v>
      </c>
      <c r="E198" s="55" t="str">
        <f>Hoja1!AW186</f>
        <v xml:space="preserve"> </v>
      </c>
      <c r="F198" s="55" t="str">
        <f>Hoja1!AX186</f>
        <v xml:space="preserve"> </v>
      </c>
      <c r="G198" s="55" t="str">
        <f>Hoja1!AY186</f>
        <v xml:space="preserve"> </v>
      </c>
      <c r="H198" s="55" t="str">
        <f>Hoja1!AZ186</f>
        <v xml:space="preserve"> </v>
      </c>
      <c r="I198" s="55" t="str">
        <f>Hoja1!BA186</f>
        <v xml:space="preserve"> </v>
      </c>
      <c r="J198" s="55" t="str">
        <f>Hoja1!BB186</f>
        <v xml:space="preserve"> </v>
      </c>
      <c r="K198" s="53"/>
      <c r="L198" s="53"/>
      <c r="M198" s="53"/>
      <c r="N198" s="53"/>
      <c r="O198" s="53"/>
      <c r="P198" s="53"/>
      <c r="Q198" s="53"/>
      <c r="R198" s="53"/>
      <c r="S198" s="53"/>
      <c r="T198" s="53"/>
      <c r="U198" s="53"/>
      <c r="V198" s="53"/>
      <c r="W198" s="53"/>
      <c r="X198" s="53"/>
      <c r="Y198" s="79" t="str" cm="1">
        <f t="array" ref="Y198">IF(OR(K198:S198="NO",T198="NO",U198="NO",V198="NO",W198="NO",X198="NO"),"No aceptable","Aceptable")</f>
        <v>Aceptable</v>
      </c>
      <c r="Z198" s="53" t="s">
        <v>271</v>
      </c>
      <c r="AA198" s="53" t="s">
        <v>271</v>
      </c>
      <c r="AB198" s="53" t="s">
        <v>271</v>
      </c>
      <c r="AC198" s="53" t="s">
        <v>271</v>
      </c>
      <c r="AD198" s="53" t="s">
        <v>271</v>
      </c>
      <c r="AE198" s="53" t="s">
        <v>271</v>
      </c>
      <c r="AF198" s="53" t="s">
        <v>271</v>
      </c>
      <c r="AG198" s="53" t="s">
        <v>271</v>
      </c>
      <c r="AH198" s="53" t="s">
        <v>271</v>
      </c>
      <c r="AI198" s="53" t="s">
        <v>271</v>
      </c>
      <c r="AJ198" s="53" t="s">
        <v>271</v>
      </c>
      <c r="AK198" s="53" t="s">
        <v>271</v>
      </c>
      <c r="AL198" s="53" t="s">
        <v>271</v>
      </c>
      <c r="AM198" s="53" t="s">
        <v>271</v>
      </c>
      <c r="AN198" s="53" t="s">
        <v>271</v>
      </c>
      <c r="AO198" s="85" t="str" cm="1">
        <f t="array" ref="AO198">IF(OR(Z198:AI198="SI",AJ198="SI",AK198="SI",AL198="SI",AM198="SI",AN198="SI"),"Crítico-Proceda a elaborar plan de acción","No crítico/Intermedio-Solicitar evaluación por parte del OAL")</f>
        <v>No crítico/Intermedio-Solicitar evaluación por parte del OAL</v>
      </c>
      <c r="AP198" s="86"/>
      <c r="AQ198" s="74"/>
      <c r="AR198" s="74"/>
      <c r="AS198" s="74"/>
      <c r="AT198" s="74"/>
      <c r="AU198" s="74"/>
      <c r="AW198">
        <f t="shared" si="2"/>
        <v>1</v>
      </c>
    </row>
    <row r="199" spans="2:49" ht="58.5" customHeight="1">
      <c r="B199" s="54">
        <v>183</v>
      </c>
      <c r="C199" s="55" t="str">
        <f>Hoja1!AU187</f>
        <v xml:space="preserve"> </v>
      </c>
      <c r="D199" s="55" t="str">
        <f>Hoja1!AV187</f>
        <v xml:space="preserve"> </v>
      </c>
      <c r="E199" s="55" t="str">
        <f>Hoja1!AW187</f>
        <v xml:space="preserve"> </v>
      </c>
      <c r="F199" s="55" t="str">
        <f>Hoja1!AX187</f>
        <v xml:space="preserve"> </v>
      </c>
      <c r="G199" s="55" t="str">
        <f>Hoja1!AY187</f>
        <v xml:space="preserve"> </v>
      </c>
      <c r="H199" s="55" t="str">
        <f>Hoja1!AZ187</f>
        <v xml:space="preserve"> </v>
      </c>
      <c r="I199" s="55" t="str">
        <f>Hoja1!BA187</f>
        <v xml:space="preserve"> </v>
      </c>
      <c r="J199" s="55" t="str">
        <f>Hoja1!BB187</f>
        <v xml:space="preserve"> </v>
      </c>
      <c r="K199" s="53"/>
      <c r="L199" s="53"/>
      <c r="M199" s="53"/>
      <c r="N199" s="53"/>
      <c r="O199" s="53"/>
      <c r="P199" s="53"/>
      <c r="Q199" s="53"/>
      <c r="R199" s="53"/>
      <c r="S199" s="53"/>
      <c r="T199" s="53"/>
      <c r="U199" s="53"/>
      <c r="V199" s="53"/>
      <c r="W199" s="53"/>
      <c r="X199" s="53"/>
      <c r="Y199" s="79" t="str" cm="1">
        <f t="array" ref="Y199">IF(OR(K199:S199="NO",T199="NO",U199="NO",V199="NO",W199="NO",X199="NO"),"No aceptable","Aceptable")</f>
        <v>Aceptable</v>
      </c>
      <c r="Z199" s="53" t="s">
        <v>271</v>
      </c>
      <c r="AA199" s="53" t="s">
        <v>271</v>
      </c>
      <c r="AB199" s="53" t="s">
        <v>271</v>
      </c>
      <c r="AC199" s="53" t="s">
        <v>271</v>
      </c>
      <c r="AD199" s="53" t="s">
        <v>271</v>
      </c>
      <c r="AE199" s="53" t="s">
        <v>271</v>
      </c>
      <c r="AF199" s="53" t="s">
        <v>271</v>
      </c>
      <c r="AG199" s="53" t="s">
        <v>271</v>
      </c>
      <c r="AH199" s="53" t="s">
        <v>271</v>
      </c>
      <c r="AI199" s="53" t="s">
        <v>271</v>
      </c>
      <c r="AJ199" s="53" t="s">
        <v>271</v>
      </c>
      <c r="AK199" s="53" t="s">
        <v>271</v>
      </c>
      <c r="AL199" s="53" t="s">
        <v>271</v>
      </c>
      <c r="AM199" s="53" t="s">
        <v>271</v>
      </c>
      <c r="AN199" s="53" t="s">
        <v>271</v>
      </c>
      <c r="AO199" s="85" t="str" cm="1">
        <f t="array" ref="AO199">IF(OR(Z199:AI199="SI",AJ199="SI",AK199="SI",AL199="SI",AM199="SI",AN199="SI"),"Crítico-Proceda a elaborar plan de acción","No crítico/Intermedio-Solicitar evaluación por parte del OAL")</f>
        <v>No crítico/Intermedio-Solicitar evaluación por parte del OAL</v>
      </c>
      <c r="AP199" s="86"/>
      <c r="AQ199" s="74"/>
      <c r="AR199" s="74"/>
      <c r="AS199" s="74"/>
      <c r="AT199" s="74"/>
      <c r="AU199" s="74"/>
      <c r="AW199">
        <f t="shared" si="2"/>
        <v>1</v>
      </c>
    </row>
    <row r="200" spans="2:49" ht="58.5" customHeight="1">
      <c r="B200" s="54">
        <v>184</v>
      </c>
      <c r="C200" s="55" t="str">
        <f>Hoja1!AU188</f>
        <v xml:space="preserve"> </v>
      </c>
      <c r="D200" s="55" t="str">
        <f>Hoja1!AV188</f>
        <v xml:space="preserve"> </v>
      </c>
      <c r="E200" s="55" t="str">
        <f>Hoja1!AW188</f>
        <v xml:space="preserve"> </v>
      </c>
      <c r="F200" s="55" t="str">
        <f>Hoja1!AX188</f>
        <v xml:space="preserve"> </v>
      </c>
      <c r="G200" s="55" t="str">
        <f>Hoja1!AY188</f>
        <v xml:space="preserve"> </v>
      </c>
      <c r="H200" s="55" t="str">
        <f>Hoja1!AZ188</f>
        <v xml:space="preserve"> </v>
      </c>
      <c r="I200" s="55" t="str">
        <f>Hoja1!BA188</f>
        <v xml:space="preserve"> </v>
      </c>
      <c r="J200" s="55" t="str">
        <f>Hoja1!BB188</f>
        <v xml:space="preserve"> </v>
      </c>
      <c r="K200" s="53"/>
      <c r="L200" s="53"/>
      <c r="M200" s="53"/>
      <c r="N200" s="53"/>
      <c r="O200" s="53"/>
      <c r="P200" s="53"/>
      <c r="Q200" s="53"/>
      <c r="R200" s="53"/>
      <c r="S200" s="53"/>
      <c r="T200" s="53"/>
      <c r="U200" s="53"/>
      <c r="V200" s="53"/>
      <c r="W200" s="53"/>
      <c r="X200" s="53"/>
      <c r="Y200" s="79" t="str" cm="1">
        <f t="array" ref="Y200">IF(OR(K200:S200="NO",T200="NO",U200="NO",V200="NO",W200="NO",X200="NO"),"No aceptable","Aceptable")</f>
        <v>Aceptable</v>
      </c>
      <c r="Z200" s="53" t="s">
        <v>271</v>
      </c>
      <c r="AA200" s="53" t="s">
        <v>271</v>
      </c>
      <c r="AB200" s="53" t="s">
        <v>271</v>
      </c>
      <c r="AC200" s="53" t="s">
        <v>271</v>
      </c>
      <c r="AD200" s="53" t="s">
        <v>271</v>
      </c>
      <c r="AE200" s="53" t="s">
        <v>271</v>
      </c>
      <c r="AF200" s="53" t="s">
        <v>271</v>
      </c>
      <c r="AG200" s="53" t="s">
        <v>271</v>
      </c>
      <c r="AH200" s="53" t="s">
        <v>271</v>
      </c>
      <c r="AI200" s="53" t="s">
        <v>271</v>
      </c>
      <c r="AJ200" s="53" t="s">
        <v>271</v>
      </c>
      <c r="AK200" s="53" t="s">
        <v>271</v>
      </c>
      <c r="AL200" s="53" t="s">
        <v>271</v>
      </c>
      <c r="AM200" s="53" t="s">
        <v>271</v>
      </c>
      <c r="AN200" s="53" t="s">
        <v>271</v>
      </c>
      <c r="AO200" s="85" t="str" cm="1">
        <f t="array" ref="AO200">IF(OR(Z200:AI200="SI",AJ200="SI",AK200="SI",AL200="SI",AM200="SI",AN200="SI"),"Crítico-Proceda a elaborar plan de acción","No crítico/Intermedio-Solicitar evaluación por parte del OAL")</f>
        <v>No crítico/Intermedio-Solicitar evaluación por parte del OAL</v>
      </c>
      <c r="AP200" s="86"/>
      <c r="AQ200" s="74"/>
      <c r="AR200" s="74"/>
      <c r="AS200" s="74"/>
      <c r="AT200" s="74"/>
      <c r="AU200" s="74"/>
      <c r="AW200">
        <f t="shared" si="2"/>
        <v>1</v>
      </c>
    </row>
    <row r="201" spans="2:49" ht="58.5" customHeight="1">
      <c r="B201" s="54">
        <v>185</v>
      </c>
      <c r="C201" s="55" t="str">
        <f>Hoja1!AU189</f>
        <v xml:space="preserve"> </v>
      </c>
      <c r="D201" s="55" t="str">
        <f>Hoja1!AV189</f>
        <v xml:space="preserve"> </v>
      </c>
      <c r="E201" s="55" t="str">
        <f>Hoja1!AW189</f>
        <v xml:space="preserve"> </v>
      </c>
      <c r="F201" s="55" t="str">
        <f>Hoja1!AX189</f>
        <v xml:space="preserve"> </v>
      </c>
      <c r="G201" s="55" t="str">
        <f>Hoja1!AY189</f>
        <v xml:space="preserve"> </v>
      </c>
      <c r="H201" s="55" t="str">
        <f>Hoja1!AZ189</f>
        <v xml:space="preserve"> </v>
      </c>
      <c r="I201" s="55" t="str">
        <f>Hoja1!BA189</f>
        <v xml:space="preserve"> </v>
      </c>
      <c r="J201" s="55" t="str">
        <f>Hoja1!BB189</f>
        <v xml:space="preserve"> </v>
      </c>
      <c r="K201" s="53"/>
      <c r="L201" s="53"/>
      <c r="M201" s="53"/>
      <c r="N201" s="53"/>
      <c r="O201" s="53"/>
      <c r="P201" s="53"/>
      <c r="Q201" s="53"/>
      <c r="R201" s="53"/>
      <c r="S201" s="53"/>
      <c r="T201" s="53"/>
      <c r="U201" s="53"/>
      <c r="V201" s="53"/>
      <c r="W201" s="53"/>
      <c r="X201" s="53"/>
      <c r="Y201" s="79" t="str" cm="1">
        <f t="array" ref="Y201">IF(OR(K201:S201="NO",T201="NO",U201="NO",V201="NO",W201="NO",X201="NO"),"No aceptable","Aceptable")</f>
        <v>Aceptable</v>
      </c>
      <c r="Z201" s="53" t="s">
        <v>271</v>
      </c>
      <c r="AA201" s="53" t="s">
        <v>271</v>
      </c>
      <c r="AB201" s="53" t="s">
        <v>271</v>
      </c>
      <c r="AC201" s="53" t="s">
        <v>271</v>
      </c>
      <c r="AD201" s="53" t="s">
        <v>271</v>
      </c>
      <c r="AE201" s="53" t="s">
        <v>271</v>
      </c>
      <c r="AF201" s="53" t="s">
        <v>271</v>
      </c>
      <c r="AG201" s="53" t="s">
        <v>271</v>
      </c>
      <c r="AH201" s="53" t="s">
        <v>271</v>
      </c>
      <c r="AI201" s="53" t="s">
        <v>271</v>
      </c>
      <c r="AJ201" s="53" t="s">
        <v>271</v>
      </c>
      <c r="AK201" s="53" t="s">
        <v>271</v>
      </c>
      <c r="AL201" s="53" t="s">
        <v>271</v>
      </c>
      <c r="AM201" s="53" t="s">
        <v>271</v>
      </c>
      <c r="AN201" s="53" t="s">
        <v>271</v>
      </c>
      <c r="AO201" s="85" t="str" cm="1">
        <f t="array" ref="AO201">IF(OR(Z201:AI201="SI",AJ201="SI",AK201="SI",AL201="SI",AM201="SI",AN201="SI"),"Crítico-Proceda a elaborar plan de acción","No crítico/Intermedio-Solicitar evaluación por parte del OAL")</f>
        <v>No crítico/Intermedio-Solicitar evaluación por parte del OAL</v>
      </c>
      <c r="AP201" s="86"/>
      <c r="AQ201" s="74"/>
      <c r="AR201" s="74"/>
      <c r="AS201" s="74"/>
      <c r="AT201" s="74"/>
      <c r="AU201" s="74"/>
      <c r="AW201">
        <f t="shared" si="2"/>
        <v>1</v>
      </c>
    </row>
    <row r="202" spans="2:49" ht="58.5" customHeight="1">
      <c r="B202" s="54">
        <v>186</v>
      </c>
      <c r="C202" s="55" t="str">
        <f>Hoja1!AU190</f>
        <v xml:space="preserve"> </v>
      </c>
      <c r="D202" s="55" t="str">
        <f>Hoja1!AV190</f>
        <v xml:space="preserve"> </v>
      </c>
      <c r="E202" s="55" t="str">
        <f>Hoja1!AW190</f>
        <v xml:space="preserve"> </v>
      </c>
      <c r="F202" s="55" t="str">
        <f>Hoja1!AX190</f>
        <v xml:space="preserve"> </v>
      </c>
      <c r="G202" s="55" t="str">
        <f>Hoja1!AY190</f>
        <v xml:space="preserve"> </v>
      </c>
      <c r="H202" s="55" t="str">
        <f>Hoja1!AZ190</f>
        <v xml:space="preserve"> </v>
      </c>
      <c r="I202" s="55" t="str">
        <f>Hoja1!BA190</f>
        <v xml:space="preserve"> </v>
      </c>
      <c r="J202" s="55" t="str">
        <f>Hoja1!BB190</f>
        <v xml:space="preserve"> </v>
      </c>
      <c r="K202" s="53"/>
      <c r="L202" s="53"/>
      <c r="M202" s="53"/>
      <c r="N202" s="53"/>
      <c r="O202" s="53"/>
      <c r="P202" s="53"/>
      <c r="Q202" s="53"/>
      <c r="R202" s="53"/>
      <c r="S202" s="53"/>
      <c r="T202" s="53"/>
      <c r="U202" s="53"/>
      <c r="V202" s="53"/>
      <c r="W202" s="53"/>
      <c r="X202" s="53"/>
      <c r="Y202" s="79" t="str" cm="1">
        <f t="array" ref="Y202">IF(OR(K202:S202="NO",T202="NO",U202="NO",V202="NO",W202="NO",X202="NO"),"No aceptable","Aceptable")</f>
        <v>Aceptable</v>
      </c>
      <c r="Z202" s="53" t="s">
        <v>271</v>
      </c>
      <c r="AA202" s="53" t="s">
        <v>271</v>
      </c>
      <c r="AB202" s="53" t="s">
        <v>271</v>
      </c>
      <c r="AC202" s="53" t="s">
        <v>271</v>
      </c>
      <c r="AD202" s="53" t="s">
        <v>271</v>
      </c>
      <c r="AE202" s="53" t="s">
        <v>271</v>
      </c>
      <c r="AF202" s="53" t="s">
        <v>271</v>
      </c>
      <c r="AG202" s="53" t="s">
        <v>271</v>
      </c>
      <c r="AH202" s="53" t="s">
        <v>271</v>
      </c>
      <c r="AI202" s="53" t="s">
        <v>271</v>
      </c>
      <c r="AJ202" s="53" t="s">
        <v>271</v>
      </c>
      <c r="AK202" s="53" t="s">
        <v>271</v>
      </c>
      <c r="AL202" s="53" t="s">
        <v>271</v>
      </c>
      <c r="AM202" s="53" t="s">
        <v>271</v>
      </c>
      <c r="AN202" s="53" t="s">
        <v>271</v>
      </c>
      <c r="AO202" s="85" t="str" cm="1">
        <f t="array" ref="AO202">IF(OR(Z202:AI202="SI",AJ202="SI",AK202="SI",AL202="SI",AM202="SI",AN202="SI"),"Crítico-Proceda a elaborar plan de acción","No crítico/Intermedio-Solicitar evaluación por parte del OAL")</f>
        <v>No crítico/Intermedio-Solicitar evaluación por parte del OAL</v>
      </c>
      <c r="AP202" s="86"/>
      <c r="AQ202" s="74"/>
      <c r="AR202" s="74"/>
      <c r="AS202" s="74"/>
      <c r="AT202" s="74"/>
      <c r="AU202" s="74"/>
      <c r="AW202">
        <f t="shared" si="2"/>
        <v>1</v>
      </c>
    </row>
    <row r="203" spans="2:49" ht="58.5" customHeight="1">
      <c r="B203" s="54">
        <v>187</v>
      </c>
      <c r="C203" s="55" t="str">
        <f>Hoja1!AU191</f>
        <v xml:space="preserve"> </v>
      </c>
      <c r="D203" s="55" t="str">
        <f>Hoja1!AV191</f>
        <v xml:space="preserve"> </v>
      </c>
      <c r="E203" s="55" t="str">
        <f>Hoja1!AW191</f>
        <v xml:space="preserve"> </v>
      </c>
      <c r="F203" s="55" t="str">
        <f>Hoja1!AX191</f>
        <v xml:space="preserve"> </v>
      </c>
      <c r="G203" s="55" t="str">
        <f>Hoja1!AY191</f>
        <v xml:space="preserve"> </v>
      </c>
      <c r="H203" s="55" t="str">
        <f>Hoja1!AZ191</f>
        <v xml:space="preserve"> </v>
      </c>
      <c r="I203" s="55" t="str">
        <f>Hoja1!BA191</f>
        <v xml:space="preserve"> </v>
      </c>
      <c r="J203" s="55" t="str">
        <f>Hoja1!BB191</f>
        <v xml:space="preserve"> </v>
      </c>
      <c r="K203" s="53"/>
      <c r="L203" s="53"/>
      <c r="M203" s="53"/>
      <c r="N203" s="53"/>
      <c r="O203" s="53"/>
      <c r="P203" s="53"/>
      <c r="Q203" s="53"/>
      <c r="R203" s="53"/>
      <c r="S203" s="53"/>
      <c r="T203" s="53"/>
      <c r="U203" s="53"/>
      <c r="V203" s="53"/>
      <c r="W203" s="53"/>
      <c r="X203" s="53"/>
      <c r="Y203" s="79" t="str" cm="1">
        <f t="array" ref="Y203">IF(OR(K203:S203="NO",T203="NO",U203="NO",V203="NO",W203="NO",X203="NO"),"No aceptable","Aceptable")</f>
        <v>Aceptable</v>
      </c>
      <c r="Z203" s="53" t="s">
        <v>271</v>
      </c>
      <c r="AA203" s="53" t="s">
        <v>271</v>
      </c>
      <c r="AB203" s="53" t="s">
        <v>271</v>
      </c>
      <c r="AC203" s="53" t="s">
        <v>271</v>
      </c>
      <c r="AD203" s="53" t="s">
        <v>271</v>
      </c>
      <c r="AE203" s="53" t="s">
        <v>271</v>
      </c>
      <c r="AF203" s="53" t="s">
        <v>271</v>
      </c>
      <c r="AG203" s="53" t="s">
        <v>271</v>
      </c>
      <c r="AH203" s="53" t="s">
        <v>271</v>
      </c>
      <c r="AI203" s="53" t="s">
        <v>271</v>
      </c>
      <c r="AJ203" s="53" t="s">
        <v>271</v>
      </c>
      <c r="AK203" s="53" t="s">
        <v>271</v>
      </c>
      <c r="AL203" s="53" t="s">
        <v>271</v>
      </c>
      <c r="AM203" s="53" t="s">
        <v>271</v>
      </c>
      <c r="AN203" s="53" t="s">
        <v>271</v>
      </c>
      <c r="AO203" s="85" t="str" cm="1">
        <f t="array" ref="AO203">IF(OR(Z203:AI203="SI",AJ203="SI",AK203="SI",AL203="SI",AM203="SI",AN203="SI"),"Crítico-Proceda a elaborar plan de acción","No crítico/Intermedio-Solicitar evaluación por parte del OAL")</f>
        <v>No crítico/Intermedio-Solicitar evaluación por parte del OAL</v>
      </c>
      <c r="AP203" s="86"/>
      <c r="AQ203" s="74"/>
      <c r="AR203" s="74"/>
      <c r="AS203" s="74"/>
      <c r="AT203" s="74"/>
      <c r="AU203" s="74"/>
      <c r="AW203">
        <f t="shared" si="2"/>
        <v>1</v>
      </c>
    </row>
    <row r="204" spans="2:49" ht="58.5" customHeight="1">
      <c r="B204" s="54">
        <v>188</v>
      </c>
      <c r="C204" s="55" t="str">
        <f>Hoja1!AU192</f>
        <v xml:space="preserve"> </v>
      </c>
      <c r="D204" s="55" t="str">
        <f>Hoja1!AV192</f>
        <v xml:space="preserve"> </v>
      </c>
      <c r="E204" s="55" t="str">
        <f>Hoja1!AW192</f>
        <v xml:space="preserve"> </v>
      </c>
      <c r="F204" s="55" t="str">
        <f>Hoja1!AX192</f>
        <v xml:space="preserve"> </v>
      </c>
      <c r="G204" s="55" t="str">
        <f>Hoja1!AY192</f>
        <v xml:space="preserve"> </v>
      </c>
      <c r="H204" s="55" t="str">
        <f>Hoja1!AZ192</f>
        <v xml:space="preserve"> </v>
      </c>
      <c r="I204" s="55" t="str">
        <f>Hoja1!BA192</f>
        <v xml:space="preserve"> </v>
      </c>
      <c r="J204" s="55" t="str">
        <f>Hoja1!BB192</f>
        <v xml:space="preserve"> </v>
      </c>
      <c r="K204" s="53"/>
      <c r="L204" s="53"/>
      <c r="M204" s="53"/>
      <c r="N204" s="53"/>
      <c r="O204" s="53"/>
      <c r="P204" s="53"/>
      <c r="Q204" s="53"/>
      <c r="R204" s="53"/>
      <c r="S204" s="53"/>
      <c r="T204" s="53"/>
      <c r="U204" s="53"/>
      <c r="V204" s="53"/>
      <c r="W204" s="53"/>
      <c r="X204" s="53"/>
      <c r="Y204" s="79" t="str" cm="1">
        <f t="array" ref="Y204">IF(OR(K204:S204="NO",T204="NO",U204="NO",V204="NO",W204="NO",X204="NO"),"No aceptable","Aceptable")</f>
        <v>Aceptable</v>
      </c>
      <c r="Z204" s="53" t="s">
        <v>271</v>
      </c>
      <c r="AA204" s="53" t="s">
        <v>271</v>
      </c>
      <c r="AB204" s="53" t="s">
        <v>271</v>
      </c>
      <c r="AC204" s="53" t="s">
        <v>271</v>
      </c>
      <c r="AD204" s="53" t="s">
        <v>271</v>
      </c>
      <c r="AE204" s="53" t="s">
        <v>271</v>
      </c>
      <c r="AF204" s="53" t="s">
        <v>271</v>
      </c>
      <c r="AG204" s="53" t="s">
        <v>271</v>
      </c>
      <c r="AH204" s="53" t="s">
        <v>271</v>
      </c>
      <c r="AI204" s="53" t="s">
        <v>271</v>
      </c>
      <c r="AJ204" s="53" t="s">
        <v>271</v>
      </c>
      <c r="AK204" s="53" t="s">
        <v>271</v>
      </c>
      <c r="AL204" s="53" t="s">
        <v>271</v>
      </c>
      <c r="AM204" s="53" t="s">
        <v>271</v>
      </c>
      <c r="AN204" s="53" t="s">
        <v>271</v>
      </c>
      <c r="AO204" s="85" t="str" cm="1">
        <f t="array" ref="AO204">IF(OR(Z204:AI204="SI",AJ204="SI",AK204="SI",AL204="SI",AM204="SI",AN204="SI"),"Crítico-Proceda a elaborar plan de acción","No crítico/Intermedio-Solicitar evaluación por parte del OAL")</f>
        <v>No crítico/Intermedio-Solicitar evaluación por parte del OAL</v>
      </c>
      <c r="AP204" s="86"/>
      <c r="AQ204" s="74"/>
      <c r="AR204" s="74"/>
      <c r="AS204" s="74"/>
      <c r="AT204" s="74"/>
      <c r="AU204" s="74"/>
      <c r="AW204">
        <f t="shared" si="2"/>
        <v>1</v>
      </c>
    </row>
    <row r="205" spans="2:49" ht="58.5" customHeight="1">
      <c r="B205" s="54">
        <v>189</v>
      </c>
      <c r="C205" s="55" t="str">
        <f>Hoja1!AU193</f>
        <v xml:space="preserve"> </v>
      </c>
      <c r="D205" s="55" t="str">
        <f>Hoja1!AV193</f>
        <v xml:space="preserve"> </v>
      </c>
      <c r="E205" s="55" t="str">
        <f>Hoja1!AW193</f>
        <v xml:space="preserve"> </v>
      </c>
      <c r="F205" s="55" t="str">
        <f>Hoja1!AX193</f>
        <v xml:space="preserve"> </v>
      </c>
      <c r="G205" s="55" t="str">
        <f>Hoja1!AY193</f>
        <v xml:space="preserve"> </v>
      </c>
      <c r="H205" s="55" t="str">
        <f>Hoja1!AZ193</f>
        <v xml:space="preserve"> </v>
      </c>
      <c r="I205" s="55" t="str">
        <f>Hoja1!BA193</f>
        <v xml:space="preserve"> </v>
      </c>
      <c r="J205" s="55" t="str">
        <f>Hoja1!BB193</f>
        <v xml:space="preserve"> </v>
      </c>
      <c r="K205" s="53"/>
      <c r="L205" s="53"/>
      <c r="M205" s="53"/>
      <c r="N205" s="53"/>
      <c r="O205" s="53"/>
      <c r="P205" s="53"/>
      <c r="Q205" s="53"/>
      <c r="R205" s="53"/>
      <c r="S205" s="53"/>
      <c r="T205" s="53"/>
      <c r="U205" s="53"/>
      <c r="V205" s="53"/>
      <c r="W205" s="53"/>
      <c r="X205" s="53"/>
      <c r="Y205" s="79" t="str" cm="1">
        <f t="array" ref="Y205">IF(OR(K205:S205="NO",T205="NO",U205="NO",V205="NO",W205="NO",X205="NO"),"No aceptable","Aceptable")</f>
        <v>Aceptable</v>
      </c>
      <c r="Z205" s="53" t="s">
        <v>271</v>
      </c>
      <c r="AA205" s="53" t="s">
        <v>271</v>
      </c>
      <c r="AB205" s="53" t="s">
        <v>271</v>
      </c>
      <c r="AC205" s="53" t="s">
        <v>271</v>
      </c>
      <c r="AD205" s="53" t="s">
        <v>271</v>
      </c>
      <c r="AE205" s="53" t="s">
        <v>271</v>
      </c>
      <c r="AF205" s="53" t="s">
        <v>271</v>
      </c>
      <c r="AG205" s="53" t="s">
        <v>271</v>
      </c>
      <c r="AH205" s="53" t="s">
        <v>271</v>
      </c>
      <c r="AI205" s="53" t="s">
        <v>271</v>
      </c>
      <c r="AJ205" s="53" t="s">
        <v>271</v>
      </c>
      <c r="AK205" s="53" t="s">
        <v>271</v>
      </c>
      <c r="AL205" s="53" t="s">
        <v>271</v>
      </c>
      <c r="AM205" s="53" t="s">
        <v>271</v>
      </c>
      <c r="AN205" s="53" t="s">
        <v>271</v>
      </c>
      <c r="AO205" s="85" t="str" cm="1">
        <f t="array" ref="AO205">IF(OR(Z205:AI205="SI",AJ205="SI",AK205="SI",AL205="SI",AM205="SI",AN205="SI"),"Crítico-Proceda a elaborar plan de acción","No crítico/Intermedio-Solicitar evaluación por parte del OAL")</f>
        <v>No crítico/Intermedio-Solicitar evaluación por parte del OAL</v>
      </c>
      <c r="AP205" s="86"/>
      <c r="AQ205" s="74"/>
      <c r="AR205" s="74"/>
      <c r="AS205" s="74"/>
      <c r="AT205" s="74"/>
      <c r="AU205" s="74"/>
      <c r="AW205">
        <f t="shared" si="2"/>
        <v>1</v>
      </c>
    </row>
    <row r="206" spans="2:49" ht="58.5" customHeight="1">
      <c r="B206" s="54">
        <v>190</v>
      </c>
      <c r="C206" s="55" t="str">
        <f>Hoja1!AU194</f>
        <v xml:space="preserve"> </v>
      </c>
      <c r="D206" s="55" t="str">
        <f>Hoja1!AV194</f>
        <v xml:space="preserve"> </v>
      </c>
      <c r="E206" s="55" t="str">
        <f>Hoja1!AW194</f>
        <v xml:space="preserve"> </v>
      </c>
      <c r="F206" s="55" t="str">
        <f>Hoja1!AX194</f>
        <v xml:space="preserve"> </v>
      </c>
      <c r="G206" s="55" t="str">
        <f>Hoja1!AY194</f>
        <v xml:space="preserve"> </v>
      </c>
      <c r="H206" s="55" t="str">
        <f>Hoja1!AZ194</f>
        <v xml:space="preserve"> </v>
      </c>
      <c r="I206" s="55" t="str">
        <f>Hoja1!BA194</f>
        <v xml:space="preserve"> </v>
      </c>
      <c r="J206" s="55" t="str">
        <f>Hoja1!BB194</f>
        <v xml:space="preserve"> </v>
      </c>
      <c r="K206" s="53"/>
      <c r="L206" s="53"/>
      <c r="M206" s="53"/>
      <c r="N206" s="53"/>
      <c r="O206" s="53"/>
      <c r="P206" s="53"/>
      <c r="Q206" s="53"/>
      <c r="R206" s="53"/>
      <c r="S206" s="53"/>
      <c r="T206" s="53"/>
      <c r="U206" s="53"/>
      <c r="V206" s="53"/>
      <c r="W206" s="53"/>
      <c r="X206" s="53"/>
      <c r="Y206" s="79" t="str" cm="1">
        <f t="array" ref="Y206">IF(OR(K206:S206="NO",T206="NO",U206="NO",V206="NO",W206="NO",X206="NO"),"No aceptable","Aceptable")</f>
        <v>Aceptable</v>
      </c>
      <c r="Z206" s="53" t="s">
        <v>271</v>
      </c>
      <c r="AA206" s="53" t="s">
        <v>271</v>
      </c>
      <c r="AB206" s="53" t="s">
        <v>271</v>
      </c>
      <c r="AC206" s="53" t="s">
        <v>271</v>
      </c>
      <c r="AD206" s="53" t="s">
        <v>271</v>
      </c>
      <c r="AE206" s="53" t="s">
        <v>271</v>
      </c>
      <c r="AF206" s="53" t="s">
        <v>271</v>
      </c>
      <c r="AG206" s="53" t="s">
        <v>271</v>
      </c>
      <c r="AH206" s="53" t="s">
        <v>271</v>
      </c>
      <c r="AI206" s="53" t="s">
        <v>271</v>
      </c>
      <c r="AJ206" s="53" t="s">
        <v>271</v>
      </c>
      <c r="AK206" s="53" t="s">
        <v>271</v>
      </c>
      <c r="AL206" s="53" t="s">
        <v>271</v>
      </c>
      <c r="AM206" s="53" t="s">
        <v>271</v>
      </c>
      <c r="AN206" s="53" t="s">
        <v>271</v>
      </c>
      <c r="AO206" s="85" t="str" cm="1">
        <f t="array" ref="AO206">IF(OR(Z206:AI206="SI",AJ206="SI",AK206="SI",AL206="SI",AM206="SI",AN206="SI"),"Crítico-Proceda a elaborar plan de acción","No crítico/Intermedio-Solicitar evaluación por parte del OAL")</f>
        <v>No crítico/Intermedio-Solicitar evaluación por parte del OAL</v>
      </c>
      <c r="AP206" s="86"/>
      <c r="AQ206" s="74"/>
      <c r="AR206" s="74"/>
      <c r="AS206" s="74"/>
      <c r="AT206" s="74"/>
      <c r="AU206" s="74"/>
      <c r="AW206">
        <f t="shared" si="2"/>
        <v>1</v>
      </c>
    </row>
    <row r="207" spans="2:49" ht="58.5" customHeight="1">
      <c r="B207" s="54">
        <v>191</v>
      </c>
      <c r="C207" s="55" t="str">
        <f>Hoja1!AU195</f>
        <v xml:space="preserve"> </v>
      </c>
      <c r="D207" s="55" t="str">
        <f>Hoja1!AV195</f>
        <v xml:space="preserve"> </v>
      </c>
      <c r="E207" s="55" t="str">
        <f>Hoja1!AW195</f>
        <v xml:space="preserve"> </v>
      </c>
      <c r="F207" s="55" t="str">
        <f>Hoja1!AX195</f>
        <v xml:space="preserve"> </v>
      </c>
      <c r="G207" s="55" t="str">
        <f>Hoja1!AY195</f>
        <v xml:space="preserve"> </v>
      </c>
      <c r="H207" s="55" t="str">
        <f>Hoja1!AZ195</f>
        <v xml:space="preserve"> </v>
      </c>
      <c r="I207" s="55" t="str">
        <f>Hoja1!BA195</f>
        <v xml:space="preserve"> </v>
      </c>
      <c r="J207" s="55" t="str">
        <f>Hoja1!BB195</f>
        <v xml:space="preserve"> </v>
      </c>
      <c r="K207" s="53"/>
      <c r="L207" s="53"/>
      <c r="M207" s="53"/>
      <c r="N207" s="53"/>
      <c r="O207" s="53"/>
      <c r="P207" s="53"/>
      <c r="Q207" s="53"/>
      <c r="R207" s="53"/>
      <c r="S207" s="53"/>
      <c r="T207" s="53"/>
      <c r="U207" s="53"/>
      <c r="V207" s="53"/>
      <c r="W207" s="53"/>
      <c r="X207" s="53"/>
      <c r="Y207" s="79" t="str" cm="1">
        <f t="array" ref="Y207">IF(OR(K207:S207="NO",T207="NO",U207="NO",V207="NO",W207="NO",X207="NO"),"No aceptable","Aceptable")</f>
        <v>Aceptable</v>
      </c>
      <c r="Z207" s="53" t="s">
        <v>271</v>
      </c>
      <c r="AA207" s="53" t="s">
        <v>271</v>
      </c>
      <c r="AB207" s="53" t="s">
        <v>271</v>
      </c>
      <c r="AC207" s="53" t="s">
        <v>271</v>
      </c>
      <c r="AD207" s="53" t="s">
        <v>271</v>
      </c>
      <c r="AE207" s="53" t="s">
        <v>271</v>
      </c>
      <c r="AF207" s="53" t="s">
        <v>271</v>
      </c>
      <c r="AG207" s="53" t="s">
        <v>271</v>
      </c>
      <c r="AH207" s="53" t="s">
        <v>271</v>
      </c>
      <c r="AI207" s="53" t="s">
        <v>271</v>
      </c>
      <c r="AJ207" s="53" t="s">
        <v>271</v>
      </c>
      <c r="AK207" s="53" t="s">
        <v>271</v>
      </c>
      <c r="AL207" s="53" t="s">
        <v>271</v>
      </c>
      <c r="AM207" s="53" t="s">
        <v>271</v>
      </c>
      <c r="AN207" s="53" t="s">
        <v>271</v>
      </c>
      <c r="AO207" s="85" t="str" cm="1">
        <f t="array" ref="AO207">IF(OR(Z207:AI207="SI",AJ207="SI",AK207="SI",AL207="SI",AM207="SI",AN207="SI"),"Crítico-Proceda a elaborar plan de acción","No crítico/Intermedio-Solicitar evaluación por parte del OAL")</f>
        <v>No crítico/Intermedio-Solicitar evaluación por parte del OAL</v>
      </c>
      <c r="AP207" s="86"/>
      <c r="AQ207" s="74"/>
      <c r="AR207" s="74"/>
      <c r="AS207" s="74"/>
      <c r="AT207" s="74"/>
      <c r="AU207" s="74"/>
      <c r="AW207">
        <f t="shared" si="2"/>
        <v>1</v>
      </c>
    </row>
    <row r="208" spans="2:49" ht="58.5" customHeight="1">
      <c r="B208" s="54">
        <v>192</v>
      </c>
      <c r="C208" s="55" t="str">
        <f>Hoja1!AU196</f>
        <v xml:space="preserve"> </v>
      </c>
      <c r="D208" s="55" t="str">
        <f>Hoja1!AV196</f>
        <v xml:space="preserve"> </v>
      </c>
      <c r="E208" s="55" t="str">
        <f>Hoja1!AW196</f>
        <v xml:space="preserve"> </v>
      </c>
      <c r="F208" s="55" t="str">
        <f>Hoja1!AX196</f>
        <v xml:space="preserve"> </v>
      </c>
      <c r="G208" s="55" t="str">
        <f>Hoja1!AY196</f>
        <v xml:space="preserve"> </v>
      </c>
      <c r="H208" s="55" t="str">
        <f>Hoja1!AZ196</f>
        <v xml:space="preserve"> </v>
      </c>
      <c r="I208" s="55" t="str">
        <f>Hoja1!BA196</f>
        <v xml:space="preserve"> </v>
      </c>
      <c r="J208" s="55" t="str">
        <f>Hoja1!BB196</f>
        <v xml:space="preserve"> </v>
      </c>
      <c r="K208" s="53"/>
      <c r="L208" s="53"/>
      <c r="M208" s="53"/>
      <c r="N208" s="53"/>
      <c r="O208" s="53"/>
      <c r="P208" s="53"/>
      <c r="Q208" s="53"/>
      <c r="R208" s="53"/>
      <c r="S208" s="53"/>
      <c r="T208" s="53"/>
      <c r="U208" s="53"/>
      <c r="V208" s="53"/>
      <c r="W208" s="53"/>
      <c r="X208" s="53"/>
      <c r="Y208" s="79" t="str" cm="1">
        <f t="array" ref="Y208">IF(OR(K208:S208="NO",T208="NO",U208="NO",V208="NO",W208="NO",X208="NO"),"No aceptable","Aceptable")</f>
        <v>Aceptable</v>
      </c>
      <c r="Z208" s="53" t="s">
        <v>271</v>
      </c>
      <c r="AA208" s="53" t="s">
        <v>271</v>
      </c>
      <c r="AB208" s="53" t="s">
        <v>271</v>
      </c>
      <c r="AC208" s="53" t="s">
        <v>271</v>
      </c>
      <c r="AD208" s="53" t="s">
        <v>271</v>
      </c>
      <c r="AE208" s="53" t="s">
        <v>271</v>
      </c>
      <c r="AF208" s="53" t="s">
        <v>271</v>
      </c>
      <c r="AG208" s="53" t="s">
        <v>271</v>
      </c>
      <c r="AH208" s="53" t="s">
        <v>271</v>
      </c>
      <c r="AI208" s="53" t="s">
        <v>271</v>
      </c>
      <c r="AJ208" s="53" t="s">
        <v>271</v>
      </c>
      <c r="AK208" s="53" t="s">
        <v>271</v>
      </c>
      <c r="AL208" s="53" t="s">
        <v>271</v>
      </c>
      <c r="AM208" s="53" t="s">
        <v>271</v>
      </c>
      <c r="AN208" s="53" t="s">
        <v>271</v>
      </c>
      <c r="AO208" s="85" t="str" cm="1">
        <f t="array" ref="AO208">IF(OR(Z208:AI208="SI",AJ208="SI",AK208="SI",AL208="SI",AM208="SI",AN208="SI"),"Crítico-Proceda a elaborar plan de acción","No crítico/Intermedio-Solicitar evaluación por parte del OAL")</f>
        <v>No crítico/Intermedio-Solicitar evaluación por parte del OAL</v>
      </c>
      <c r="AP208" s="86"/>
      <c r="AQ208" s="74"/>
      <c r="AR208" s="74"/>
      <c r="AS208" s="74"/>
      <c r="AT208" s="74"/>
      <c r="AU208" s="74"/>
      <c r="AW208">
        <f t="shared" si="2"/>
        <v>1</v>
      </c>
    </row>
    <row r="209" spans="2:49" ht="58.5" customHeight="1">
      <c r="B209" s="54">
        <v>193</v>
      </c>
      <c r="C209" s="55" t="str">
        <f>Hoja1!AU197</f>
        <v xml:space="preserve"> </v>
      </c>
      <c r="D209" s="55" t="str">
        <f>Hoja1!AV197</f>
        <v xml:space="preserve"> </v>
      </c>
      <c r="E209" s="55" t="str">
        <f>Hoja1!AW197</f>
        <v xml:space="preserve"> </v>
      </c>
      <c r="F209" s="55" t="str">
        <f>Hoja1!AX197</f>
        <v xml:space="preserve"> </v>
      </c>
      <c r="G209" s="55" t="str">
        <f>Hoja1!AY197</f>
        <v xml:space="preserve"> </v>
      </c>
      <c r="H209" s="55" t="str">
        <f>Hoja1!AZ197</f>
        <v xml:space="preserve"> </v>
      </c>
      <c r="I209" s="55" t="str">
        <f>Hoja1!BA197</f>
        <v xml:space="preserve"> </v>
      </c>
      <c r="J209" s="55" t="str">
        <f>Hoja1!BB197</f>
        <v xml:space="preserve"> </v>
      </c>
      <c r="K209" s="53"/>
      <c r="L209" s="53"/>
      <c r="M209" s="53"/>
      <c r="N209" s="53"/>
      <c r="O209" s="53"/>
      <c r="P209" s="53"/>
      <c r="Q209" s="53"/>
      <c r="R209" s="53"/>
      <c r="S209" s="53"/>
      <c r="T209" s="53"/>
      <c r="U209" s="53"/>
      <c r="V209" s="53"/>
      <c r="W209" s="53"/>
      <c r="X209" s="53"/>
      <c r="Y209" s="79" t="str" cm="1">
        <f t="array" ref="Y209">IF(OR(K209:S209="NO",T209="NO",U209="NO",V209="NO",W209="NO",X209="NO"),"No aceptable","Aceptable")</f>
        <v>Aceptable</v>
      </c>
      <c r="Z209" s="53" t="s">
        <v>271</v>
      </c>
      <c r="AA209" s="53" t="s">
        <v>271</v>
      </c>
      <c r="AB209" s="53" t="s">
        <v>271</v>
      </c>
      <c r="AC209" s="53" t="s">
        <v>271</v>
      </c>
      <c r="AD209" s="53" t="s">
        <v>271</v>
      </c>
      <c r="AE209" s="53" t="s">
        <v>271</v>
      </c>
      <c r="AF209" s="53" t="s">
        <v>271</v>
      </c>
      <c r="AG209" s="53" t="s">
        <v>271</v>
      </c>
      <c r="AH209" s="53" t="s">
        <v>271</v>
      </c>
      <c r="AI209" s="53" t="s">
        <v>271</v>
      </c>
      <c r="AJ209" s="53" t="s">
        <v>271</v>
      </c>
      <c r="AK209" s="53" t="s">
        <v>271</v>
      </c>
      <c r="AL209" s="53" t="s">
        <v>271</v>
      </c>
      <c r="AM209" s="53" t="s">
        <v>271</v>
      </c>
      <c r="AN209" s="53" t="s">
        <v>271</v>
      </c>
      <c r="AO209" s="85" t="str" cm="1">
        <f t="array" ref="AO209">IF(OR(Z209:AI209="SI",AJ209="SI",AK209="SI",AL209="SI",AM209="SI",AN209="SI"),"Crítico-Proceda a elaborar plan de acción","No crítico/Intermedio-Solicitar evaluación por parte del OAL")</f>
        <v>No crítico/Intermedio-Solicitar evaluación por parte del OAL</v>
      </c>
      <c r="AP209" s="86"/>
      <c r="AQ209" s="74"/>
      <c r="AR209" s="74"/>
      <c r="AS209" s="74"/>
      <c r="AT209" s="74"/>
      <c r="AU209" s="74"/>
      <c r="AW209">
        <f t="shared" si="2"/>
        <v>1</v>
      </c>
    </row>
    <row r="210" spans="2:49" ht="58.5" customHeight="1">
      <c r="B210" s="54">
        <v>194</v>
      </c>
      <c r="C210" s="55" t="str">
        <f>Hoja1!AU198</f>
        <v xml:space="preserve"> </v>
      </c>
      <c r="D210" s="55" t="str">
        <f>Hoja1!AV198</f>
        <v xml:space="preserve"> </v>
      </c>
      <c r="E210" s="55" t="str">
        <f>Hoja1!AW198</f>
        <v xml:space="preserve"> </v>
      </c>
      <c r="F210" s="55" t="str">
        <f>Hoja1!AX198</f>
        <v xml:space="preserve"> </v>
      </c>
      <c r="G210" s="55" t="str">
        <f>Hoja1!AY198</f>
        <v xml:space="preserve"> </v>
      </c>
      <c r="H210" s="55" t="str">
        <f>Hoja1!AZ198</f>
        <v xml:space="preserve"> </v>
      </c>
      <c r="I210" s="55" t="str">
        <f>Hoja1!BA198</f>
        <v xml:space="preserve"> </v>
      </c>
      <c r="J210" s="55" t="str">
        <f>Hoja1!BB198</f>
        <v xml:space="preserve"> </v>
      </c>
      <c r="K210" s="53"/>
      <c r="L210" s="53"/>
      <c r="M210" s="53"/>
      <c r="N210" s="53"/>
      <c r="O210" s="53"/>
      <c r="P210" s="53"/>
      <c r="Q210" s="53"/>
      <c r="R210" s="53"/>
      <c r="S210" s="53"/>
      <c r="T210" s="53"/>
      <c r="U210" s="53"/>
      <c r="V210" s="53"/>
      <c r="W210" s="53"/>
      <c r="X210" s="53"/>
      <c r="Y210" s="79" t="str" cm="1">
        <f t="array" ref="Y210">IF(OR(K210:S210="NO",T210="NO",U210="NO",V210="NO",W210="NO",X210="NO"),"No aceptable","Aceptable")</f>
        <v>Aceptable</v>
      </c>
      <c r="Z210" s="53" t="s">
        <v>271</v>
      </c>
      <c r="AA210" s="53" t="s">
        <v>271</v>
      </c>
      <c r="AB210" s="53" t="s">
        <v>271</v>
      </c>
      <c r="AC210" s="53" t="s">
        <v>271</v>
      </c>
      <c r="AD210" s="53" t="s">
        <v>271</v>
      </c>
      <c r="AE210" s="53" t="s">
        <v>271</v>
      </c>
      <c r="AF210" s="53" t="s">
        <v>271</v>
      </c>
      <c r="AG210" s="53" t="s">
        <v>271</v>
      </c>
      <c r="AH210" s="53" t="s">
        <v>271</v>
      </c>
      <c r="AI210" s="53" t="s">
        <v>271</v>
      </c>
      <c r="AJ210" s="53" t="s">
        <v>271</v>
      </c>
      <c r="AK210" s="53" t="s">
        <v>271</v>
      </c>
      <c r="AL210" s="53" t="s">
        <v>271</v>
      </c>
      <c r="AM210" s="53" t="s">
        <v>271</v>
      </c>
      <c r="AN210" s="53" t="s">
        <v>271</v>
      </c>
      <c r="AO210" s="85" t="str" cm="1">
        <f t="array" ref="AO210">IF(OR(Z210:AI210="SI",AJ210="SI",AK210="SI",AL210="SI",AM210="SI",AN210="SI"),"Crítico-Proceda a elaborar plan de acción","No crítico/Intermedio-Solicitar evaluación por parte del OAL")</f>
        <v>No crítico/Intermedio-Solicitar evaluación por parte del OAL</v>
      </c>
      <c r="AP210" s="86"/>
      <c r="AQ210" s="74"/>
      <c r="AR210" s="74"/>
      <c r="AS210" s="74"/>
      <c r="AT210" s="74"/>
      <c r="AU210" s="74"/>
      <c r="AW210">
        <f t="shared" ref="AW210:AW216" si="3">IF(Y210="Aceptable",1,0)</f>
        <v>1</v>
      </c>
    </row>
    <row r="211" spans="2:49" ht="58.5" customHeight="1">
      <c r="B211" s="54">
        <v>195</v>
      </c>
      <c r="C211" s="55" t="str">
        <f>Hoja1!AU199</f>
        <v xml:space="preserve"> </v>
      </c>
      <c r="D211" s="55" t="str">
        <f>Hoja1!AV199</f>
        <v xml:space="preserve"> </v>
      </c>
      <c r="E211" s="55" t="str">
        <f>Hoja1!AW199</f>
        <v xml:space="preserve"> </v>
      </c>
      <c r="F211" s="55" t="str">
        <f>Hoja1!AX199</f>
        <v xml:space="preserve"> </v>
      </c>
      <c r="G211" s="55" t="str">
        <f>Hoja1!AY199</f>
        <v xml:space="preserve"> </v>
      </c>
      <c r="H211" s="55" t="str">
        <f>Hoja1!AZ199</f>
        <v xml:space="preserve"> </v>
      </c>
      <c r="I211" s="55" t="str">
        <f>Hoja1!BA199</f>
        <v xml:space="preserve"> </v>
      </c>
      <c r="J211" s="55" t="str">
        <f>Hoja1!BB199</f>
        <v xml:space="preserve"> </v>
      </c>
      <c r="K211" s="53"/>
      <c r="L211" s="53"/>
      <c r="M211" s="53"/>
      <c r="N211" s="53"/>
      <c r="O211" s="53"/>
      <c r="P211" s="53"/>
      <c r="Q211" s="53"/>
      <c r="R211" s="53"/>
      <c r="S211" s="53"/>
      <c r="T211" s="53"/>
      <c r="U211" s="53"/>
      <c r="V211" s="53"/>
      <c r="W211" s="53"/>
      <c r="X211" s="53"/>
      <c r="Y211" s="79" t="str" cm="1">
        <f t="array" ref="Y211">IF(OR(K211:S211="NO",T211="NO",U211="NO",V211="NO",W211="NO",X211="NO"),"No aceptable","Aceptable")</f>
        <v>Aceptable</v>
      </c>
      <c r="Z211" s="53" t="s">
        <v>271</v>
      </c>
      <c r="AA211" s="53" t="s">
        <v>271</v>
      </c>
      <c r="AB211" s="53" t="s">
        <v>271</v>
      </c>
      <c r="AC211" s="53" t="s">
        <v>271</v>
      </c>
      <c r="AD211" s="53" t="s">
        <v>271</v>
      </c>
      <c r="AE211" s="53" t="s">
        <v>271</v>
      </c>
      <c r="AF211" s="53" t="s">
        <v>271</v>
      </c>
      <c r="AG211" s="53" t="s">
        <v>271</v>
      </c>
      <c r="AH211" s="53" t="s">
        <v>271</v>
      </c>
      <c r="AI211" s="53" t="s">
        <v>271</v>
      </c>
      <c r="AJ211" s="53" t="s">
        <v>271</v>
      </c>
      <c r="AK211" s="53" t="s">
        <v>271</v>
      </c>
      <c r="AL211" s="53" t="s">
        <v>271</v>
      </c>
      <c r="AM211" s="53" t="s">
        <v>271</v>
      </c>
      <c r="AN211" s="53" t="s">
        <v>271</v>
      </c>
      <c r="AO211" s="85" t="str" cm="1">
        <f t="array" ref="AO211">IF(OR(Z211:AI211="SI",AJ211="SI",AK211="SI",AL211="SI",AM211="SI",AN211="SI"),"Crítico-Proceda a elaborar plan de acción","No crítico/Intermedio-Solicitar evaluación por parte del OAL")</f>
        <v>No crítico/Intermedio-Solicitar evaluación por parte del OAL</v>
      </c>
      <c r="AP211" s="86"/>
      <c r="AQ211" s="74"/>
      <c r="AR211" s="74"/>
      <c r="AS211" s="74"/>
      <c r="AT211" s="74"/>
      <c r="AU211" s="74"/>
      <c r="AW211">
        <f t="shared" si="3"/>
        <v>1</v>
      </c>
    </row>
    <row r="212" spans="2:49" ht="58.5" customHeight="1">
      <c r="B212" s="54">
        <v>196</v>
      </c>
      <c r="C212" s="55" t="str">
        <f>Hoja1!AU200</f>
        <v xml:space="preserve"> </v>
      </c>
      <c r="D212" s="55" t="str">
        <f>Hoja1!AV200</f>
        <v xml:space="preserve"> </v>
      </c>
      <c r="E212" s="55" t="str">
        <f>Hoja1!AW200</f>
        <v xml:space="preserve"> </v>
      </c>
      <c r="F212" s="55" t="str">
        <f>Hoja1!AX200</f>
        <v xml:space="preserve"> </v>
      </c>
      <c r="G212" s="55" t="str">
        <f>Hoja1!AY200</f>
        <v xml:space="preserve"> </v>
      </c>
      <c r="H212" s="55" t="str">
        <f>Hoja1!AZ200</f>
        <v xml:space="preserve"> </v>
      </c>
      <c r="I212" s="55" t="str">
        <f>Hoja1!BA200</f>
        <v xml:space="preserve"> </v>
      </c>
      <c r="J212" s="55" t="str">
        <f>Hoja1!BB200</f>
        <v xml:space="preserve"> </v>
      </c>
      <c r="K212" s="53"/>
      <c r="L212" s="53"/>
      <c r="M212" s="53"/>
      <c r="N212" s="53"/>
      <c r="O212" s="53"/>
      <c r="P212" s="53"/>
      <c r="Q212" s="53"/>
      <c r="R212" s="53"/>
      <c r="S212" s="53"/>
      <c r="T212" s="53"/>
      <c r="U212" s="53"/>
      <c r="V212" s="53"/>
      <c r="W212" s="53"/>
      <c r="X212" s="53"/>
      <c r="Y212" s="79" t="str" cm="1">
        <f t="array" ref="Y212">IF(OR(K212:S212="NO",T212="NO",U212="NO",V212="NO",W212="NO",X212="NO"),"No aceptable","Aceptable")</f>
        <v>Aceptable</v>
      </c>
      <c r="Z212" s="53" t="s">
        <v>271</v>
      </c>
      <c r="AA212" s="53" t="s">
        <v>271</v>
      </c>
      <c r="AB212" s="53" t="s">
        <v>271</v>
      </c>
      <c r="AC212" s="53" t="s">
        <v>271</v>
      </c>
      <c r="AD212" s="53" t="s">
        <v>271</v>
      </c>
      <c r="AE212" s="53" t="s">
        <v>271</v>
      </c>
      <c r="AF212" s="53" t="s">
        <v>271</v>
      </c>
      <c r="AG212" s="53" t="s">
        <v>271</v>
      </c>
      <c r="AH212" s="53" t="s">
        <v>271</v>
      </c>
      <c r="AI212" s="53" t="s">
        <v>271</v>
      </c>
      <c r="AJ212" s="53" t="s">
        <v>271</v>
      </c>
      <c r="AK212" s="53" t="s">
        <v>271</v>
      </c>
      <c r="AL212" s="53" t="s">
        <v>271</v>
      </c>
      <c r="AM212" s="53" t="s">
        <v>271</v>
      </c>
      <c r="AN212" s="53" t="s">
        <v>271</v>
      </c>
      <c r="AO212" s="85" t="str" cm="1">
        <f t="array" ref="AO212">IF(OR(Z212:AI212="SI",AJ212="SI",AK212="SI",AL212="SI",AM212="SI",AN212="SI"),"Crítico-Proceda a elaborar plan de acción","No crítico/Intermedio-Solicitar evaluación por parte del OAL")</f>
        <v>No crítico/Intermedio-Solicitar evaluación por parte del OAL</v>
      </c>
      <c r="AP212" s="86"/>
      <c r="AQ212" s="74"/>
      <c r="AR212" s="74"/>
      <c r="AS212" s="74"/>
      <c r="AT212" s="74"/>
      <c r="AU212" s="74"/>
      <c r="AW212">
        <f t="shared" si="3"/>
        <v>1</v>
      </c>
    </row>
    <row r="213" spans="2:49" ht="58.5" customHeight="1">
      <c r="B213" s="54">
        <v>197</v>
      </c>
      <c r="C213" s="55" t="str">
        <f>Hoja1!AU201</f>
        <v xml:space="preserve"> </v>
      </c>
      <c r="D213" s="55" t="str">
        <f>Hoja1!AV201</f>
        <v xml:space="preserve"> </v>
      </c>
      <c r="E213" s="55" t="str">
        <f>Hoja1!AW201</f>
        <v xml:space="preserve"> </v>
      </c>
      <c r="F213" s="55" t="str">
        <f>Hoja1!AX201</f>
        <v xml:space="preserve"> </v>
      </c>
      <c r="G213" s="55" t="str">
        <f>Hoja1!AY201</f>
        <v xml:space="preserve"> </v>
      </c>
      <c r="H213" s="55" t="str">
        <f>Hoja1!AZ201</f>
        <v xml:space="preserve"> </v>
      </c>
      <c r="I213" s="55" t="str">
        <f>Hoja1!BA201</f>
        <v xml:space="preserve"> </v>
      </c>
      <c r="J213" s="55" t="str">
        <f>Hoja1!BB201</f>
        <v xml:space="preserve"> </v>
      </c>
      <c r="K213" s="53"/>
      <c r="L213" s="53"/>
      <c r="M213" s="53"/>
      <c r="N213" s="53"/>
      <c r="O213" s="53"/>
      <c r="P213" s="53"/>
      <c r="Q213" s="53"/>
      <c r="R213" s="53"/>
      <c r="S213" s="53"/>
      <c r="T213" s="53"/>
      <c r="U213" s="53"/>
      <c r="V213" s="53"/>
      <c r="W213" s="53"/>
      <c r="X213" s="53"/>
      <c r="Y213" s="79" t="str" cm="1">
        <f t="array" ref="Y213">IF(OR(K213:S213="NO",T213="NO",U213="NO",V213="NO",W213="NO",X213="NO"),"No aceptable","Aceptable")</f>
        <v>Aceptable</v>
      </c>
      <c r="Z213" s="53" t="s">
        <v>271</v>
      </c>
      <c r="AA213" s="53" t="s">
        <v>271</v>
      </c>
      <c r="AB213" s="53" t="s">
        <v>271</v>
      </c>
      <c r="AC213" s="53" t="s">
        <v>271</v>
      </c>
      <c r="AD213" s="53" t="s">
        <v>271</v>
      </c>
      <c r="AE213" s="53" t="s">
        <v>271</v>
      </c>
      <c r="AF213" s="53" t="s">
        <v>271</v>
      </c>
      <c r="AG213" s="53" t="s">
        <v>271</v>
      </c>
      <c r="AH213" s="53" t="s">
        <v>271</v>
      </c>
      <c r="AI213" s="53" t="s">
        <v>271</v>
      </c>
      <c r="AJ213" s="53" t="s">
        <v>271</v>
      </c>
      <c r="AK213" s="53" t="s">
        <v>271</v>
      </c>
      <c r="AL213" s="53" t="s">
        <v>271</v>
      </c>
      <c r="AM213" s="53" t="s">
        <v>271</v>
      </c>
      <c r="AN213" s="53" t="s">
        <v>271</v>
      </c>
      <c r="AO213" s="85" t="str" cm="1">
        <f t="array" ref="AO213">IF(OR(Z213:AI213="SI",AJ213="SI",AK213="SI",AL213="SI",AM213="SI",AN213="SI"),"Crítico-Proceda a elaborar plan de acción","No crítico/Intermedio-Solicitar evaluación por parte del OAL")</f>
        <v>No crítico/Intermedio-Solicitar evaluación por parte del OAL</v>
      </c>
      <c r="AP213" s="86"/>
      <c r="AQ213" s="74"/>
      <c r="AR213" s="74"/>
      <c r="AS213" s="74"/>
      <c r="AT213" s="74"/>
      <c r="AU213" s="74"/>
      <c r="AW213">
        <f t="shared" si="3"/>
        <v>1</v>
      </c>
    </row>
    <row r="214" spans="2:49" ht="58.5" customHeight="1">
      <c r="B214" s="54">
        <v>198</v>
      </c>
      <c r="C214" s="55" t="str">
        <f>Hoja1!AU202</f>
        <v xml:space="preserve"> </v>
      </c>
      <c r="D214" s="55" t="str">
        <f>Hoja1!AV202</f>
        <v xml:space="preserve"> </v>
      </c>
      <c r="E214" s="55" t="str">
        <f>Hoja1!AW202</f>
        <v xml:space="preserve"> </v>
      </c>
      <c r="F214" s="55" t="str">
        <f>Hoja1!AX202</f>
        <v xml:space="preserve"> </v>
      </c>
      <c r="G214" s="55" t="str">
        <f>Hoja1!AY202</f>
        <v xml:space="preserve"> </v>
      </c>
      <c r="H214" s="55" t="str">
        <f>Hoja1!AZ202</f>
        <v xml:space="preserve"> </v>
      </c>
      <c r="I214" s="55" t="str">
        <f>Hoja1!BA202</f>
        <v xml:space="preserve"> </v>
      </c>
      <c r="J214" s="55" t="str">
        <f>Hoja1!BB202</f>
        <v xml:space="preserve"> </v>
      </c>
      <c r="K214" s="53"/>
      <c r="L214" s="53"/>
      <c r="M214" s="53"/>
      <c r="N214" s="53"/>
      <c r="O214" s="53"/>
      <c r="P214" s="53"/>
      <c r="Q214" s="53"/>
      <c r="R214" s="53"/>
      <c r="S214" s="53"/>
      <c r="T214" s="53"/>
      <c r="U214" s="53"/>
      <c r="V214" s="53"/>
      <c r="W214" s="53"/>
      <c r="X214" s="53"/>
      <c r="Y214" s="79" t="str" cm="1">
        <f t="array" ref="Y214">IF(OR(K214:S214="NO",T214="NO",U214="NO",V214="NO",W214="NO",X214="NO"),"No aceptable","Aceptable")</f>
        <v>Aceptable</v>
      </c>
      <c r="Z214" s="53" t="s">
        <v>271</v>
      </c>
      <c r="AA214" s="53" t="s">
        <v>271</v>
      </c>
      <c r="AB214" s="53" t="s">
        <v>271</v>
      </c>
      <c r="AC214" s="53" t="s">
        <v>271</v>
      </c>
      <c r="AD214" s="53" t="s">
        <v>271</v>
      </c>
      <c r="AE214" s="53" t="s">
        <v>271</v>
      </c>
      <c r="AF214" s="53" t="s">
        <v>271</v>
      </c>
      <c r="AG214" s="53" t="s">
        <v>271</v>
      </c>
      <c r="AH214" s="53" t="s">
        <v>271</v>
      </c>
      <c r="AI214" s="53" t="s">
        <v>271</v>
      </c>
      <c r="AJ214" s="53" t="s">
        <v>271</v>
      </c>
      <c r="AK214" s="53" t="s">
        <v>271</v>
      </c>
      <c r="AL214" s="53" t="s">
        <v>271</v>
      </c>
      <c r="AM214" s="53" t="s">
        <v>271</v>
      </c>
      <c r="AN214" s="53" t="s">
        <v>271</v>
      </c>
      <c r="AO214" s="85" t="str" cm="1">
        <f t="array" ref="AO214">IF(OR(Z214:AI214="SI",AJ214="SI",AK214="SI",AL214="SI",AM214="SI",AN214="SI"),"Crítico-Proceda a elaborar plan de acción","No crítico/Intermedio-Solicitar evaluación por parte del OAL")</f>
        <v>No crítico/Intermedio-Solicitar evaluación por parte del OAL</v>
      </c>
      <c r="AP214" s="86"/>
      <c r="AQ214" s="74"/>
      <c r="AR214" s="74"/>
      <c r="AS214" s="74"/>
      <c r="AT214" s="74"/>
      <c r="AU214" s="74"/>
      <c r="AW214">
        <f t="shared" si="3"/>
        <v>1</v>
      </c>
    </row>
    <row r="215" spans="2:49" ht="58.5" customHeight="1">
      <c r="B215" s="54">
        <v>199</v>
      </c>
      <c r="C215" s="55" t="str">
        <f>Hoja1!AU203</f>
        <v xml:space="preserve"> </v>
      </c>
      <c r="D215" s="55" t="str">
        <f>Hoja1!AV203</f>
        <v xml:space="preserve"> </v>
      </c>
      <c r="E215" s="55" t="str">
        <f>Hoja1!AW203</f>
        <v xml:space="preserve"> </v>
      </c>
      <c r="F215" s="55" t="str">
        <f>Hoja1!AX203</f>
        <v xml:space="preserve"> </v>
      </c>
      <c r="G215" s="55" t="str">
        <f>Hoja1!AY203</f>
        <v xml:space="preserve"> </v>
      </c>
      <c r="H215" s="55" t="str">
        <f>Hoja1!AZ203</f>
        <v xml:space="preserve"> </v>
      </c>
      <c r="I215" s="55" t="str">
        <f>Hoja1!BA203</f>
        <v xml:space="preserve"> </v>
      </c>
      <c r="J215" s="55" t="str">
        <f>Hoja1!BB203</f>
        <v xml:space="preserve"> </v>
      </c>
      <c r="K215" s="53"/>
      <c r="L215" s="53"/>
      <c r="M215" s="53"/>
      <c r="N215" s="53"/>
      <c r="O215" s="53"/>
      <c r="P215" s="53"/>
      <c r="Q215" s="53"/>
      <c r="R215" s="53"/>
      <c r="S215" s="53"/>
      <c r="T215" s="53"/>
      <c r="U215" s="53"/>
      <c r="V215" s="53"/>
      <c r="W215" s="53"/>
      <c r="X215" s="53"/>
      <c r="Y215" s="79" t="str" cm="1">
        <f t="array" ref="Y215">IF(OR(K215:S215="NO",T215="NO",U215="NO",V215="NO",W215="NO",X215="NO"),"No aceptable","Aceptable")</f>
        <v>Aceptable</v>
      </c>
      <c r="Z215" s="53" t="s">
        <v>271</v>
      </c>
      <c r="AA215" s="53" t="s">
        <v>271</v>
      </c>
      <c r="AB215" s="53" t="s">
        <v>271</v>
      </c>
      <c r="AC215" s="53" t="s">
        <v>271</v>
      </c>
      <c r="AD215" s="53" t="s">
        <v>271</v>
      </c>
      <c r="AE215" s="53" t="s">
        <v>271</v>
      </c>
      <c r="AF215" s="53" t="s">
        <v>271</v>
      </c>
      <c r="AG215" s="53" t="s">
        <v>271</v>
      </c>
      <c r="AH215" s="53" t="s">
        <v>271</v>
      </c>
      <c r="AI215" s="53" t="s">
        <v>271</v>
      </c>
      <c r="AJ215" s="53" t="s">
        <v>271</v>
      </c>
      <c r="AK215" s="53" t="s">
        <v>271</v>
      </c>
      <c r="AL215" s="53" t="s">
        <v>271</v>
      </c>
      <c r="AM215" s="53" t="s">
        <v>271</v>
      </c>
      <c r="AN215" s="53" t="s">
        <v>271</v>
      </c>
      <c r="AO215" s="85" t="str" cm="1">
        <f t="array" ref="AO215">IF(OR(Z215:AI215="SI",AJ215="SI",AK215="SI",AL215="SI",AM215="SI",AN215="SI"),"Crítico-Proceda a elaborar plan de acción","No crítico/Intermedio-Solicitar evaluación por parte del OAL")</f>
        <v>No crítico/Intermedio-Solicitar evaluación por parte del OAL</v>
      </c>
      <c r="AP215" s="86"/>
      <c r="AQ215" s="74"/>
      <c r="AR215" s="74"/>
      <c r="AS215" s="74"/>
      <c r="AT215" s="74"/>
      <c r="AU215" s="74"/>
      <c r="AW215">
        <f t="shared" si="3"/>
        <v>1</v>
      </c>
    </row>
    <row r="216" spans="2:49" ht="58.5" customHeight="1">
      <c r="B216" s="54">
        <v>200</v>
      </c>
      <c r="C216" s="55">
        <f>Hoja1!AU204</f>
        <v>0</v>
      </c>
      <c r="D216" s="55">
        <f>Hoja1!AV204</f>
        <v>0</v>
      </c>
      <c r="E216" s="55">
        <f>Hoja1!AW204</f>
        <v>0</v>
      </c>
      <c r="F216" s="55">
        <f>Hoja1!AX204</f>
        <v>0</v>
      </c>
      <c r="G216" s="55">
        <f>Hoja1!AY204</f>
        <v>0</v>
      </c>
      <c r="H216" s="55">
        <f>Hoja1!AZ204</f>
        <v>0</v>
      </c>
      <c r="I216" s="55">
        <f>Hoja1!BA204</f>
        <v>0</v>
      </c>
      <c r="J216" s="55">
        <f>Hoja1!BB204</f>
        <v>0</v>
      </c>
      <c r="K216" s="53"/>
      <c r="L216" s="53"/>
      <c r="M216" s="53"/>
      <c r="N216" s="53"/>
      <c r="O216" s="53"/>
      <c r="P216" s="53"/>
      <c r="Q216" s="53"/>
      <c r="R216" s="53"/>
      <c r="S216" s="53"/>
      <c r="T216" s="53"/>
      <c r="U216" s="53"/>
      <c r="V216" s="53"/>
      <c r="W216" s="53"/>
      <c r="X216" s="53"/>
      <c r="Y216" s="79" t="str" cm="1">
        <f t="array" ref="Y216">IF(OR(K216:S216="NO",T216="NO",U216="NO",V216="NO",W216="NO",X216="NO"),"No aceptable","Aceptable")</f>
        <v>Aceptable</v>
      </c>
      <c r="Z216" s="53" t="s">
        <v>271</v>
      </c>
      <c r="AA216" s="53" t="s">
        <v>271</v>
      </c>
      <c r="AB216" s="53" t="s">
        <v>271</v>
      </c>
      <c r="AC216" s="53" t="s">
        <v>271</v>
      </c>
      <c r="AD216" s="53" t="s">
        <v>271</v>
      </c>
      <c r="AE216" s="53" t="s">
        <v>271</v>
      </c>
      <c r="AF216" s="53" t="s">
        <v>271</v>
      </c>
      <c r="AG216" s="53" t="s">
        <v>271</v>
      </c>
      <c r="AH216" s="53" t="s">
        <v>271</v>
      </c>
      <c r="AI216" s="53" t="s">
        <v>271</v>
      </c>
      <c r="AJ216" s="53" t="s">
        <v>271</v>
      </c>
      <c r="AK216" s="53" t="s">
        <v>271</v>
      </c>
      <c r="AL216" s="53" t="s">
        <v>271</v>
      </c>
      <c r="AM216" s="53" t="s">
        <v>271</v>
      </c>
      <c r="AN216" s="53" t="s">
        <v>271</v>
      </c>
      <c r="AO216" s="85" t="str" cm="1">
        <f t="array" ref="AO216">IF(OR(Z216:AI216="SI",AJ216="SI",AK216="SI",AL216="SI",AM216="SI",AN216="SI"),"Crítico-Proceda a elaborar plan de acción","No crítico/Intermedio-Solicitar evaluación por parte del OAL")</f>
        <v>No crítico/Intermedio-Solicitar evaluación por parte del OAL</v>
      </c>
      <c r="AP216" s="86"/>
      <c r="AQ216" s="74"/>
      <c r="AR216" s="74"/>
      <c r="AS216" s="74"/>
      <c r="AT216" s="74"/>
      <c r="AU216" s="74"/>
      <c r="AW216">
        <f t="shared" si="3"/>
        <v>1</v>
      </c>
    </row>
  </sheetData>
  <sheetProtection formatCells="0" formatRows="0" insertRows="0" deleteRows="0"/>
  <autoFilter ref="B16:AW216" xr:uid="{00000000-0001-0000-0A00-000000000000}"/>
  <mergeCells count="57">
    <mergeCell ref="E14:E15"/>
    <mergeCell ref="AD13:AG13"/>
    <mergeCell ref="AH13:AJ13"/>
    <mergeCell ref="AK13:AM13"/>
    <mergeCell ref="K13:N13"/>
    <mergeCell ref="O13:Q13"/>
    <mergeCell ref="R13:T13"/>
    <mergeCell ref="U13:W13"/>
    <mergeCell ref="Y13:Y15"/>
    <mergeCell ref="Z13:AC13"/>
    <mergeCell ref="AL14:AL15"/>
    <mergeCell ref="AM14:AM15"/>
    <mergeCell ref="Z14:Z15"/>
    <mergeCell ref="AA14:AA15"/>
    <mergeCell ref="AB14:AB15"/>
    <mergeCell ref="AC14:AC15"/>
    <mergeCell ref="AD14:AD15"/>
    <mergeCell ref="AN14:AN15"/>
    <mergeCell ref="AF14:AF15"/>
    <mergeCell ref="AG14:AG15"/>
    <mergeCell ref="AH14:AH15"/>
    <mergeCell ref="AI14:AI15"/>
    <mergeCell ref="AJ14:AJ15"/>
    <mergeCell ref="AK14:AK15"/>
    <mergeCell ref="AE14:AE15"/>
    <mergeCell ref="V14:V15"/>
    <mergeCell ref="W14:W15"/>
    <mergeCell ref="X14:X15"/>
    <mergeCell ref="P14:P15"/>
    <mergeCell ref="Q14:Q15"/>
    <mergeCell ref="R14:R15"/>
    <mergeCell ref="S14:S15"/>
    <mergeCell ref="T14:T15"/>
    <mergeCell ref="U14:U15"/>
    <mergeCell ref="AO13:AO15"/>
    <mergeCell ref="B7:N7"/>
    <mergeCell ref="K12:Y12"/>
    <mergeCell ref="Z12:AO12"/>
    <mergeCell ref="O14:O15"/>
    <mergeCell ref="B14:B15"/>
    <mergeCell ref="C14:C15"/>
    <mergeCell ref="D14:D15"/>
    <mergeCell ref="F14:F15"/>
    <mergeCell ref="G14:H14"/>
    <mergeCell ref="I14:J14"/>
    <mergeCell ref="K14:K15"/>
    <mergeCell ref="L14:L15"/>
    <mergeCell ref="M14:M15"/>
    <mergeCell ref="N14:N15"/>
    <mergeCell ref="D13:E13"/>
    <mergeCell ref="AP13:AU13"/>
    <mergeCell ref="AP14:AP15"/>
    <mergeCell ref="AR14:AR15"/>
    <mergeCell ref="AS14:AS15"/>
    <mergeCell ref="AT14:AT15"/>
    <mergeCell ref="AU14:AU15"/>
    <mergeCell ref="AQ14:AQ15"/>
  </mergeCells>
  <conditionalFormatting sqref="K17:X216">
    <cfRule type="cellIs" dxfId="20" priority="9" operator="equal">
      <formula>"NO"</formula>
    </cfRule>
    <cfRule type="cellIs" dxfId="19" priority="10" operator="equal">
      <formula>"SI"</formula>
    </cfRule>
  </conditionalFormatting>
  <conditionalFormatting sqref="Y17:Y216">
    <cfRule type="cellIs" dxfId="18" priority="7" operator="equal">
      <formula>"No aceptable"</formula>
    </cfRule>
    <cfRule type="cellIs" dxfId="17" priority="8" operator="equal">
      <formula>"Aceptable"</formula>
    </cfRule>
  </conditionalFormatting>
  <conditionalFormatting sqref="Z17:AN216">
    <cfRule type="cellIs" dxfId="16" priority="5" operator="equal">
      <formula>"NO"</formula>
    </cfRule>
    <cfRule type="cellIs" dxfId="15" priority="6" operator="equal">
      <formula>"SI"</formula>
    </cfRule>
  </conditionalFormatting>
  <conditionalFormatting sqref="Z17:AO216">
    <cfRule type="expression" dxfId="14" priority="1">
      <formula>$AW17=1</formula>
    </cfRule>
  </conditionalFormatting>
  <conditionalFormatting sqref="AO17:AO216">
    <cfRule type="cellIs" dxfId="13" priority="2" operator="equal">
      <formula>"Crítico-Proceda a elaborar plan de acción"</formula>
    </cfRule>
    <cfRule type="cellIs" dxfId="12" priority="3" operator="equal">
      <formula>"No crítico/Intermedio-Solicitar evaluación por parte del OAL"</formula>
    </cfRule>
  </conditionalFormatting>
  <dataValidations count="12">
    <dataValidation allowBlank="1" showInputMessage="1" showErrorMessage="1" prompt="Lugar donde se ejecutan las tareas, en interacción de la persona con el equipo, el espacio y el medioambiente de trabajo." sqref="D14" xr:uid="{00000000-0002-0000-0A00-000000000000}"/>
    <dataValidation allowBlank="1" showInputMessage="1" showErrorMessage="1" prompt="Se debe declarar si es fija o variable, si existe pago de bonos individuales o colectivos por producción, por no ausentarse al trabajo, etc." sqref="Z14" xr:uid="{00000000-0002-0000-0A00-000001000000}"/>
    <dataValidation allowBlank="1" showInputMessage="1" showErrorMessage="1" prompt="Se debe indicar el tiempo total dedicado a la realización de cada una de las tareas o actividades del puesto de trabajo (tiempo efectivo= tiempo total de la tarea - pausas, tiempos de recuperación o períodos inactivos). _x000a__x000a_N° de ciclos * Tiempo del ciclo" sqref="AC14:AC16" xr:uid="{00000000-0002-0000-0A00-000002000000}"/>
    <dataValidation allowBlank="1" showInputMessage="1" showErrorMessage="1" prompt="Periodo de descanso que permite la recuperación fisiológica de los grupos musculares reclutados para la realización de las acciones técnicas dentro de la tarea laboral, y que está considerado por la organización del trabajo." sqref="AD14:AG16" xr:uid="{00000000-0002-0000-0A00-000003000000}"/>
    <dataValidation allowBlank="1" showInputMessage="1" showErrorMessage="1" prompt="Indicar el número de trabajadores pertenecientes al puesto de trabajo que desempeñan la tarea en el centro de trabajo evaluado, separados por género masculino y femenino." sqref="I14" xr:uid="{00000000-0002-0000-0A00-000004000000}"/>
    <dataValidation type="list" allowBlank="1" showInputMessage="1" showErrorMessage="1" sqref="K17:X216 Z17:AN216" xr:uid="{D19731B3-C0EA-41C5-B92A-360630F686B7}">
      <formula1>"SI,NO"</formula1>
    </dataValidation>
    <dataValidation allowBlank="1" showInputMessage="1" showErrorMessage="1" prompt="Conjunto de acciones técnicas utilizadas para cumplir un objetivo dentro de un proceso productivo o la obtención de un producto determinado dentro del mismo." sqref="I14:J14 AA14:AB14 E14" xr:uid="{00000000-0002-0000-0A00-000006000000}"/>
    <dataValidation allowBlank="1" showInputMessage="1" showErrorMessage="1" prompt="Descripción de equipos y herramientas utilizadas, destacando características que puedan influir en el desempeño del trabajador, tales como: peso a manipular, requiere aplicar fuerza, si es herramienta vibrante, requiere, etc." sqref="Y13" xr:uid="{00000000-0002-0000-0A00-000007000000}"/>
    <dataValidation allowBlank="1" showInputMessage="1" showErrorMessage="1" prompt="Distribución de tiempo de trabajo a lo largo de un periodo de tiempo." sqref="F14:F15" xr:uid="{7B44821F-C68F-409C-ADA4-75B51F1ADF84}"/>
    <dataValidation allowBlank="1" showInputMessage="1" showErrorMessage="1" prompt="Es toda hora extra que supera la jornada establecida entre empleador y trabajador. El detalle por dia considerar el dia de la semana con mas horas extras y por semana la sumatorias de horas extras efectivas._x000a_" sqref="G14:H14" xr:uid="{1890CDCE-7775-4272-A959-0782DCFCD0D7}"/>
    <dataValidation allowBlank="1" showInputMessage="1" showErrorMessage="1" prompt="Indicar el numero de trabajadores pertenecientes al puesto de trabajo que desempeñan la tarea en el centro de trabajo evaluado, separados por género masculino y femenino." sqref="I14:J14" xr:uid="{072CC4D4-7C23-4306-8A4B-A3E7791611F9}"/>
    <dataValidation type="date" allowBlank="1" showInputMessage="1" showErrorMessage="1" error="Debes ingresar fecha formato dd/mm/aaaa" sqref="AP17:AP216" xr:uid="{5161D608-2D04-4D74-9984-730FA6888655}">
      <formula1>45406</formula1>
      <formula2>47848</formula2>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B1:Y215"/>
  <sheetViews>
    <sheetView showGridLines="0" showRowColHeaders="0" zoomScale="47" zoomScaleNormal="47" workbookViewId="0"/>
  </sheetViews>
  <sheetFormatPr baseColWidth="10" defaultRowHeight="14.5"/>
  <cols>
    <col min="1" max="1" width="4.81640625" customWidth="1"/>
    <col min="2" max="2" width="5.90625" customWidth="1"/>
    <col min="3" max="4" width="16.81640625" customWidth="1"/>
    <col min="5" max="5" width="16.453125" customWidth="1"/>
    <col min="6" max="6" width="15.1796875" customWidth="1"/>
    <col min="7" max="10" width="10.08984375" customWidth="1"/>
    <col min="11" max="16" width="15.6328125" customWidth="1"/>
    <col min="17" max="17" width="18.81640625" customWidth="1"/>
    <col min="18" max="19" width="15.6328125" customWidth="1"/>
    <col min="20" max="25" width="21.1796875" customWidth="1"/>
  </cols>
  <sheetData>
    <row r="1" spans="2:25" s="3" customFormat="1"/>
    <row r="2" spans="2:25" s="3" customFormat="1"/>
    <row r="3" spans="2:25" s="3" customFormat="1"/>
    <row r="4" spans="2:25" s="3" customFormat="1"/>
    <row r="5" spans="2:25" s="3" customFormat="1"/>
    <row r="6" spans="2:25" s="3" customFormat="1" ht="33.5" customHeight="1"/>
    <row r="7" spans="2:25" s="3" customFormat="1" ht="16.5">
      <c r="B7" s="150"/>
      <c r="C7" s="150"/>
      <c r="D7" s="150"/>
      <c r="E7" s="150"/>
      <c r="F7" s="150"/>
      <c r="G7" s="150"/>
      <c r="H7" s="150"/>
      <c r="I7" s="150"/>
      <c r="J7" s="150"/>
      <c r="K7" s="150"/>
      <c r="L7" s="150"/>
      <c r="M7" s="150"/>
      <c r="N7" s="150"/>
    </row>
    <row r="8" spans="2:25" ht="17.149999999999999" customHeight="1"/>
    <row r="9" spans="2:25" ht="17.149999999999999" customHeight="1"/>
    <row r="10" spans="2:25" ht="5.15" customHeight="1">
      <c r="B10" s="14"/>
      <c r="C10" s="14"/>
      <c r="D10" s="14"/>
      <c r="E10" s="14"/>
      <c r="F10" s="14"/>
      <c r="G10" s="14"/>
      <c r="H10" s="14"/>
      <c r="I10" s="14"/>
      <c r="J10" s="14"/>
      <c r="K10" s="14"/>
      <c r="L10" s="14"/>
      <c r="M10" s="14"/>
      <c r="N10" s="14"/>
      <c r="O10" s="14"/>
      <c r="P10" s="14"/>
      <c r="Q10" s="14"/>
      <c r="R10" s="14"/>
      <c r="S10" s="14"/>
    </row>
    <row r="11" spans="2:25" ht="5.15" customHeight="1">
      <c r="B11" s="6"/>
      <c r="C11" s="6"/>
      <c r="D11" s="6"/>
      <c r="E11" s="6"/>
      <c r="F11" s="6"/>
      <c r="G11" s="6"/>
      <c r="H11" s="6"/>
      <c r="I11" s="6"/>
      <c r="J11" s="6"/>
      <c r="K11" s="6"/>
      <c r="L11" s="6"/>
      <c r="M11" s="6"/>
      <c r="N11" s="6"/>
      <c r="O11" s="6"/>
      <c r="P11" s="6"/>
      <c r="Q11" s="6"/>
      <c r="R11" s="6"/>
    </row>
    <row r="12" spans="2:25" s="2" customFormat="1" ht="24.5" customHeight="1">
      <c r="B12" s="60"/>
      <c r="C12" s="61"/>
      <c r="D12" s="225"/>
      <c r="E12" s="225"/>
      <c r="F12" s="225"/>
      <c r="G12" s="61"/>
      <c r="H12" s="61"/>
      <c r="I12" s="61"/>
      <c r="J12" s="61"/>
      <c r="K12" s="249" t="s">
        <v>253</v>
      </c>
      <c r="L12" s="256"/>
      <c r="M12" s="256"/>
      <c r="N12" s="256"/>
      <c r="O12" s="256"/>
      <c r="P12" s="256"/>
      <c r="Q12" s="256"/>
      <c r="R12" s="256"/>
      <c r="S12" s="246"/>
      <c r="T12" s="263" t="s">
        <v>296</v>
      </c>
      <c r="U12" s="244"/>
      <c r="V12" s="244"/>
      <c r="W12" s="244"/>
      <c r="X12" s="244"/>
      <c r="Y12" s="245"/>
    </row>
    <row r="13" spans="2:25" ht="93.5" customHeight="1">
      <c r="B13" s="247" t="s">
        <v>14</v>
      </c>
      <c r="C13" s="247" t="s">
        <v>24</v>
      </c>
      <c r="D13" s="247" t="s">
        <v>25</v>
      </c>
      <c r="E13" s="247" t="s">
        <v>26</v>
      </c>
      <c r="F13" s="247" t="s">
        <v>28</v>
      </c>
      <c r="G13" s="246" t="s">
        <v>29</v>
      </c>
      <c r="H13" s="247"/>
      <c r="I13" s="247" t="s">
        <v>10</v>
      </c>
      <c r="J13" s="249"/>
      <c r="K13" s="242" t="s">
        <v>244</v>
      </c>
      <c r="L13" s="242" t="s">
        <v>245</v>
      </c>
      <c r="M13" s="242" t="s">
        <v>246</v>
      </c>
      <c r="N13" s="242" t="s">
        <v>247</v>
      </c>
      <c r="O13" s="242" t="s">
        <v>248</v>
      </c>
      <c r="P13" s="242" t="s">
        <v>249</v>
      </c>
      <c r="Q13" s="242" t="s">
        <v>250</v>
      </c>
      <c r="R13" s="242" t="s">
        <v>251</v>
      </c>
      <c r="S13" s="247" t="s">
        <v>61</v>
      </c>
      <c r="T13" s="242" t="s">
        <v>309</v>
      </c>
      <c r="U13" s="257" t="s">
        <v>15</v>
      </c>
      <c r="V13" s="242" t="s">
        <v>16</v>
      </c>
      <c r="W13" s="242" t="s">
        <v>17</v>
      </c>
      <c r="X13" s="242" t="s">
        <v>18</v>
      </c>
      <c r="Y13" s="242" t="s">
        <v>19</v>
      </c>
    </row>
    <row r="14" spans="2:25" ht="153.5" customHeight="1">
      <c r="B14" s="253"/>
      <c r="C14" s="253"/>
      <c r="D14" s="253"/>
      <c r="E14" s="253"/>
      <c r="F14" s="253"/>
      <c r="G14" s="78" t="s">
        <v>30</v>
      </c>
      <c r="H14" s="72" t="s">
        <v>31</v>
      </c>
      <c r="I14" s="72" t="s">
        <v>46</v>
      </c>
      <c r="J14" s="72" t="s">
        <v>47</v>
      </c>
      <c r="K14" s="248"/>
      <c r="L14" s="243"/>
      <c r="M14" s="243"/>
      <c r="N14" s="243"/>
      <c r="O14" s="243"/>
      <c r="P14" s="243"/>
      <c r="Q14" s="243"/>
      <c r="R14" s="243"/>
      <c r="S14" s="253"/>
      <c r="T14" s="243"/>
      <c r="U14" s="248"/>
      <c r="V14" s="243"/>
      <c r="W14" s="243"/>
      <c r="X14" s="243"/>
      <c r="Y14" s="243"/>
    </row>
    <row r="15" spans="2:25" ht="29.5" customHeight="1">
      <c r="B15" s="58"/>
      <c r="C15" s="58"/>
      <c r="D15" s="58"/>
      <c r="E15" s="58"/>
      <c r="F15" s="58"/>
      <c r="G15" s="88"/>
      <c r="H15" s="58"/>
      <c r="I15" s="58"/>
      <c r="J15" s="58"/>
      <c r="K15" s="82"/>
      <c r="L15" s="59"/>
      <c r="M15" s="59"/>
      <c r="N15" s="59"/>
      <c r="O15" s="59"/>
      <c r="P15" s="59"/>
      <c r="Q15" s="59"/>
      <c r="R15" s="59"/>
      <c r="S15" s="58"/>
      <c r="T15" s="87"/>
      <c r="U15" s="87"/>
      <c r="V15" s="86"/>
      <c r="W15" s="86"/>
      <c r="X15" s="86"/>
      <c r="Y15" s="86"/>
    </row>
    <row r="16" spans="2:25" ht="58.5" customHeight="1">
      <c r="B16" s="81">
        <v>1</v>
      </c>
      <c r="C16" s="83" t="str">
        <f>Hoja1!BK5</f>
        <v xml:space="preserve"> </v>
      </c>
      <c r="D16" s="83" t="str">
        <f>Hoja1!BL5</f>
        <v xml:space="preserve"> </v>
      </c>
      <c r="E16" s="83" t="str">
        <f>Hoja1!BM5</f>
        <v xml:space="preserve"> </v>
      </c>
      <c r="F16" s="83" t="str">
        <f>Hoja1!BN5</f>
        <v xml:space="preserve"> </v>
      </c>
      <c r="G16" s="83" t="str">
        <f>Hoja1!BO5</f>
        <v xml:space="preserve"> </v>
      </c>
      <c r="H16" s="83" t="str">
        <f>Hoja1!BP5</f>
        <v xml:space="preserve"> </v>
      </c>
      <c r="I16" s="83" t="str">
        <f>Hoja1!BQ5</f>
        <v xml:space="preserve"> </v>
      </c>
      <c r="J16" s="83" t="str">
        <f>Hoja1!BR5</f>
        <v xml:space="preserve"> </v>
      </c>
      <c r="K16" s="77" t="s">
        <v>271</v>
      </c>
      <c r="L16" s="77" t="s">
        <v>271</v>
      </c>
      <c r="M16" s="77" t="s">
        <v>271</v>
      </c>
      <c r="N16" s="77" t="s">
        <v>271</v>
      </c>
      <c r="O16" s="77" t="s">
        <v>271</v>
      </c>
      <c r="P16" s="77" t="s">
        <v>271</v>
      </c>
      <c r="Q16" s="77" t="s">
        <v>271</v>
      </c>
      <c r="R16" s="77" t="s">
        <v>271</v>
      </c>
      <c r="S16" s="79" t="str">
        <f>IF(OR(K16="SI",L16="SI",M16="SI",N16="SI",O16="SI",P16="SI",Q16="SI",R16="SI"),"No aceptable","Aceptable")</f>
        <v>Aceptable</v>
      </c>
      <c r="T16" s="86"/>
      <c r="U16" s="74"/>
      <c r="V16" s="74"/>
      <c r="W16" s="74"/>
      <c r="X16" s="74"/>
      <c r="Y16" s="74"/>
    </row>
    <row r="17" spans="2:25" ht="58.5" customHeight="1">
      <c r="B17" s="54">
        <v>2</v>
      </c>
      <c r="C17" s="55" t="str">
        <f>Hoja1!BK6</f>
        <v xml:space="preserve"> </v>
      </c>
      <c r="D17" s="55" t="str">
        <f>Hoja1!BL6</f>
        <v xml:space="preserve"> </v>
      </c>
      <c r="E17" s="55" t="str">
        <f>Hoja1!BM6</f>
        <v xml:space="preserve"> </v>
      </c>
      <c r="F17" s="55" t="str">
        <f>Hoja1!BN6</f>
        <v xml:space="preserve"> </v>
      </c>
      <c r="G17" s="55" t="str">
        <f>Hoja1!BO6</f>
        <v xml:space="preserve"> </v>
      </c>
      <c r="H17" s="55" t="str">
        <f>Hoja1!BP6</f>
        <v xml:space="preserve"> </v>
      </c>
      <c r="I17" s="55" t="str">
        <f>Hoja1!BQ6</f>
        <v xml:space="preserve"> </v>
      </c>
      <c r="J17" s="55" t="str">
        <f>Hoja1!BR6</f>
        <v xml:space="preserve"> </v>
      </c>
      <c r="K17" s="53"/>
      <c r="L17" s="53"/>
      <c r="M17" s="53"/>
      <c r="N17" s="53"/>
      <c r="O17" s="53"/>
      <c r="P17" s="53"/>
      <c r="Q17" s="53"/>
      <c r="R17" s="53"/>
      <c r="S17" s="79" t="str">
        <f t="shared" ref="S17:S80" si="0">IF(OR(K17="SI",L17="SI",M17="SI",N17="SI",O17="SI",P17="SI",Q17="SI",R17="SI"),"No aceptable","Aceptable")</f>
        <v>Aceptable</v>
      </c>
      <c r="T17" s="86"/>
      <c r="U17" s="74"/>
      <c r="V17" s="74"/>
      <c r="W17" s="74"/>
      <c r="X17" s="74"/>
      <c r="Y17" s="74"/>
    </row>
    <row r="18" spans="2:25" ht="58.5" customHeight="1">
      <c r="B18" s="54">
        <v>3</v>
      </c>
      <c r="C18" s="55" t="str">
        <f>Hoja1!BK7</f>
        <v xml:space="preserve"> </v>
      </c>
      <c r="D18" s="55" t="str">
        <f>Hoja1!BL7</f>
        <v xml:space="preserve"> </v>
      </c>
      <c r="E18" s="55" t="str">
        <f>Hoja1!BM7</f>
        <v xml:space="preserve"> </v>
      </c>
      <c r="F18" s="55" t="str">
        <f>Hoja1!BN7</f>
        <v xml:space="preserve"> </v>
      </c>
      <c r="G18" s="55" t="str">
        <f>Hoja1!BO7</f>
        <v xml:space="preserve"> </v>
      </c>
      <c r="H18" s="55" t="str">
        <f>Hoja1!BP7</f>
        <v xml:space="preserve"> </v>
      </c>
      <c r="I18" s="55" t="str">
        <f>Hoja1!BQ7</f>
        <v xml:space="preserve"> </v>
      </c>
      <c r="J18" s="55" t="str">
        <f>Hoja1!BR7</f>
        <v xml:space="preserve"> </v>
      </c>
      <c r="K18" s="53"/>
      <c r="L18" s="53"/>
      <c r="M18" s="53"/>
      <c r="N18" s="53"/>
      <c r="O18" s="53"/>
      <c r="P18" s="53"/>
      <c r="Q18" s="53"/>
      <c r="R18" s="53"/>
      <c r="S18" s="79" t="str">
        <f t="shared" si="0"/>
        <v>Aceptable</v>
      </c>
      <c r="T18" s="86"/>
      <c r="U18" s="74"/>
      <c r="V18" s="74"/>
      <c r="W18" s="74"/>
      <c r="X18" s="74"/>
      <c r="Y18" s="74"/>
    </row>
    <row r="19" spans="2:25" ht="58.5" customHeight="1">
      <c r="B19" s="54">
        <v>4</v>
      </c>
      <c r="C19" s="55" t="str">
        <f>Hoja1!BK8</f>
        <v xml:space="preserve"> </v>
      </c>
      <c r="D19" s="55" t="str">
        <f>Hoja1!BL8</f>
        <v xml:space="preserve"> </v>
      </c>
      <c r="E19" s="55" t="str">
        <f>Hoja1!BM8</f>
        <v xml:space="preserve"> </v>
      </c>
      <c r="F19" s="55" t="str">
        <f>Hoja1!BN8</f>
        <v xml:space="preserve"> </v>
      </c>
      <c r="G19" s="55" t="str">
        <f>Hoja1!BO8</f>
        <v xml:space="preserve"> </v>
      </c>
      <c r="H19" s="55" t="str">
        <f>Hoja1!BP8</f>
        <v xml:space="preserve"> </v>
      </c>
      <c r="I19" s="55" t="str">
        <f>Hoja1!BQ8</f>
        <v xml:space="preserve"> </v>
      </c>
      <c r="J19" s="55" t="str">
        <f>Hoja1!BR8</f>
        <v xml:space="preserve"> </v>
      </c>
      <c r="K19" s="53"/>
      <c r="L19" s="53"/>
      <c r="M19" s="53"/>
      <c r="N19" s="53"/>
      <c r="O19" s="53"/>
      <c r="P19" s="53"/>
      <c r="Q19" s="53"/>
      <c r="R19" s="53"/>
      <c r="S19" s="79" t="str">
        <f t="shared" si="0"/>
        <v>Aceptable</v>
      </c>
      <c r="T19" s="86"/>
      <c r="U19" s="74"/>
      <c r="V19" s="74"/>
      <c r="W19" s="74"/>
      <c r="X19" s="74"/>
      <c r="Y19" s="74"/>
    </row>
    <row r="20" spans="2:25" ht="58.5" customHeight="1">
      <c r="B20" s="54">
        <v>5</v>
      </c>
      <c r="C20" s="55" t="str">
        <f>Hoja1!BK9</f>
        <v xml:space="preserve"> </v>
      </c>
      <c r="D20" s="55" t="str">
        <f>Hoja1!BL9</f>
        <v xml:space="preserve"> </v>
      </c>
      <c r="E20" s="55" t="str">
        <f>Hoja1!BM9</f>
        <v xml:space="preserve"> </v>
      </c>
      <c r="F20" s="55" t="str">
        <f>Hoja1!BN9</f>
        <v xml:space="preserve"> </v>
      </c>
      <c r="G20" s="55" t="str">
        <f>Hoja1!BO9</f>
        <v xml:space="preserve"> </v>
      </c>
      <c r="H20" s="55" t="str">
        <f>Hoja1!BP9</f>
        <v xml:space="preserve"> </v>
      </c>
      <c r="I20" s="55" t="str">
        <f>Hoja1!BQ9</f>
        <v xml:space="preserve"> </v>
      </c>
      <c r="J20" s="55" t="str">
        <f>Hoja1!BR9</f>
        <v xml:space="preserve"> </v>
      </c>
      <c r="K20" s="53"/>
      <c r="L20" s="53"/>
      <c r="M20" s="53"/>
      <c r="N20" s="53"/>
      <c r="O20" s="53"/>
      <c r="P20" s="53"/>
      <c r="Q20" s="53"/>
      <c r="R20" s="53"/>
      <c r="S20" s="79" t="str">
        <f t="shared" si="0"/>
        <v>Aceptable</v>
      </c>
      <c r="T20" s="86"/>
      <c r="U20" s="74"/>
      <c r="V20" s="74"/>
      <c r="W20" s="74"/>
      <c r="X20" s="74"/>
      <c r="Y20" s="74"/>
    </row>
    <row r="21" spans="2:25" ht="58.5" customHeight="1">
      <c r="B21" s="54">
        <v>6</v>
      </c>
      <c r="C21" s="55" t="str">
        <f>Hoja1!BK10</f>
        <v xml:space="preserve"> </v>
      </c>
      <c r="D21" s="55" t="str">
        <f>Hoja1!BL10</f>
        <v xml:space="preserve"> </v>
      </c>
      <c r="E21" s="55" t="str">
        <f>Hoja1!BM10</f>
        <v xml:space="preserve"> </v>
      </c>
      <c r="F21" s="55" t="str">
        <f>Hoja1!BN10</f>
        <v xml:space="preserve"> </v>
      </c>
      <c r="G21" s="55" t="str">
        <f>Hoja1!BO10</f>
        <v xml:space="preserve"> </v>
      </c>
      <c r="H21" s="55" t="str">
        <f>Hoja1!BP10</f>
        <v xml:space="preserve"> </v>
      </c>
      <c r="I21" s="55" t="str">
        <f>Hoja1!BQ10</f>
        <v xml:space="preserve"> </v>
      </c>
      <c r="J21" s="55" t="str">
        <f>Hoja1!BR10</f>
        <v xml:space="preserve"> </v>
      </c>
      <c r="K21" s="53"/>
      <c r="L21" s="53"/>
      <c r="M21" s="53"/>
      <c r="N21" s="53"/>
      <c r="O21" s="53"/>
      <c r="P21" s="53"/>
      <c r="Q21" s="53"/>
      <c r="R21" s="53"/>
      <c r="S21" s="79" t="str">
        <f t="shared" si="0"/>
        <v>Aceptable</v>
      </c>
      <c r="T21" s="86"/>
      <c r="U21" s="74"/>
      <c r="V21" s="74"/>
      <c r="W21" s="74"/>
      <c r="X21" s="74"/>
      <c r="Y21" s="74"/>
    </row>
    <row r="22" spans="2:25" ht="58.5" customHeight="1">
      <c r="B22" s="54">
        <v>7</v>
      </c>
      <c r="C22" s="55" t="str">
        <f>Hoja1!BK11</f>
        <v xml:space="preserve"> </v>
      </c>
      <c r="D22" s="55" t="str">
        <f>Hoja1!BL11</f>
        <v xml:space="preserve"> </v>
      </c>
      <c r="E22" s="55" t="str">
        <f>Hoja1!BM11</f>
        <v xml:space="preserve"> </v>
      </c>
      <c r="F22" s="55" t="str">
        <f>Hoja1!BN11</f>
        <v xml:space="preserve"> </v>
      </c>
      <c r="G22" s="55" t="str">
        <f>Hoja1!BO11</f>
        <v xml:space="preserve"> </v>
      </c>
      <c r="H22" s="55" t="str">
        <f>Hoja1!BP11</f>
        <v xml:space="preserve"> </v>
      </c>
      <c r="I22" s="55" t="str">
        <f>Hoja1!BQ11</f>
        <v xml:space="preserve"> </v>
      </c>
      <c r="J22" s="55" t="str">
        <f>Hoja1!BR11</f>
        <v xml:space="preserve"> </v>
      </c>
      <c r="K22" s="53"/>
      <c r="L22" s="53"/>
      <c r="M22" s="53"/>
      <c r="N22" s="53"/>
      <c r="O22" s="53"/>
      <c r="P22" s="53"/>
      <c r="Q22" s="53"/>
      <c r="R22" s="53"/>
      <c r="S22" s="79" t="str">
        <f t="shared" si="0"/>
        <v>Aceptable</v>
      </c>
      <c r="T22" s="86"/>
      <c r="U22" s="74"/>
      <c r="V22" s="74"/>
      <c r="W22" s="74"/>
      <c r="X22" s="74"/>
      <c r="Y22" s="74"/>
    </row>
    <row r="23" spans="2:25" ht="58.5" customHeight="1">
      <c r="B23" s="54">
        <v>8</v>
      </c>
      <c r="C23" s="55" t="str">
        <f>Hoja1!BK12</f>
        <v xml:space="preserve"> </v>
      </c>
      <c r="D23" s="55" t="str">
        <f>Hoja1!BL12</f>
        <v xml:space="preserve"> </v>
      </c>
      <c r="E23" s="55" t="str">
        <f>Hoja1!BM12</f>
        <v xml:space="preserve"> </v>
      </c>
      <c r="F23" s="55" t="str">
        <f>Hoja1!BN12</f>
        <v xml:space="preserve"> </v>
      </c>
      <c r="G23" s="55" t="str">
        <f>Hoja1!BO12</f>
        <v xml:space="preserve"> </v>
      </c>
      <c r="H23" s="55" t="str">
        <f>Hoja1!BP12</f>
        <v xml:space="preserve"> </v>
      </c>
      <c r="I23" s="55" t="str">
        <f>Hoja1!BQ12</f>
        <v xml:space="preserve"> </v>
      </c>
      <c r="J23" s="55" t="str">
        <f>Hoja1!BR12</f>
        <v xml:space="preserve"> </v>
      </c>
      <c r="K23" s="53"/>
      <c r="L23" s="53"/>
      <c r="M23" s="53"/>
      <c r="N23" s="53"/>
      <c r="O23" s="53"/>
      <c r="P23" s="53"/>
      <c r="Q23" s="53"/>
      <c r="R23" s="53"/>
      <c r="S23" s="79" t="str">
        <f t="shared" si="0"/>
        <v>Aceptable</v>
      </c>
      <c r="T23" s="86"/>
      <c r="U23" s="74"/>
      <c r="V23" s="74"/>
      <c r="W23" s="74"/>
      <c r="X23" s="74"/>
      <c r="Y23" s="74"/>
    </row>
    <row r="24" spans="2:25" ht="58.5" customHeight="1">
      <c r="B24" s="54">
        <v>9</v>
      </c>
      <c r="C24" s="55" t="str">
        <f>Hoja1!BK13</f>
        <v xml:space="preserve"> </v>
      </c>
      <c r="D24" s="55" t="str">
        <f>Hoja1!BL13</f>
        <v xml:space="preserve"> </v>
      </c>
      <c r="E24" s="55" t="str">
        <f>Hoja1!BM13</f>
        <v xml:space="preserve"> </v>
      </c>
      <c r="F24" s="55" t="str">
        <f>Hoja1!BN13</f>
        <v xml:space="preserve"> </v>
      </c>
      <c r="G24" s="55" t="str">
        <f>Hoja1!BO13</f>
        <v xml:space="preserve"> </v>
      </c>
      <c r="H24" s="55" t="str">
        <f>Hoja1!BP13</f>
        <v xml:space="preserve"> </v>
      </c>
      <c r="I24" s="55" t="str">
        <f>Hoja1!BQ13</f>
        <v xml:space="preserve"> </v>
      </c>
      <c r="J24" s="55" t="str">
        <f>Hoja1!BR13</f>
        <v xml:space="preserve"> </v>
      </c>
      <c r="K24" s="53"/>
      <c r="L24" s="53"/>
      <c r="M24" s="53"/>
      <c r="N24" s="53"/>
      <c r="O24" s="53"/>
      <c r="P24" s="53"/>
      <c r="Q24" s="53"/>
      <c r="R24" s="53"/>
      <c r="S24" s="79" t="str">
        <f t="shared" si="0"/>
        <v>Aceptable</v>
      </c>
      <c r="T24" s="86"/>
      <c r="U24" s="74"/>
      <c r="V24" s="74"/>
      <c r="W24" s="74"/>
      <c r="X24" s="74"/>
      <c r="Y24" s="74"/>
    </row>
    <row r="25" spans="2:25" ht="58.5" customHeight="1">
      <c r="B25" s="54">
        <v>10</v>
      </c>
      <c r="C25" s="55" t="str">
        <f>Hoja1!BK14</f>
        <v xml:space="preserve"> </v>
      </c>
      <c r="D25" s="55" t="str">
        <f>Hoja1!BL14</f>
        <v xml:space="preserve"> </v>
      </c>
      <c r="E25" s="55" t="str">
        <f>Hoja1!BM14</f>
        <v xml:space="preserve"> </v>
      </c>
      <c r="F25" s="55" t="str">
        <f>Hoja1!BN14</f>
        <v xml:space="preserve"> </v>
      </c>
      <c r="G25" s="55" t="str">
        <f>Hoja1!BO14</f>
        <v xml:space="preserve"> </v>
      </c>
      <c r="H25" s="55" t="str">
        <f>Hoja1!BP14</f>
        <v xml:space="preserve"> </v>
      </c>
      <c r="I25" s="55" t="str">
        <f>Hoja1!BQ14</f>
        <v xml:space="preserve"> </v>
      </c>
      <c r="J25" s="55" t="str">
        <f>Hoja1!BR14</f>
        <v xml:space="preserve"> </v>
      </c>
      <c r="K25" s="53"/>
      <c r="L25" s="53"/>
      <c r="M25" s="53"/>
      <c r="N25" s="53"/>
      <c r="O25" s="53"/>
      <c r="P25" s="53"/>
      <c r="Q25" s="53"/>
      <c r="R25" s="53"/>
      <c r="S25" s="79" t="str">
        <f t="shared" si="0"/>
        <v>Aceptable</v>
      </c>
      <c r="T25" s="86"/>
      <c r="U25" s="74"/>
      <c r="V25" s="74"/>
      <c r="W25" s="74"/>
      <c r="X25" s="74"/>
      <c r="Y25" s="74"/>
    </row>
    <row r="26" spans="2:25" ht="58.5" customHeight="1">
      <c r="B26" s="54">
        <v>11</v>
      </c>
      <c r="C26" s="55" t="str">
        <f>Hoja1!BK15</f>
        <v xml:space="preserve"> </v>
      </c>
      <c r="D26" s="55" t="str">
        <f>Hoja1!BL15</f>
        <v xml:space="preserve"> </v>
      </c>
      <c r="E26" s="55" t="str">
        <f>Hoja1!BM15</f>
        <v xml:space="preserve"> </v>
      </c>
      <c r="F26" s="55" t="str">
        <f>Hoja1!BN15</f>
        <v xml:space="preserve"> </v>
      </c>
      <c r="G26" s="55" t="str">
        <f>Hoja1!BO15</f>
        <v xml:space="preserve"> </v>
      </c>
      <c r="H26" s="55" t="str">
        <f>Hoja1!BP15</f>
        <v xml:space="preserve"> </v>
      </c>
      <c r="I26" s="55" t="str">
        <f>Hoja1!BQ15</f>
        <v xml:space="preserve"> </v>
      </c>
      <c r="J26" s="55" t="str">
        <f>Hoja1!BR15</f>
        <v xml:space="preserve"> </v>
      </c>
      <c r="K26" s="53"/>
      <c r="L26" s="53"/>
      <c r="M26" s="53"/>
      <c r="N26" s="53"/>
      <c r="O26" s="53"/>
      <c r="P26" s="53"/>
      <c r="Q26" s="53"/>
      <c r="R26" s="53"/>
      <c r="S26" s="79" t="str">
        <f t="shared" si="0"/>
        <v>Aceptable</v>
      </c>
      <c r="T26" s="86"/>
      <c r="U26" s="74"/>
      <c r="V26" s="74"/>
      <c r="W26" s="74"/>
      <c r="X26" s="74"/>
      <c r="Y26" s="74"/>
    </row>
    <row r="27" spans="2:25" ht="58.5" customHeight="1">
      <c r="B27" s="54">
        <v>12</v>
      </c>
      <c r="C27" s="55" t="str">
        <f>Hoja1!BK16</f>
        <v xml:space="preserve"> </v>
      </c>
      <c r="D27" s="55" t="str">
        <f>Hoja1!BL16</f>
        <v xml:space="preserve"> </v>
      </c>
      <c r="E27" s="55" t="str">
        <f>Hoja1!BM16</f>
        <v xml:space="preserve"> </v>
      </c>
      <c r="F27" s="55" t="str">
        <f>Hoja1!BN16</f>
        <v xml:space="preserve"> </v>
      </c>
      <c r="G27" s="55" t="str">
        <f>Hoja1!BO16</f>
        <v xml:space="preserve"> </v>
      </c>
      <c r="H27" s="55" t="str">
        <f>Hoja1!BP16</f>
        <v xml:space="preserve"> </v>
      </c>
      <c r="I27" s="55" t="str">
        <f>Hoja1!BQ16</f>
        <v xml:space="preserve"> </v>
      </c>
      <c r="J27" s="55" t="str">
        <f>Hoja1!BR16</f>
        <v xml:space="preserve"> </v>
      </c>
      <c r="K27" s="53"/>
      <c r="L27" s="53"/>
      <c r="M27" s="53"/>
      <c r="N27" s="53"/>
      <c r="O27" s="53"/>
      <c r="P27" s="53"/>
      <c r="Q27" s="53"/>
      <c r="R27" s="53"/>
      <c r="S27" s="79" t="str">
        <f t="shared" si="0"/>
        <v>Aceptable</v>
      </c>
      <c r="T27" s="86"/>
      <c r="U27" s="74"/>
      <c r="V27" s="74"/>
      <c r="W27" s="74"/>
      <c r="X27" s="74"/>
      <c r="Y27" s="74"/>
    </row>
    <row r="28" spans="2:25" ht="58.5" customHeight="1">
      <c r="B28" s="54">
        <v>13</v>
      </c>
      <c r="C28" s="55" t="str">
        <f>Hoja1!BK17</f>
        <v xml:space="preserve"> </v>
      </c>
      <c r="D28" s="55" t="str">
        <f>Hoja1!BL17</f>
        <v xml:space="preserve"> </v>
      </c>
      <c r="E28" s="55" t="str">
        <f>Hoja1!BM17</f>
        <v xml:space="preserve"> </v>
      </c>
      <c r="F28" s="55" t="str">
        <f>Hoja1!BN17</f>
        <v xml:space="preserve"> </v>
      </c>
      <c r="G28" s="55" t="str">
        <f>Hoja1!BO17</f>
        <v xml:space="preserve"> </v>
      </c>
      <c r="H28" s="55" t="str">
        <f>Hoja1!BP17</f>
        <v xml:space="preserve"> </v>
      </c>
      <c r="I28" s="55" t="str">
        <f>Hoja1!BQ17</f>
        <v xml:space="preserve"> </v>
      </c>
      <c r="J28" s="55" t="str">
        <f>Hoja1!BR17</f>
        <v xml:space="preserve"> </v>
      </c>
      <c r="K28" s="53"/>
      <c r="L28" s="53"/>
      <c r="M28" s="53"/>
      <c r="N28" s="53"/>
      <c r="O28" s="53"/>
      <c r="P28" s="53"/>
      <c r="Q28" s="53"/>
      <c r="R28" s="53"/>
      <c r="S28" s="79" t="str">
        <f t="shared" si="0"/>
        <v>Aceptable</v>
      </c>
      <c r="T28" s="86"/>
      <c r="U28" s="74"/>
      <c r="V28" s="74"/>
      <c r="W28" s="74"/>
      <c r="X28" s="74"/>
      <c r="Y28" s="74"/>
    </row>
    <row r="29" spans="2:25" ht="58.5" customHeight="1">
      <c r="B29" s="54">
        <v>14</v>
      </c>
      <c r="C29" s="55" t="str">
        <f>Hoja1!BK18</f>
        <v xml:space="preserve"> </v>
      </c>
      <c r="D29" s="55" t="str">
        <f>Hoja1!BL18</f>
        <v xml:space="preserve"> </v>
      </c>
      <c r="E29" s="55" t="str">
        <f>Hoja1!BM18</f>
        <v xml:space="preserve"> </v>
      </c>
      <c r="F29" s="55" t="str">
        <f>Hoja1!BN18</f>
        <v xml:space="preserve"> </v>
      </c>
      <c r="G29" s="55" t="str">
        <f>Hoja1!BO18</f>
        <v xml:space="preserve"> </v>
      </c>
      <c r="H29" s="55" t="str">
        <f>Hoja1!BP18</f>
        <v xml:space="preserve"> </v>
      </c>
      <c r="I29" s="55" t="str">
        <f>Hoja1!BQ18</f>
        <v xml:space="preserve"> </v>
      </c>
      <c r="J29" s="55" t="str">
        <f>Hoja1!BR18</f>
        <v xml:space="preserve"> </v>
      </c>
      <c r="K29" s="53"/>
      <c r="L29" s="53"/>
      <c r="M29" s="53"/>
      <c r="N29" s="53"/>
      <c r="O29" s="53"/>
      <c r="P29" s="53"/>
      <c r="Q29" s="53"/>
      <c r="R29" s="53"/>
      <c r="S29" s="79" t="str">
        <f t="shared" si="0"/>
        <v>Aceptable</v>
      </c>
      <c r="T29" s="86"/>
      <c r="U29" s="74"/>
      <c r="V29" s="74"/>
      <c r="W29" s="74"/>
      <c r="X29" s="74"/>
      <c r="Y29" s="74"/>
    </row>
    <row r="30" spans="2:25" ht="58.5" customHeight="1">
      <c r="B30" s="54">
        <v>15</v>
      </c>
      <c r="C30" s="55" t="str">
        <f>Hoja1!BK19</f>
        <v xml:space="preserve"> </v>
      </c>
      <c r="D30" s="55" t="str">
        <f>Hoja1!BL19</f>
        <v xml:space="preserve"> </v>
      </c>
      <c r="E30" s="55" t="str">
        <f>Hoja1!BM19</f>
        <v xml:space="preserve"> </v>
      </c>
      <c r="F30" s="55" t="str">
        <f>Hoja1!BN19</f>
        <v xml:space="preserve"> </v>
      </c>
      <c r="G30" s="55" t="str">
        <f>Hoja1!BO19</f>
        <v xml:space="preserve"> </v>
      </c>
      <c r="H30" s="55" t="str">
        <f>Hoja1!BP19</f>
        <v xml:space="preserve"> </v>
      </c>
      <c r="I30" s="55" t="str">
        <f>Hoja1!BQ19</f>
        <v xml:space="preserve"> </v>
      </c>
      <c r="J30" s="55" t="str">
        <f>Hoja1!BR19</f>
        <v xml:space="preserve"> </v>
      </c>
      <c r="K30" s="53"/>
      <c r="L30" s="53"/>
      <c r="M30" s="53"/>
      <c r="N30" s="53"/>
      <c r="O30" s="53"/>
      <c r="P30" s="53"/>
      <c r="Q30" s="53"/>
      <c r="R30" s="53"/>
      <c r="S30" s="79" t="str">
        <f t="shared" si="0"/>
        <v>Aceptable</v>
      </c>
      <c r="T30" s="86"/>
      <c r="U30" s="74"/>
      <c r="V30" s="74"/>
      <c r="W30" s="74"/>
      <c r="X30" s="74"/>
      <c r="Y30" s="74"/>
    </row>
    <row r="31" spans="2:25" ht="58.5" customHeight="1">
      <c r="B31" s="54">
        <v>16</v>
      </c>
      <c r="C31" s="55" t="str">
        <f>Hoja1!BK20</f>
        <v xml:space="preserve"> </v>
      </c>
      <c r="D31" s="55" t="str">
        <f>Hoja1!BL20</f>
        <v xml:space="preserve"> </v>
      </c>
      <c r="E31" s="55" t="str">
        <f>Hoja1!BM20</f>
        <v xml:space="preserve"> </v>
      </c>
      <c r="F31" s="55" t="str">
        <f>Hoja1!BN20</f>
        <v xml:space="preserve"> </v>
      </c>
      <c r="G31" s="55" t="str">
        <f>Hoja1!BO20</f>
        <v xml:space="preserve"> </v>
      </c>
      <c r="H31" s="55" t="str">
        <f>Hoja1!BP20</f>
        <v xml:space="preserve"> </v>
      </c>
      <c r="I31" s="55" t="str">
        <f>Hoja1!BQ20</f>
        <v xml:space="preserve"> </v>
      </c>
      <c r="J31" s="55" t="str">
        <f>Hoja1!BR20</f>
        <v xml:space="preserve"> </v>
      </c>
      <c r="K31" s="53"/>
      <c r="L31" s="53"/>
      <c r="M31" s="53"/>
      <c r="N31" s="53"/>
      <c r="O31" s="53"/>
      <c r="P31" s="53"/>
      <c r="Q31" s="53"/>
      <c r="R31" s="53"/>
      <c r="S31" s="79" t="str">
        <f t="shared" si="0"/>
        <v>Aceptable</v>
      </c>
      <c r="T31" s="86"/>
      <c r="U31" s="74"/>
      <c r="V31" s="74"/>
      <c r="W31" s="74"/>
      <c r="X31" s="74"/>
      <c r="Y31" s="74"/>
    </row>
    <row r="32" spans="2:25" ht="58.5" customHeight="1">
      <c r="B32" s="54">
        <v>17</v>
      </c>
      <c r="C32" s="55" t="str">
        <f>Hoja1!BK21</f>
        <v xml:space="preserve"> </v>
      </c>
      <c r="D32" s="55" t="str">
        <f>Hoja1!BL21</f>
        <v xml:space="preserve"> </v>
      </c>
      <c r="E32" s="55" t="str">
        <f>Hoja1!BM21</f>
        <v xml:space="preserve"> </v>
      </c>
      <c r="F32" s="55" t="str">
        <f>Hoja1!BN21</f>
        <v xml:space="preserve"> </v>
      </c>
      <c r="G32" s="55" t="str">
        <f>Hoja1!BO21</f>
        <v xml:space="preserve"> </v>
      </c>
      <c r="H32" s="55" t="str">
        <f>Hoja1!BP21</f>
        <v xml:space="preserve"> </v>
      </c>
      <c r="I32" s="55" t="str">
        <f>Hoja1!BQ21</f>
        <v xml:space="preserve"> </v>
      </c>
      <c r="J32" s="55" t="str">
        <f>Hoja1!BR21</f>
        <v xml:space="preserve"> </v>
      </c>
      <c r="K32" s="53"/>
      <c r="L32" s="53"/>
      <c r="M32" s="53"/>
      <c r="N32" s="53"/>
      <c r="O32" s="53"/>
      <c r="P32" s="53"/>
      <c r="Q32" s="53"/>
      <c r="R32" s="53"/>
      <c r="S32" s="79" t="str">
        <f t="shared" si="0"/>
        <v>Aceptable</v>
      </c>
      <c r="T32" s="86"/>
      <c r="U32" s="74"/>
      <c r="V32" s="74"/>
      <c r="W32" s="74"/>
      <c r="X32" s="74"/>
      <c r="Y32" s="74"/>
    </row>
    <row r="33" spans="2:25" ht="58.5" customHeight="1">
      <c r="B33" s="54">
        <v>18</v>
      </c>
      <c r="C33" s="55" t="str">
        <f>Hoja1!BK22</f>
        <v xml:space="preserve"> </v>
      </c>
      <c r="D33" s="55" t="str">
        <f>Hoja1!BL22</f>
        <v xml:space="preserve"> </v>
      </c>
      <c r="E33" s="55" t="str">
        <f>Hoja1!BM22</f>
        <v xml:space="preserve"> </v>
      </c>
      <c r="F33" s="55" t="str">
        <f>Hoja1!BN22</f>
        <v xml:space="preserve"> </v>
      </c>
      <c r="G33" s="55" t="str">
        <f>Hoja1!BO22</f>
        <v xml:space="preserve"> </v>
      </c>
      <c r="H33" s="55" t="str">
        <f>Hoja1!BP22</f>
        <v xml:space="preserve"> </v>
      </c>
      <c r="I33" s="55" t="str">
        <f>Hoja1!BQ22</f>
        <v xml:space="preserve"> </v>
      </c>
      <c r="J33" s="55" t="str">
        <f>Hoja1!BR22</f>
        <v xml:space="preserve"> </v>
      </c>
      <c r="K33" s="53"/>
      <c r="L33" s="53"/>
      <c r="M33" s="53"/>
      <c r="N33" s="53"/>
      <c r="O33" s="53"/>
      <c r="P33" s="53"/>
      <c r="Q33" s="53"/>
      <c r="R33" s="53"/>
      <c r="S33" s="79" t="str">
        <f t="shared" si="0"/>
        <v>Aceptable</v>
      </c>
      <c r="T33" s="86"/>
      <c r="U33" s="74"/>
      <c r="V33" s="74"/>
      <c r="W33" s="74"/>
      <c r="X33" s="74"/>
      <c r="Y33" s="74"/>
    </row>
    <row r="34" spans="2:25" ht="58.5" customHeight="1">
      <c r="B34" s="54">
        <v>19</v>
      </c>
      <c r="C34" s="55" t="str">
        <f>Hoja1!BK23</f>
        <v xml:space="preserve"> </v>
      </c>
      <c r="D34" s="55" t="str">
        <f>Hoja1!BL23</f>
        <v xml:space="preserve"> </v>
      </c>
      <c r="E34" s="55" t="str">
        <f>Hoja1!BM23</f>
        <v xml:space="preserve"> </v>
      </c>
      <c r="F34" s="55" t="str">
        <f>Hoja1!BN23</f>
        <v xml:space="preserve"> </v>
      </c>
      <c r="G34" s="55" t="str">
        <f>Hoja1!BO23</f>
        <v xml:space="preserve"> </v>
      </c>
      <c r="H34" s="55" t="str">
        <f>Hoja1!BP23</f>
        <v xml:space="preserve"> </v>
      </c>
      <c r="I34" s="55" t="str">
        <f>Hoja1!BQ23</f>
        <v xml:space="preserve"> </v>
      </c>
      <c r="J34" s="55" t="str">
        <f>Hoja1!BR23</f>
        <v xml:space="preserve"> </v>
      </c>
      <c r="K34" s="53"/>
      <c r="L34" s="53"/>
      <c r="M34" s="53"/>
      <c r="N34" s="53"/>
      <c r="O34" s="53"/>
      <c r="P34" s="53"/>
      <c r="Q34" s="53"/>
      <c r="R34" s="53"/>
      <c r="S34" s="79" t="str">
        <f t="shared" si="0"/>
        <v>Aceptable</v>
      </c>
      <c r="T34" s="86"/>
      <c r="U34" s="74"/>
      <c r="V34" s="74"/>
      <c r="W34" s="74"/>
      <c r="X34" s="74"/>
      <c r="Y34" s="74"/>
    </row>
    <row r="35" spans="2:25" ht="58.5" customHeight="1">
      <c r="B35" s="54">
        <v>20</v>
      </c>
      <c r="C35" s="55" t="str">
        <f>Hoja1!BK24</f>
        <v xml:space="preserve"> </v>
      </c>
      <c r="D35" s="55" t="str">
        <f>Hoja1!BL24</f>
        <v xml:space="preserve"> </v>
      </c>
      <c r="E35" s="55" t="str">
        <f>Hoja1!BM24</f>
        <v xml:space="preserve"> </v>
      </c>
      <c r="F35" s="55" t="str">
        <f>Hoja1!BN24</f>
        <v xml:space="preserve"> </v>
      </c>
      <c r="G35" s="55" t="str">
        <f>Hoja1!BO24</f>
        <v xml:space="preserve"> </v>
      </c>
      <c r="H35" s="55" t="str">
        <f>Hoja1!BP24</f>
        <v xml:space="preserve"> </v>
      </c>
      <c r="I35" s="55" t="str">
        <f>Hoja1!BQ24</f>
        <v xml:space="preserve"> </v>
      </c>
      <c r="J35" s="55" t="str">
        <f>Hoja1!BR24</f>
        <v xml:space="preserve"> </v>
      </c>
      <c r="K35" s="53"/>
      <c r="L35" s="53"/>
      <c r="M35" s="53"/>
      <c r="N35" s="53"/>
      <c r="O35" s="53"/>
      <c r="P35" s="53"/>
      <c r="Q35" s="53"/>
      <c r="R35" s="53"/>
      <c r="S35" s="79" t="str">
        <f t="shared" si="0"/>
        <v>Aceptable</v>
      </c>
      <c r="T35" s="86"/>
      <c r="U35" s="74"/>
      <c r="V35" s="74"/>
      <c r="W35" s="74"/>
      <c r="X35" s="74"/>
      <c r="Y35" s="74"/>
    </row>
    <row r="36" spans="2:25" ht="58.5" customHeight="1">
      <c r="B36" s="54">
        <v>21</v>
      </c>
      <c r="C36" s="55" t="str">
        <f>Hoja1!BK25</f>
        <v xml:space="preserve"> </v>
      </c>
      <c r="D36" s="55" t="str">
        <f>Hoja1!BL25</f>
        <v xml:space="preserve"> </v>
      </c>
      <c r="E36" s="55" t="str">
        <f>Hoja1!BM25</f>
        <v xml:space="preserve"> </v>
      </c>
      <c r="F36" s="55" t="str">
        <f>Hoja1!BN25</f>
        <v xml:space="preserve"> </v>
      </c>
      <c r="G36" s="55" t="str">
        <f>Hoja1!BO25</f>
        <v xml:space="preserve"> </v>
      </c>
      <c r="H36" s="55" t="str">
        <f>Hoja1!BP25</f>
        <v xml:space="preserve"> </v>
      </c>
      <c r="I36" s="55" t="str">
        <f>Hoja1!BQ25</f>
        <v xml:space="preserve"> </v>
      </c>
      <c r="J36" s="55" t="str">
        <f>Hoja1!BR25</f>
        <v xml:space="preserve"> </v>
      </c>
      <c r="K36" s="53"/>
      <c r="L36" s="53"/>
      <c r="M36" s="53"/>
      <c r="N36" s="53"/>
      <c r="O36" s="53"/>
      <c r="P36" s="53"/>
      <c r="Q36" s="53"/>
      <c r="R36" s="53"/>
      <c r="S36" s="79" t="str">
        <f t="shared" si="0"/>
        <v>Aceptable</v>
      </c>
      <c r="T36" s="86"/>
      <c r="U36" s="74"/>
      <c r="V36" s="74"/>
      <c r="W36" s="74"/>
      <c r="X36" s="74"/>
      <c r="Y36" s="74"/>
    </row>
    <row r="37" spans="2:25" ht="58.5" customHeight="1">
      <c r="B37" s="54">
        <v>22</v>
      </c>
      <c r="C37" s="55" t="str">
        <f>Hoja1!BK26</f>
        <v xml:space="preserve"> </v>
      </c>
      <c r="D37" s="55" t="str">
        <f>Hoja1!BL26</f>
        <v xml:space="preserve"> </v>
      </c>
      <c r="E37" s="55" t="str">
        <f>Hoja1!BM26</f>
        <v xml:space="preserve"> </v>
      </c>
      <c r="F37" s="55" t="str">
        <f>Hoja1!BN26</f>
        <v xml:space="preserve"> </v>
      </c>
      <c r="G37" s="55" t="str">
        <f>Hoja1!BO26</f>
        <v xml:space="preserve"> </v>
      </c>
      <c r="H37" s="55" t="str">
        <f>Hoja1!BP26</f>
        <v xml:space="preserve"> </v>
      </c>
      <c r="I37" s="55" t="str">
        <f>Hoja1!BQ26</f>
        <v xml:space="preserve"> </v>
      </c>
      <c r="J37" s="55" t="str">
        <f>Hoja1!BR26</f>
        <v xml:space="preserve"> </v>
      </c>
      <c r="K37" s="53"/>
      <c r="L37" s="53"/>
      <c r="M37" s="53"/>
      <c r="N37" s="53"/>
      <c r="O37" s="53"/>
      <c r="P37" s="53"/>
      <c r="Q37" s="53"/>
      <c r="R37" s="53"/>
      <c r="S37" s="79" t="str">
        <f t="shared" si="0"/>
        <v>Aceptable</v>
      </c>
      <c r="T37" s="86"/>
      <c r="U37" s="74"/>
      <c r="V37" s="74"/>
      <c r="W37" s="74"/>
      <c r="X37" s="74"/>
      <c r="Y37" s="74"/>
    </row>
    <row r="38" spans="2:25" ht="58.5" customHeight="1">
      <c r="B38" s="54">
        <v>23</v>
      </c>
      <c r="C38" s="55" t="str">
        <f>Hoja1!BK27</f>
        <v xml:space="preserve"> </v>
      </c>
      <c r="D38" s="55" t="str">
        <f>Hoja1!BL27</f>
        <v xml:space="preserve"> </v>
      </c>
      <c r="E38" s="55" t="str">
        <f>Hoja1!BM27</f>
        <v xml:space="preserve"> </v>
      </c>
      <c r="F38" s="55" t="str">
        <f>Hoja1!BN27</f>
        <v xml:space="preserve"> </v>
      </c>
      <c r="G38" s="55" t="str">
        <f>Hoja1!BO27</f>
        <v xml:space="preserve"> </v>
      </c>
      <c r="H38" s="55" t="str">
        <f>Hoja1!BP27</f>
        <v xml:space="preserve"> </v>
      </c>
      <c r="I38" s="55" t="str">
        <f>Hoja1!BQ27</f>
        <v xml:space="preserve"> </v>
      </c>
      <c r="J38" s="55" t="str">
        <f>Hoja1!BR27</f>
        <v xml:space="preserve"> </v>
      </c>
      <c r="K38" s="53"/>
      <c r="L38" s="53"/>
      <c r="M38" s="53"/>
      <c r="N38" s="53"/>
      <c r="O38" s="53"/>
      <c r="P38" s="53"/>
      <c r="Q38" s="53"/>
      <c r="R38" s="53"/>
      <c r="S38" s="79" t="str">
        <f t="shared" si="0"/>
        <v>Aceptable</v>
      </c>
      <c r="T38" s="86"/>
      <c r="U38" s="74"/>
      <c r="V38" s="74"/>
      <c r="W38" s="74"/>
      <c r="X38" s="74"/>
      <c r="Y38" s="74"/>
    </row>
    <row r="39" spans="2:25" ht="58.5" customHeight="1">
      <c r="B39" s="54">
        <v>24</v>
      </c>
      <c r="C39" s="55" t="str">
        <f>Hoja1!BK28</f>
        <v xml:space="preserve"> </v>
      </c>
      <c r="D39" s="55" t="str">
        <f>Hoja1!BL28</f>
        <v xml:space="preserve"> </v>
      </c>
      <c r="E39" s="55" t="str">
        <f>Hoja1!BM28</f>
        <v xml:space="preserve"> </v>
      </c>
      <c r="F39" s="55" t="str">
        <f>Hoja1!BN28</f>
        <v xml:space="preserve"> </v>
      </c>
      <c r="G39" s="55" t="str">
        <f>Hoja1!BO28</f>
        <v xml:space="preserve"> </v>
      </c>
      <c r="H39" s="55" t="str">
        <f>Hoja1!BP28</f>
        <v xml:space="preserve"> </v>
      </c>
      <c r="I39" s="55" t="str">
        <f>Hoja1!BQ28</f>
        <v xml:space="preserve"> </v>
      </c>
      <c r="J39" s="55" t="str">
        <f>Hoja1!BR28</f>
        <v xml:space="preserve"> </v>
      </c>
      <c r="K39" s="53"/>
      <c r="L39" s="53"/>
      <c r="M39" s="53"/>
      <c r="N39" s="53"/>
      <c r="O39" s="53"/>
      <c r="P39" s="53"/>
      <c r="Q39" s="53"/>
      <c r="R39" s="53"/>
      <c r="S39" s="79" t="str">
        <f t="shared" si="0"/>
        <v>Aceptable</v>
      </c>
      <c r="T39" s="86"/>
      <c r="U39" s="74"/>
      <c r="V39" s="74"/>
      <c r="W39" s="74"/>
      <c r="X39" s="74"/>
      <c r="Y39" s="74"/>
    </row>
    <row r="40" spans="2:25" ht="58.5" customHeight="1">
      <c r="B40" s="54">
        <v>25</v>
      </c>
      <c r="C40" s="55" t="str">
        <f>Hoja1!BK29</f>
        <v xml:space="preserve"> </v>
      </c>
      <c r="D40" s="55" t="str">
        <f>Hoja1!BL29</f>
        <v xml:space="preserve"> </v>
      </c>
      <c r="E40" s="55" t="str">
        <f>Hoja1!BM29</f>
        <v xml:space="preserve"> </v>
      </c>
      <c r="F40" s="55" t="str">
        <f>Hoja1!BN29</f>
        <v xml:space="preserve"> </v>
      </c>
      <c r="G40" s="55" t="str">
        <f>Hoja1!BO29</f>
        <v xml:space="preserve"> </v>
      </c>
      <c r="H40" s="55" t="str">
        <f>Hoja1!BP29</f>
        <v xml:space="preserve"> </v>
      </c>
      <c r="I40" s="55" t="str">
        <f>Hoja1!BQ29</f>
        <v xml:space="preserve"> </v>
      </c>
      <c r="J40" s="55" t="str">
        <f>Hoja1!BR29</f>
        <v xml:space="preserve"> </v>
      </c>
      <c r="K40" s="53"/>
      <c r="L40" s="53"/>
      <c r="M40" s="53"/>
      <c r="N40" s="53"/>
      <c r="O40" s="53"/>
      <c r="P40" s="53"/>
      <c r="Q40" s="53"/>
      <c r="R40" s="53"/>
      <c r="S40" s="79" t="str">
        <f t="shared" si="0"/>
        <v>Aceptable</v>
      </c>
      <c r="T40" s="86"/>
      <c r="U40" s="74"/>
      <c r="V40" s="74"/>
      <c r="W40" s="74"/>
      <c r="X40" s="74"/>
      <c r="Y40" s="74"/>
    </row>
    <row r="41" spans="2:25" ht="58.5" customHeight="1">
      <c r="B41" s="54">
        <v>26</v>
      </c>
      <c r="C41" s="55" t="str">
        <f>Hoja1!BK30</f>
        <v xml:space="preserve"> </v>
      </c>
      <c r="D41" s="55" t="str">
        <f>Hoja1!BL30</f>
        <v xml:space="preserve"> </v>
      </c>
      <c r="E41" s="55" t="str">
        <f>Hoja1!BM30</f>
        <v xml:space="preserve"> </v>
      </c>
      <c r="F41" s="55" t="str">
        <f>Hoja1!BN30</f>
        <v xml:space="preserve"> </v>
      </c>
      <c r="G41" s="55" t="str">
        <f>Hoja1!BO30</f>
        <v xml:space="preserve"> </v>
      </c>
      <c r="H41" s="55" t="str">
        <f>Hoja1!BP30</f>
        <v xml:space="preserve"> </v>
      </c>
      <c r="I41" s="55" t="str">
        <f>Hoja1!BQ30</f>
        <v xml:space="preserve"> </v>
      </c>
      <c r="J41" s="55" t="str">
        <f>Hoja1!BR30</f>
        <v xml:space="preserve"> </v>
      </c>
      <c r="K41" s="53"/>
      <c r="L41" s="53"/>
      <c r="M41" s="53"/>
      <c r="N41" s="53"/>
      <c r="O41" s="53"/>
      <c r="P41" s="53"/>
      <c r="Q41" s="53"/>
      <c r="R41" s="53"/>
      <c r="S41" s="79" t="str">
        <f t="shared" si="0"/>
        <v>Aceptable</v>
      </c>
      <c r="T41" s="86"/>
      <c r="U41" s="74"/>
      <c r="V41" s="74"/>
      <c r="W41" s="74"/>
      <c r="X41" s="74"/>
      <c r="Y41" s="74"/>
    </row>
    <row r="42" spans="2:25" ht="58.5" customHeight="1">
      <c r="B42" s="54">
        <v>27</v>
      </c>
      <c r="C42" s="55" t="str">
        <f>Hoja1!BK31</f>
        <v xml:space="preserve"> </v>
      </c>
      <c r="D42" s="55" t="str">
        <f>Hoja1!BL31</f>
        <v xml:space="preserve"> </v>
      </c>
      <c r="E42" s="55" t="str">
        <f>Hoja1!BM31</f>
        <v xml:space="preserve"> </v>
      </c>
      <c r="F42" s="55" t="str">
        <f>Hoja1!BN31</f>
        <v xml:space="preserve"> </v>
      </c>
      <c r="G42" s="55" t="str">
        <f>Hoja1!BO31</f>
        <v xml:space="preserve"> </v>
      </c>
      <c r="H42" s="55" t="str">
        <f>Hoja1!BP31</f>
        <v xml:space="preserve"> </v>
      </c>
      <c r="I42" s="55" t="str">
        <f>Hoja1!BQ31</f>
        <v xml:space="preserve"> </v>
      </c>
      <c r="J42" s="55" t="str">
        <f>Hoja1!BR31</f>
        <v xml:space="preserve"> </v>
      </c>
      <c r="K42" s="53"/>
      <c r="L42" s="53"/>
      <c r="M42" s="53"/>
      <c r="N42" s="53"/>
      <c r="O42" s="53"/>
      <c r="P42" s="53"/>
      <c r="Q42" s="53"/>
      <c r="R42" s="53"/>
      <c r="S42" s="79" t="str">
        <f t="shared" si="0"/>
        <v>Aceptable</v>
      </c>
      <c r="T42" s="86"/>
      <c r="U42" s="74"/>
      <c r="V42" s="74"/>
      <c r="W42" s="74"/>
      <c r="X42" s="74"/>
      <c r="Y42" s="74"/>
    </row>
    <row r="43" spans="2:25" ht="58.5" customHeight="1">
      <c r="B43" s="54">
        <v>28</v>
      </c>
      <c r="C43" s="55" t="str">
        <f>Hoja1!BK32</f>
        <v xml:space="preserve"> </v>
      </c>
      <c r="D43" s="55" t="str">
        <f>Hoja1!BL32</f>
        <v xml:space="preserve"> </v>
      </c>
      <c r="E43" s="55" t="str">
        <f>Hoja1!BM32</f>
        <v xml:space="preserve"> </v>
      </c>
      <c r="F43" s="55" t="str">
        <f>Hoja1!BN32</f>
        <v xml:space="preserve"> </v>
      </c>
      <c r="G43" s="55" t="str">
        <f>Hoja1!BO32</f>
        <v xml:space="preserve"> </v>
      </c>
      <c r="H43" s="55" t="str">
        <f>Hoja1!BP32</f>
        <v xml:space="preserve"> </v>
      </c>
      <c r="I43" s="55" t="str">
        <f>Hoja1!BQ32</f>
        <v xml:space="preserve"> </v>
      </c>
      <c r="J43" s="55" t="str">
        <f>Hoja1!BR32</f>
        <v xml:space="preserve"> </v>
      </c>
      <c r="K43" s="53"/>
      <c r="L43" s="53"/>
      <c r="M43" s="53"/>
      <c r="N43" s="53"/>
      <c r="O43" s="53"/>
      <c r="P43" s="53"/>
      <c r="Q43" s="53"/>
      <c r="R43" s="53"/>
      <c r="S43" s="79" t="str">
        <f t="shared" si="0"/>
        <v>Aceptable</v>
      </c>
      <c r="T43" s="86"/>
      <c r="U43" s="74"/>
      <c r="V43" s="74"/>
      <c r="W43" s="74"/>
      <c r="X43" s="74"/>
      <c r="Y43" s="74"/>
    </row>
    <row r="44" spans="2:25" ht="58.5" customHeight="1">
      <c r="B44" s="54">
        <v>29</v>
      </c>
      <c r="C44" s="55" t="str">
        <f>Hoja1!BK33</f>
        <v xml:space="preserve"> </v>
      </c>
      <c r="D44" s="55" t="str">
        <f>Hoja1!BL33</f>
        <v xml:space="preserve"> </v>
      </c>
      <c r="E44" s="55" t="str">
        <f>Hoja1!BM33</f>
        <v xml:space="preserve"> </v>
      </c>
      <c r="F44" s="55" t="str">
        <f>Hoja1!BN33</f>
        <v xml:space="preserve"> </v>
      </c>
      <c r="G44" s="55" t="str">
        <f>Hoja1!BO33</f>
        <v xml:space="preserve"> </v>
      </c>
      <c r="H44" s="55" t="str">
        <f>Hoja1!BP33</f>
        <v xml:space="preserve"> </v>
      </c>
      <c r="I44" s="55" t="str">
        <f>Hoja1!BQ33</f>
        <v xml:space="preserve"> </v>
      </c>
      <c r="J44" s="55" t="str">
        <f>Hoja1!BR33</f>
        <v xml:space="preserve"> </v>
      </c>
      <c r="K44" s="53"/>
      <c r="L44" s="53"/>
      <c r="M44" s="53"/>
      <c r="N44" s="53"/>
      <c r="O44" s="53"/>
      <c r="P44" s="53"/>
      <c r="Q44" s="53"/>
      <c r="R44" s="53"/>
      <c r="S44" s="79" t="str">
        <f t="shared" si="0"/>
        <v>Aceptable</v>
      </c>
      <c r="T44" s="86"/>
      <c r="U44" s="74"/>
      <c r="V44" s="74"/>
      <c r="W44" s="74"/>
      <c r="X44" s="74"/>
      <c r="Y44" s="74"/>
    </row>
    <row r="45" spans="2:25" ht="58.5" customHeight="1">
      <c r="B45" s="54">
        <v>30</v>
      </c>
      <c r="C45" s="55" t="str">
        <f>Hoja1!BK34</f>
        <v xml:space="preserve"> </v>
      </c>
      <c r="D45" s="55" t="str">
        <f>Hoja1!BL34</f>
        <v xml:space="preserve"> </v>
      </c>
      <c r="E45" s="55" t="str">
        <f>Hoja1!BM34</f>
        <v xml:space="preserve"> </v>
      </c>
      <c r="F45" s="55" t="str">
        <f>Hoja1!BN34</f>
        <v xml:space="preserve"> </v>
      </c>
      <c r="G45" s="55" t="str">
        <f>Hoja1!BO34</f>
        <v xml:space="preserve"> </v>
      </c>
      <c r="H45" s="55" t="str">
        <f>Hoja1!BP34</f>
        <v xml:space="preserve"> </v>
      </c>
      <c r="I45" s="55" t="str">
        <f>Hoja1!BQ34</f>
        <v xml:space="preserve"> </v>
      </c>
      <c r="J45" s="55" t="str">
        <f>Hoja1!BR34</f>
        <v xml:space="preserve"> </v>
      </c>
      <c r="K45" s="53"/>
      <c r="L45" s="53"/>
      <c r="M45" s="53"/>
      <c r="N45" s="53"/>
      <c r="O45" s="53"/>
      <c r="P45" s="53"/>
      <c r="Q45" s="53"/>
      <c r="R45" s="53"/>
      <c r="S45" s="79" t="str">
        <f t="shared" si="0"/>
        <v>Aceptable</v>
      </c>
      <c r="T45" s="86"/>
      <c r="U45" s="74"/>
      <c r="V45" s="74"/>
      <c r="W45" s="74"/>
      <c r="X45" s="74"/>
      <c r="Y45" s="74"/>
    </row>
    <row r="46" spans="2:25" ht="58.5" customHeight="1">
      <c r="B46" s="54">
        <v>31</v>
      </c>
      <c r="C46" s="55" t="str">
        <f>Hoja1!BK35</f>
        <v xml:space="preserve"> </v>
      </c>
      <c r="D46" s="55" t="str">
        <f>Hoja1!BL35</f>
        <v xml:space="preserve"> </v>
      </c>
      <c r="E46" s="55" t="str">
        <f>Hoja1!BM35</f>
        <v xml:space="preserve"> </v>
      </c>
      <c r="F46" s="55" t="str">
        <f>Hoja1!BN35</f>
        <v xml:space="preserve"> </v>
      </c>
      <c r="G46" s="55" t="str">
        <f>Hoja1!BO35</f>
        <v xml:space="preserve"> </v>
      </c>
      <c r="H46" s="55" t="str">
        <f>Hoja1!BP35</f>
        <v xml:space="preserve"> </v>
      </c>
      <c r="I46" s="55" t="str">
        <f>Hoja1!BQ35</f>
        <v xml:space="preserve"> </v>
      </c>
      <c r="J46" s="55" t="str">
        <f>Hoja1!BR35</f>
        <v xml:space="preserve"> </v>
      </c>
      <c r="K46" s="53"/>
      <c r="L46" s="53"/>
      <c r="M46" s="53"/>
      <c r="N46" s="53"/>
      <c r="O46" s="53"/>
      <c r="P46" s="53"/>
      <c r="Q46" s="53"/>
      <c r="R46" s="53"/>
      <c r="S46" s="79" t="str">
        <f t="shared" si="0"/>
        <v>Aceptable</v>
      </c>
      <c r="T46" s="86"/>
      <c r="U46" s="74"/>
      <c r="V46" s="74"/>
      <c r="W46" s="74"/>
      <c r="X46" s="74"/>
      <c r="Y46" s="74"/>
    </row>
    <row r="47" spans="2:25" ht="58.5" customHeight="1">
      <c r="B47" s="54">
        <v>32</v>
      </c>
      <c r="C47" s="55" t="str">
        <f>Hoja1!BK36</f>
        <v xml:space="preserve"> </v>
      </c>
      <c r="D47" s="55" t="str">
        <f>Hoja1!BL36</f>
        <v xml:space="preserve"> </v>
      </c>
      <c r="E47" s="55" t="str">
        <f>Hoja1!BM36</f>
        <v xml:space="preserve"> </v>
      </c>
      <c r="F47" s="55" t="str">
        <f>Hoja1!BN36</f>
        <v xml:space="preserve"> </v>
      </c>
      <c r="G47" s="55" t="str">
        <f>Hoja1!BO36</f>
        <v xml:space="preserve"> </v>
      </c>
      <c r="H47" s="55" t="str">
        <f>Hoja1!BP36</f>
        <v xml:space="preserve"> </v>
      </c>
      <c r="I47" s="55" t="str">
        <f>Hoja1!BQ36</f>
        <v xml:space="preserve"> </v>
      </c>
      <c r="J47" s="55" t="str">
        <f>Hoja1!BR36</f>
        <v xml:space="preserve"> </v>
      </c>
      <c r="K47" s="53"/>
      <c r="L47" s="53"/>
      <c r="M47" s="53"/>
      <c r="N47" s="53"/>
      <c r="O47" s="53"/>
      <c r="P47" s="53"/>
      <c r="Q47" s="53"/>
      <c r="R47" s="53"/>
      <c r="S47" s="79" t="str">
        <f t="shared" si="0"/>
        <v>Aceptable</v>
      </c>
      <c r="T47" s="86"/>
      <c r="U47" s="74"/>
      <c r="V47" s="74"/>
      <c r="W47" s="74"/>
      <c r="X47" s="74"/>
      <c r="Y47" s="74"/>
    </row>
    <row r="48" spans="2:25" ht="58.5" customHeight="1">
      <c r="B48" s="54">
        <v>33</v>
      </c>
      <c r="C48" s="55" t="str">
        <f>Hoja1!BK37</f>
        <v xml:space="preserve"> </v>
      </c>
      <c r="D48" s="55" t="str">
        <f>Hoja1!BL37</f>
        <v xml:space="preserve"> </v>
      </c>
      <c r="E48" s="55" t="str">
        <f>Hoja1!BM37</f>
        <v xml:space="preserve"> </v>
      </c>
      <c r="F48" s="55" t="str">
        <f>Hoja1!BN37</f>
        <v xml:space="preserve"> </v>
      </c>
      <c r="G48" s="55" t="str">
        <f>Hoja1!BO37</f>
        <v xml:space="preserve"> </v>
      </c>
      <c r="H48" s="55" t="str">
        <f>Hoja1!BP37</f>
        <v xml:space="preserve"> </v>
      </c>
      <c r="I48" s="55" t="str">
        <f>Hoja1!BQ37</f>
        <v xml:space="preserve"> </v>
      </c>
      <c r="J48" s="55" t="str">
        <f>Hoja1!BR37</f>
        <v xml:space="preserve"> </v>
      </c>
      <c r="K48" s="53"/>
      <c r="L48" s="53"/>
      <c r="M48" s="53"/>
      <c r="N48" s="53"/>
      <c r="O48" s="53"/>
      <c r="P48" s="53"/>
      <c r="Q48" s="53"/>
      <c r="R48" s="53"/>
      <c r="S48" s="79" t="str">
        <f t="shared" si="0"/>
        <v>Aceptable</v>
      </c>
      <c r="T48" s="86"/>
      <c r="U48" s="74"/>
      <c r="V48" s="74"/>
      <c r="W48" s="74"/>
      <c r="X48" s="74"/>
      <c r="Y48" s="74"/>
    </row>
    <row r="49" spans="2:25" ht="58.5" customHeight="1">
      <c r="B49" s="54">
        <v>34</v>
      </c>
      <c r="C49" s="55" t="str">
        <f>Hoja1!BK38</f>
        <v xml:space="preserve"> </v>
      </c>
      <c r="D49" s="55" t="str">
        <f>Hoja1!BL38</f>
        <v xml:space="preserve"> </v>
      </c>
      <c r="E49" s="55" t="str">
        <f>Hoja1!BM38</f>
        <v xml:space="preserve"> </v>
      </c>
      <c r="F49" s="55" t="str">
        <f>Hoja1!BN38</f>
        <v xml:space="preserve"> </v>
      </c>
      <c r="G49" s="55" t="str">
        <f>Hoja1!BO38</f>
        <v xml:space="preserve"> </v>
      </c>
      <c r="H49" s="55" t="str">
        <f>Hoja1!BP38</f>
        <v xml:space="preserve"> </v>
      </c>
      <c r="I49" s="55" t="str">
        <f>Hoja1!BQ38</f>
        <v xml:space="preserve"> </v>
      </c>
      <c r="J49" s="55" t="str">
        <f>Hoja1!BR38</f>
        <v xml:space="preserve"> </v>
      </c>
      <c r="K49" s="53"/>
      <c r="L49" s="53"/>
      <c r="M49" s="53"/>
      <c r="N49" s="53"/>
      <c r="O49" s="53"/>
      <c r="P49" s="53"/>
      <c r="Q49" s="53"/>
      <c r="R49" s="53"/>
      <c r="S49" s="79" t="str">
        <f t="shared" si="0"/>
        <v>Aceptable</v>
      </c>
      <c r="T49" s="86"/>
      <c r="U49" s="74"/>
      <c r="V49" s="74"/>
      <c r="W49" s="74"/>
      <c r="X49" s="74"/>
      <c r="Y49" s="74"/>
    </row>
    <row r="50" spans="2:25" ht="58.5" customHeight="1">
      <c r="B50" s="54">
        <v>35</v>
      </c>
      <c r="C50" s="55" t="str">
        <f>Hoja1!BK39</f>
        <v xml:space="preserve"> </v>
      </c>
      <c r="D50" s="55" t="str">
        <f>Hoja1!BL39</f>
        <v xml:space="preserve"> </v>
      </c>
      <c r="E50" s="55" t="str">
        <f>Hoja1!BM39</f>
        <v xml:space="preserve"> </v>
      </c>
      <c r="F50" s="55" t="str">
        <f>Hoja1!BN39</f>
        <v xml:space="preserve"> </v>
      </c>
      <c r="G50" s="55" t="str">
        <f>Hoja1!BO39</f>
        <v xml:space="preserve"> </v>
      </c>
      <c r="H50" s="55" t="str">
        <f>Hoja1!BP39</f>
        <v xml:space="preserve"> </v>
      </c>
      <c r="I50" s="55" t="str">
        <f>Hoja1!BQ39</f>
        <v xml:space="preserve"> </v>
      </c>
      <c r="J50" s="55" t="str">
        <f>Hoja1!BR39</f>
        <v xml:space="preserve"> </v>
      </c>
      <c r="K50" s="53"/>
      <c r="L50" s="53"/>
      <c r="M50" s="53"/>
      <c r="N50" s="53"/>
      <c r="O50" s="53"/>
      <c r="P50" s="53"/>
      <c r="Q50" s="53"/>
      <c r="R50" s="53"/>
      <c r="S50" s="79" t="str">
        <f t="shared" si="0"/>
        <v>Aceptable</v>
      </c>
      <c r="T50" s="86"/>
      <c r="U50" s="74"/>
      <c r="V50" s="74"/>
      <c r="W50" s="74"/>
      <c r="X50" s="74"/>
      <c r="Y50" s="74"/>
    </row>
    <row r="51" spans="2:25" ht="58.5" customHeight="1">
      <c r="B51" s="54">
        <v>36</v>
      </c>
      <c r="C51" s="55" t="str">
        <f>Hoja1!BK40</f>
        <v xml:space="preserve"> </v>
      </c>
      <c r="D51" s="55" t="str">
        <f>Hoja1!BL40</f>
        <v xml:space="preserve"> </v>
      </c>
      <c r="E51" s="55" t="str">
        <f>Hoja1!BM40</f>
        <v xml:space="preserve"> </v>
      </c>
      <c r="F51" s="55" t="str">
        <f>Hoja1!BN40</f>
        <v xml:space="preserve"> </v>
      </c>
      <c r="G51" s="55" t="str">
        <f>Hoja1!BO40</f>
        <v xml:space="preserve"> </v>
      </c>
      <c r="H51" s="55" t="str">
        <f>Hoja1!BP40</f>
        <v xml:space="preserve"> </v>
      </c>
      <c r="I51" s="55" t="str">
        <f>Hoja1!BQ40</f>
        <v xml:space="preserve"> </v>
      </c>
      <c r="J51" s="55" t="str">
        <f>Hoja1!BR40</f>
        <v xml:space="preserve"> </v>
      </c>
      <c r="K51" s="53"/>
      <c r="L51" s="53"/>
      <c r="M51" s="53"/>
      <c r="N51" s="53"/>
      <c r="O51" s="53"/>
      <c r="P51" s="53"/>
      <c r="Q51" s="53"/>
      <c r="R51" s="53"/>
      <c r="S51" s="79" t="str">
        <f t="shared" si="0"/>
        <v>Aceptable</v>
      </c>
      <c r="T51" s="86"/>
      <c r="U51" s="74"/>
      <c r="V51" s="74"/>
      <c r="W51" s="74"/>
      <c r="X51" s="74"/>
      <c r="Y51" s="74"/>
    </row>
    <row r="52" spans="2:25" ht="58.5" customHeight="1">
      <c r="B52" s="54">
        <v>37</v>
      </c>
      <c r="C52" s="55" t="str">
        <f>Hoja1!BK41</f>
        <v xml:space="preserve"> </v>
      </c>
      <c r="D52" s="55" t="str">
        <f>Hoja1!BL41</f>
        <v xml:space="preserve"> </v>
      </c>
      <c r="E52" s="55" t="str">
        <f>Hoja1!BM41</f>
        <v xml:space="preserve"> </v>
      </c>
      <c r="F52" s="55" t="str">
        <f>Hoja1!BN41</f>
        <v xml:space="preserve"> </v>
      </c>
      <c r="G52" s="55" t="str">
        <f>Hoja1!BO41</f>
        <v xml:space="preserve"> </v>
      </c>
      <c r="H52" s="55" t="str">
        <f>Hoja1!BP41</f>
        <v xml:space="preserve"> </v>
      </c>
      <c r="I52" s="55" t="str">
        <f>Hoja1!BQ41</f>
        <v xml:space="preserve"> </v>
      </c>
      <c r="J52" s="55" t="str">
        <f>Hoja1!BR41</f>
        <v xml:space="preserve"> </v>
      </c>
      <c r="K52" s="53"/>
      <c r="L52" s="53"/>
      <c r="M52" s="53"/>
      <c r="N52" s="53"/>
      <c r="O52" s="53"/>
      <c r="P52" s="53"/>
      <c r="Q52" s="53"/>
      <c r="R52" s="53"/>
      <c r="S52" s="79" t="str">
        <f t="shared" si="0"/>
        <v>Aceptable</v>
      </c>
      <c r="T52" s="86"/>
      <c r="U52" s="74"/>
      <c r="V52" s="74"/>
      <c r="W52" s="74"/>
      <c r="X52" s="74"/>
      <c r="Y52" s="74"/>
    </row>
    <row r="53" spans="2:25" ht="58.5" customHeight="1">
      <c r="B53" s="54">
        <v>38</v>
      </c>
      <c r="C53" s="55" t="str">
        <f>Hoja1!BK42</f>
        <v xml:space="preserve"> </v>
      </c>
      <c r="D53" s="55" t="str">
        <f>Hoja1!BL42</f>
        <v xml:space="preserve"> </v>
      </c>
      <c r="E53" s="55" t="str">
        <f>Hoja1!BM42</f>
        <v xml:space="preserve"> </v>
      </c>
      <c r="F53" s="55" t="str">
        <f>Hoja1!BN42</f>
        <v xml:space="preserve"> </v>
      </c>
      <c r="G53" s="55" t="str">
        <f>Hoja1!BO42</f>
        <v xml:space="preserve"> </v>
      </c>
      <c r="H53" s="55" t="str">
        <f>Hoja1!BP42</f>
        <v xml:space="preserve"> </v>
      </c>
      <c r="I53" s="55" t="str">
        <f>Hoja1!BQ42</f>
        <v xml:space="preserve"> </v>
      </c>
      <c r="J53" s="55" t="str">
        <f>Hoja1!BR42</f>
        <v xml:space="preserve"> </v>
      </c>
      <c r="K53" s="53"/>
      <c r="L53" s="53"/>
      <c r="M53" s="53"/>
      <c r="N53" s="53"/>
      <c r="O53" s="53"/>
      <c r="P53" s="53"/>
      <c r="Q53" s="53"/>
      <c r="R53" s="53"/>
      <c r="S53" s="79" t="str">
        <f t="shared" si="0"/>
        <v>Aceptable</v>
      </c>
      <c r="T53" s="86"/>
      <c r="U53" s="74"/>
      <c r="V53" s="74"/>
      <c r="W53" s="74"/>
      <c r="X53" s="74"/>
      <c r="Y53" s="74"/>
    </row>
    <row r="54" spans="2:25" ht="58.5" customHeight="1">
      <c r="B54" s="54">
        <v>39</v>
      </c>
      <c r="C54" s="55" t="str">
        <f>Hoja1!BK43</f>
        <v xml:space="preserve"> </v>
      </c>
      <c r="D54" s="55" t="str">
        <f>Hoja1!BL43</f>
        <v xml:space="preserve"> </v>
      </c>
      <c r="E54" s="55" t="str">
        <f>Hoja1!BM43</f>
        <v xml:space="preserve"> </v>
      </c>
      <c r="F54" s="55" t="str">
        <f>Hoja1!BN43</f>
        <v xml:space="preserve"> </v>
      </c>
      <c r="G54" s="55" t="str">
        <f>Hoja1!BO43</f>
        <v xml:space="preserve"> </v>
      </c>
      <c r="H54" s="55" t="str">
        <f>Hoja1!BP43</f>
        <v xml:space="preserve"> </v>
      </c>
      <c r="I54" s="55" t="str">
        <f>Hoja1!BQ43</f>
        <v xml:space="preserve"> </v>
      </c>
      <c r="J54" s="55" t="str">
        <f>Hoja1!BR43</f>
        <v xml:space="preserve"> </v>
      </c>
      <c r="K54" s="53"/>
      <c r="L54" s="53"/>
      <c r="M54" s="53"/>
      <c r="N54" s="53"/>
      <c r="O54" s="53"/>
      <c r="P54" s="53"/>
      <c r="Q54" s="53"/>
      <c r="R54" s="53"/>
      <c r="S54" s="79" t="str">
        <f t="shared" si="0"/>
        <v>Aceptable</v>
      </c>
      <c r="T54" s="86"/>
      <c r="U54" s="74"/>
      <c r="V54" s="74"/>
      <c r="W54" s="74"/>
      <c r="X54" s="74"/>
      <c r="Y54" s="74"/>
    </row>
    <row r="55" spans="2:25" ht="58.5" customHeight="1">
      <c r="B55" s="54">
        <v>40</v>
      </c>
      <c r="C55" s="55" t="str">
        <f>Hoja1!BK44</f>
        <v xml:space="preserve"> </v>
      </c>
      <c r="D55" s="55" t="str">
        <f>Hoja1!BL44</f>
        <v xml:space="preserve"> </v>
      </c>
      <c r="E55" s="55" t="str">
        <f>Hoja1!BM44</f>
        <v xml:space="preserve"> </v>
      </c>
      <c r="F55" s="55" t="str">
        <f>Hoja1!BN44</f>
        <v xml:space="preserve"> </v>
      </c>
      <c r="G55" s="55" t="str">
        <f>Hoja1!BO44</f>
        <v xml:space="preserve"> </v>
      </c>
      <c r="H55" s="55" t="str">
        <f>Hoja1!BP44</f>
        <v xml:space="preserve"> </v>
      </c>
      <c r="I55" s="55" t="str">
        <f>Hoja1!BQ44</f>
        <v xml:space="preserve"> </v>
      </c>
      <c r="J55" s="55" t="str">
        <f>Hoja1!BR44</f>
        <v xml:space="preserve"> </v>
      </c>
      <c r="K55" s="53"/>
      <c r="L55" s="53"/>
      <c r="M55" s="53"/>
      <c r="N55" s="53"/>
      <c r="O55" s="53"/>
      <c r="P55" s="53"/>
      <c r="Q55" s="53"/>
      <c r="R55" s="53"/>
      <c r="S55" s="79" t="str">
        <f t="shared" si="0"/>
        <v>Aceptable</v>
      </c>
      <c r="T55" s="86"/>
      <c r="U55" s="74"/>
      <c r="V55" s="74"/>
      <c r="W55" s="74"/>
      <c r="X55" s="74"/>
      <c r="Y55" s="74"/>
    </row>
    <row r="56" spans="2:25" ht="58.5" customHeight="1">
      <c r="B56" s="54">
        <v>41</v>
      </c>
      <c r="C56" s="55" t="str">
        <f>Hoja1!BK45</f>
        <v xml:space="preserve"> </v>
      </c>
      <c r="D56" s="55" t="str">
        <f>Hoja1!BL45</f>
        <v xml:space="preserve"> </v>
      </c>
      <c r="E56" s="55" t="str">
        <f>Hoja1!BM45</f>
        <v xml:space="preserve"> </v>
      </c>
      <c r="F56" s="55" t="str">
        <f>Hoja1!BN45</f>
        <v xml:space="preserve"> </v>
      </c>
      <c r="G56" s="55" t="str">
        <f>Hoja1!BO45</f>
        <v xml:space="preserve"> </v>
      </c>
      <c r="H56" s="55" t="str">
        <f>Hoja1!BP45</f>
        <v xml:space="preserve"> </v>
      </c>
      <c r="I56" s="55" t="str">
        <f>Hoja1!BQ45</f>
        <v xml:space="preserve"> </v>
      </c>
      <c r="J56" s="55" t="str">
        <f>Hoja1!BR45</f>
        <v xml:space="preserve"> </v>
      </c>
      <c r="K56" s="53"/>
      <c r="L56" s="53"/>
      <c r="M56" s="53"/>
      <c r="N56" s="53"/>
      <c r="O56" s="53"/>
      <c r="P56" s="53"/>
      <c r="Q56" s="53"/>
      <c r="R56" s="53"/>
      <c r="S56" s="79" t="str">
        <f t="shared" si="0"/>
        <v>Aceptable</v>
      </c>
      <c r="T56" s="86"/>
      <c r="U56" s="74"/>
      <c r="V56" s="74"/>
      <c r="W56" s="74"/>
      <c r="X56" s="74"/>
      <c r="Y56" s="74"/>
    </row>
    <row r="57" spans="2:25" ht="58.5" customHeight="1">
      <c r="B57" s="54">
        <v>42</v>
      </c>
      <c r="C57" s="55" t="str">
        <f>Hoja1!BK46</f>
        <v xml:space="preserve"> </v>
      </c>
      <c r="D57" s="55" t="str">
        <f>Hoja1!BL46</f>
        <v xml:space="preserve"> </v>
      </c>
      <c r="E57" s="55" t="str">
        <f>Hoja1!BM46</f>
        <v xml:space="preserve"> </v>
      </c>
      <c r="F57" s="55" t="str">
        <f>Hoja1!BN46</f>
        <v xml:space="preserve"> </v>
      </c>
      <c r="G57" s="55" t="str">
        <f>Hoja1!BO46</f>
        <v xml:space="preserve"> </v>
      </c>
      <c r="H57" s="55" t="str">
        <f>Hoja1!BP46</f>
        <v xml:space="preserve"> </v>
      </c>
      <c r="I57" s="55" t="str">
        <f>Hoja1!BQ46</f>
        <v xml:space="preserve"> </v>
      </c>
      <c r="J57" s="55" t="str">
        <f>Hoja1!BR46</f>
        <v xml:space="preserve"> </v>
      </c>
      <c r="K57" s="53"/>
      <c r="L57" s="53"/>
      <c r="M57" s="53"/>
      <c r="N57" s="53"/>
      <c r="O57" s="53"/>
      <c r="P57" s="53"/>
      <c r="Q57" s="53"/>
      <c r="R57" s="53"/>
      <c r="S57" s="79" t="str">
        <f t="shared" si="0"/>
        <v>Aceptable</v>
      </c>
      <c r="T57" s="86"/>
      <c r="U57" s="74"/>
      <c r="V57" s="74"/>
      <c r="W57" s="74"/>
      <c r="X57" s="74"/>
      <c r="Y57" s="74"/>
    </row>
    <row r="58" spans="2:25" ht="58.5" customHeight="1">
      <c r="B58" s="54">
        <v>43</v>
      </c>
      <c r="C58" s="55" t="str">
        <f>Hoja1!BK47</f>
        <v xml:space="preserve"> </v>
      </c>
      <c r="D58" s="55" t="str">
        <f>Hoja1!BL47</f>
        <v xml:space="preserve"> </v>
      </c>
      <c r="E58" s="55" t="str">
        <f>Hoja1!BM47</f>
        <v xml:space="preserve"> </v>
      </c>
      <c r="F58" s="55" t="str">
        <f>Hoja1!BN47</f>
        <v xml:space="preserve"> </v>
      </c>
      <c r="G58" s="55" t="str">
        <f>Hoja1!BO47</f>
        <v xml:space="preserve"> </v>
      </c>
      <c r="H58" s="55" t="str">
        <f>Hoja1!BP47</f>
        <v xml:space="preserve"> </v>
      </c>
      <c r="I58" s="55" t="str">
        <f>Hoja1!BQ47</f>
        <v xml:space="preserve"> </v>
      </c>
      <c r="J58" s="55" t="str">
        <f>Hoja1!BR47</f>
        <v xml:space="preserve"> </v>
      </c>
      <c r="K58" s="53"/>
      <c r="L58" s="53"/>
      <c r="M58" s="53"/>
      <c r="N58" s="53"/>
      <c r="O58" s="53"/>
      <c r="P58" s="53"/>
      <c r="Q58" s="53"/>
      <c r="R58" s="53"/>
      <c r="S58" s="79" t="str">
        <f t="shared" si="0"/>
        <v>Aceptable</v>
      </c>
      <c r="T58" s="86"/>
      <c r="U58" s="74"/>
      <c r="V58" s="74"/>
      <c r="W58" s="74"/>
      <c r="X58" s="74"/>
      <c r="Y58" s="74"/>
    </row>
    <row r="59" spans="2:25" ht="58.5" customHeight="1">
      <c r="B59" s="54">
        <v>44</v>
      </c>
      <c r="C59" s="55" t="str">
        <f>Hoja1!BK48</f>
        <v xml:space="preserve"> </v>
      </c>
      <c r="D59" s="55" t="str">
        <f>Hoja1!BL48</f>
        <v xml:space="preserve"> </v>
      </c>
      <c r="E59" s="55" t="str">
        <f>Hoja1!BM48</f>
        <v xml:space="preserve"> </v>
      </c>
      <c r="F59" s="55" t="str">
        <f>Hoja1!BN48</f>
        <v xml:space="preserve"> </v>
      </c>
      <c r="G59" s="55" t="str">
        <f>Hoja1!BO48</f>
        <v xml:space="preserve"> </v>
      </c>
      <c r="H59" s="55" t="str">
        <f>Hoja1!BP48</f>
        <v xml:space="preserve"> </v>
      </c>
      <c r="I59" s="55" t="str">
        <f>Hoja1!BQ48</f>
        <v xml:space="preserve"> </v>
      </c>
      <c r="J59" s="55" t="str">
        <f>Hoja1!BR48</f>
        <v xml:space="preserve"> </v>
      </c>
      <c r="K59" s="53"/>
      <c r="L59" s="53"/>
      <c r="M59" s="53"/>
      <c r="N59" s="53"/>
      <c r="O59" s="53"/>
      <c r="P59" s="53"/>
      <c r="Q59" s="53"/>
      <c r="R59" s="53"/>
      <c r="S59" s="79" t="str">
        <f t="shared" si="0"/>
        <v>Aceptable</v>
      </c>
      <c r="T59" s="86"/>
      <c r="U59" s="74"/>
      <c r="V59" s="74"/>
      <c r="W59" s="74"/>
      <c r="X59" s="74"/>
      <c r="Y59" s="74"/>
    </row>
    <row r="60" spans="2:25" ht="58.5" customHeight="1">
      <c r="B60" s="54">
        <v>45</v>
      </c>
      <c r="C60" s="55" t="str">
        <f>Hoja1!BK49</f>
        <v xml:space="preserve"> </v>
      </c>
      <c r="D60" s="55" t="str">
        <f>Hoja1!BL49</f>
        <v xml:space="preserve"> </v>
      </c>
      <c r="E60" s="55" t="str">
        <f>Hoja1!BM49</f>
        <v xml:space="preserve"> </v>
      </c>
      <c r="F60" s="55" t="str">
        <f>Hoja1!BN49</f>
        <v xml:space="preserve"> </v>
      </c>
      <c r="G60" s="55" t="str">
        <f>Hoja1!BO49</f>
        <v xml:space="preserve"> </v>
      </c>
      <c r="H60" s="55" t="str">
        <f>Hoja1!BP49</f>
        <v xml:space="preserve"> </v>
      </c>
      <c r="I60" s="55" t="str">
        <f>Hoja1!BQ49</f>
        <v xml:space="preserve"> </v>
      </c>
      <c r="J60" s="55" t="str">
        <f>Hoja1!BR49</f>
        <v xml:space="preserve"> </v>
      </c>
      <c r="K60" s="53"/>
      <c r="L60" s="53"/>
      <c r="M60" s="53"/>
      <c r="N60" s="53"/>
      <c r="O60" s="53"/>
      <c r="P60" s="53"/>
      <c r="Q60" s="53"/>
      <c r="R60" s="53"/>
      <c r="S60" s="79" t="str">
        <f t="shared" si="0"/>
        <v>Aceptable</v>
      </c>
      <c r="T60" s="86"/>
      <c r="U60" s="74"/>
      <c r="V60" s="74"/>
      <c r="W60" s="74"/>
      <c r="X60" s="74"/>
      <c r="Y60" s="74"/>
    </row>
    <row r="61" spans="2:25" ht="58.5" customHeight="1">
      <c r="B61" s="54">
        <v>46</v>
      </c>
      <c r="C61" s="55" t="str">
        <f>Hoja1!BK50</f>
        <v xml:space="preserve"> </v>
      </c>
      <c r="D61" s="55" t="str">
        <f>Hoja1!BL50</f>
        <v xml:space="preserve"> </v>
      </c>
      <c r="E61" s="55" t="str">
        <f>Hoja1!BM50</f>
        <v xml:space="preserve"> </v>
      </c>
      <c r="F61" s="55" t="str">
        <f>Hoja1!BN50</f>
        <v xml:space="preserve"> </v>
      </c>
      <c r="G61" s="55" t="str">
        <f>Hoja1!BO50</f>
        <v xml:space="preserve"> </v>
      </c>
      <c r="H61" s="55" t="str">
        <f>Hoja1!BP50</f>
        <v xml:space="preserve"> </v>
      </c>
      <c r="I61" s="55" t="str">
        <f>Hoja1!BQ50</f>
        <v xml:space="preserve"> </v>
      </c>
      <c r="J61" s="55" t="str">
        <f>Hoja1!BR50</f>
        <v xml:space="preserve"> </v>
      </c>
      <c r="K61" s="53"/>
      <c r="L61" s="53"/>
      <c r="M61" s="53"/>
      <c r="N61" s="53"/>
      <c r="O61" s="53"/>
      <c r="P61" s="53"/>
      <c r="Q61" s="53"/>
      <c r="R61" s="53"/>
      <c r="S61" s="79" t="str">
        <f t="shared" si="0"/>
        <v>Aceptable</v>
      </c>
      <c r="T61" s="86"/>
      <c r="U61" s="74"/>
      <c r="V61" s="74"/>
      <c r="W61" s="74"/>
      <c r="X61" s="74"/>
      <c r="Y61" s="74"/>
    </row>
    <row r="62" spans="2:25" ht="58.5" customHeight="1">
      <c r="B62" s="54">
        <v>47</v>
      </c>
      <c r="C62" s="55" t="str">
        <f>Hoja1!BK51</f>
        <v xml:space="preserve"> </v>
      </c>
      <c r="D62" s="55" t="str">
        <f>Hoja1!BL51</f>
        <v xml:space="preserve"> </v>
      </c>
      <c r="E62" s="55" t="str">
        <f>Hoja1!BM51</f>
        <v xml:space="preserve"> </v>
      </c>
      <c r="F62" s="55" t="str">
        <f>Hoja1!BN51</f>
        <v xml:space="preserve"> </v>
      </c>
      <c r="G62" s="55" t="str">
        <f>Hoja1!BO51</f>
        <v xml:space="preserve"> </v>
      </c>
      <c r="H62" s="55" t="str">
        <f>Hoja1!BP51</f>
        <v xml:space="preserve"> </v>
      </c>
      <c r="I62" s="55" t="str">
        <f>Hoja1!BQ51</f>
        <v xml:space="preserve"> </v>
      </c>
      <c r="J62" s="55" t="str">
        <f>Hoja1!BR51</f>
        <v xml:space="preserve"> </v>
      </c>
      <c r="K62" s="53"/>
      <c r="L62" s="53"/>
      <c r="M62" s="53"/>
      <c r="N62" s="53"/>
      <c r="O62" s="53"/>
      <c r="P62" s="53"/>
      <c r="Q62" s="53"/>
      <c r="R62" s="53"/>
      <c r="S62" s="79" t="str">
        <f t="shared" si="0"/>
        <v>Aceptable</v>
      </c>
      <c r="T62" s="86"/>
      <c r="U62" s="74"/>
      <c r="V62" s="74"/>
      <c r="W62" s="74"/>
      <c r="X62" s="74"/>
      <c r="Y62" s="74"/>
    </row>
    <row r="63" spans="2:25" ht="58.5" customHeight="1">
      <c r="B63" s="54">
        <v>48</v>
      </c>
      <c r="C63" s="55" t="str">
        <f>Hoja1!BK52</f>
        <v xml:space="preserve"> </v>
      </c>
      <c r="D63" s="55" t="str">
        <f>Hoja1!BL52</f>
        <v xml:space="preserve"> </v>
      </c>
      <c r="E63" s="55" t="str">
        <f>Hoja1!BM52</f>
        <v xml:space="preserve"> </v>
      </c>
      <c r="F63" s="55" t="str">
        <f>Hoja1!BN52</f>
        <v xml:space="preserve"> </v>
      </c>
      <c r="G63" s="55" t="str">
        <f>Hoja1!BO52</f>
        <v xml:space="preserve"> </v>
      </c>
      <c r="H63" s="55" t="str">
        <f>Hoja1!BP52</f>
        <v xml:space="preserve"> </v>
      </c>
      <c r="I63" s="55" t="str">
        <f>Hoja1!BQ52</f>
        <v xml:space="preserve"> </v>
      </c>
      <c r="J63" s="55" t="str">
        <f>Hoja1!BR52</f>
        <v xml:space="preserve"> </v>
      </c>
      <c r="K63" s="53"/>
      <c r="L63" s="53"/>
      <c r="M63" s="53"/>
      <c r="N63" s="53"/>
      <c r="O63" s="53"/>
      <c r="P63" s="53"/>
      <c r="Q63" s="53"/>
      <c r="R63" s="53"/>
      <c r="S63" s="79" t="str">
        <f t="shared" si="0"/>
        <v>Aceptable</v>
      </c>
      <c r="T63" s="86"/>
      <c r="U63" s="74"/>
      <c r="V63" s="74"/>
      <c r="W63" s="74"/>
      <c r="X63" s="74"/>
      <c r="Y63" s="74"/>
    </row>
    <row r="64" spans="2:25" ht="58.5" customHeight="1">
      <c r="B64" s="54">
        <v>49</v>
      </c>
      <c r="C64" s="55" t="str">
        <f>Hoja1!BK53</f>
        <v xml:space="preserve"> </v>
      </c>
      <c r="D64" s="55" t="str">
        <f>Hoja1!BL53</f>
        <v xml:space="preserve"> </v>
      </c>
      <c r="E64" s="55" t="str">
        <f>Hoja1!BM53</f>
        <v xml:space="preserve"> </v>
      </c>
      <c r="F64" s="55" t="str">
        <f>Hoja1!BN53</f>
        <v xml:space="preserve"> </v>
      </c>
      <c r="G64" s="55" t="str">
        <f>Hoja1!BO53</f>
        <v xml:space="preserve"> </v>
      </c>
      <c r="H64" s="55" t="str">
        <f>Hoja1!BP53</f>
        <v xml:space="preserve"> </v>
      </c>
      <c r="I64" s="55" t="str">
        <f>Hoja1!BQ53</f>
        <v xml:space="preserve"> </v>
      </c>
      <c r="J64" s="55" t="str">
        <f>Hoja1!BR53</f>
        <v xml:space="preserve"> </v>
      </c>
      <c r="K64" s="53"/>
      <c r="L64" s="53"/>
      <c r="M64" s="53"/>
      <c r="N64" s="53"/>
      <c r="O64" s="53"/>
      <c r="P64" s="53"/>
      <c r="Q64" s="53"/>
      <c r="R64" s="53"/>
      <c r="S64" s="79" t="str">
        <f t="shared" si="0"/>
        <v>Aceptable</v>
      </c>
      <c r="T64" s="86"/>
      <c r="U64" s="74"/>
      <c r="V64" s="74"/>
      <c r="W64" s="74"/>
      <c r="X64" s="74"/>
      <c r="Y64" s="74"/>
    </row>
    <row r="65" spans="2:25" ht="58.5" customHeight="1">
      <c r="B65" s="54">
        <v>50</v>
      </c>
      <c r="C65" s="55" t="str">
        <f>Hoja1!BK54</f>
        <v xml:space="preserve"> </v>
      </c>
      <c r="D65" s="55" t="str">
        <f>Hoja1!BL54</f>
        <v xml:space="preserve"> </v>
      </c>
      <c r="E65" s="55" t="str">
        <f>Hoja1!BM54</f>
        <v xml:space="preserve"> </v>
      </c>
      <c r="F65" s="55" t="str">
        <f>Hoja1!BN54</f>
        <v xml:space="preserve"> </v>
      </c>
      <c r="G65" s="55" t="str">
        <f>Hoja1!BO54</f>
        <v xml:space="preserve"> </v>
      </c>
      <c r="H65" s="55" t="str">
        <f>Hoja1!BP54</f>
        <v xml:space="preserve"> </v>
      </c>
      <c r="I65" s="55" t="str">
        <f>Hoja1!BQ54</f>
        <v xml:space="preserve"> </v>
      </c>
      <c r="J65" s="55" t="str">
        <f>Hoja1!BR54</f>
        <v xml:space="preserve"> </v>
      </c>
      <c r="K65" s="53"/>
      <c r="L65" s="53"/>
      <c r="M65" s="53"/>
      <c r="N65" s="53"/>
      <c r="O65" s="53"/>
      <c r="P65" s="53"/>
      <c r="Q65" s="53"/>
      <c r="R65" s="53"/>
      <c r="S65" s="79" t="str">
        <f t="shared" si="0"/>
        <v>Aceptable</v>
      </c>
      <c r="T65" s="86"/>
      <c r="U65" s="74"/>
      <c r="V65" s="74"/>
      <c r="W65" s="74"/>
      <c r="X65" s="74"/>
      <c r="Y65" s="74"/>
    </row>
    <row r="66" spans="2:25" ht="58.5" customHeight="1">
      <c r="B66" s="54">
        <v>51</v>
      </c>
      <c r="C66" s="55" t="str">
        <f>Hoja1!BK55</f>
        <v xml:space="preserve"> </v>
      </c>
      <c r="D66" s="55" t="str">
        <f>Hoja1!BL55</f>
        <v xml:space="preserve"> </v>
      </c>
      <c r="E66" s="55" t="str">
        <f>Hoja1!BM55</f>
        <v xml:space="preserve"> </v>
      </c>
      <c r="F66" s="55" t="str">
        <f>Hoja1!BN55</f>
        <v xml:space="preserve"> </v>
      </c>
      <c r="G66" s="55" t="str">
        <f>Hoja1!BO55</f>
        <v xml:space="preserve"> </v>
      </c>
      <c r="H66" s="55" t="str">
        <f>Hoja1!BP55</f>
        <v xml:space="preserve"> </v>
      </c>
      <c r="I66" s="55" t="str">
        <f>Hoja1!BQ55</f>
        <v xml:space="preserve"> </v>
      </c>
      <c r="J66" s="55" t="str">
        <f>Hoja1!BR55</f>
        <v xml:space="preserve"> </v>
      </c>
      <c r="K66" s="53"/>
      <c r="L66" s="53"/>
      <c r="M66" s="53"/>
      <c r="N66" s="53"/>
      <c r="O66" s="53"/>
      <c r="P66" s="53"/>
      <c r="Q66" s="53"/>
      <c r="R66" s="53"/>
      <c r="S66" s="79" t="str">
        <f t="shared" si="0"/>
        <v>Aceptable</v>
      </c>
      <c r="T66" s="86"/>
      <c r="U66" s="74"/>
      <c r="V66" s="74"/>
      <c r="W66" s="74"/>
      <c r="X66" s="74"/>
      <c r="Y66" s="74"/>
    </row>
    <row r="67" spans="2:25" ht="58.5" customHeight="1">
      <c r="B67" s="54">
        <v>52</v>
      </c>
      <c r="C67" s="55" t="str">
        <f>Hoja1!BK56</f>
        <v xml:space="preserve"> </v>
      </c>
      <c r="D67" s="55" t="str">
        <f>Hoja1!BL56</f>
        <v xml:space="preserve"> </v>
      </c>
      <c r="E67" s="55" t="str">
        <f>Hoja1!BM56</f>
        <v xml:space="preserve"> </v>
      </c>
      <c r="F67" s="55" t="str">
        <f>Hoja1!BN56</f>
        <v xml:space="preserve"> </v>
      </c>
      <c r="G67" s="55" t="str">
        <f>Hoja1!BO56</f>
        <v xml:space="preserve"> </v>
      </c>
      <c r="H67" s="55" t="str">
        <f>Hoja1!BP56</f>
        <v xml:space="preserve"> </v>
      </c>
      <c r="I67" s="55" t="str">
        <f>Hoja1!BQ56</f>
        <v xml:space="preserve"> </v>
      </c>
      <c r="J67" s="55" t="str">
        <f>Hoja1!BR56</f>
        <v xml:space="preserve"> </v>
      </c>
      <c r="K67" s="53"/>
      <c r="L67" s="53"/>
      <c r="M67" s="53"/>
      <c r="N67" s="53"/>
      <c r="O67" s="53"/>
      <c r="P67" s="53"/>
      <c r="Q67" s="53"/>
      <c r="R67" s="53"/>
      <c r="S67" s="79" t="str">
        <f t="shared" si="0"/>
        <v>Aceptable</v>
      </c>
      <c r="T67" s="86"/>
      <c r="U67" s="74"/>
      <c r="V67" s="74"/>
      <c r="W67" s="74"/>
      <c r="X67" s="74"/>
      <c r="Y67" s="74"/>
    </row>
    <row r="68" spans="2:25" ht="58.5" customHeight="1">
      <c r="B68" s="54">
        <v>53</v>
      </c>
      <c r="C68" s="55" t="str">
        <f>Hoja1!BK57</f>
        <v xml:space="preserve"> </v>
      </c>
      <c r="D68" s="55" t="str">
        <f>Hoja1!BL57</f>
        <v xml:space="preserve"> </v>
      </c>
      <c r="E68" s="55" t="str">
        <f>Hoja1!BM57</f>
        <v xml:space="preserve"> </v>
      </c>
      <c r="F68" s="55" t="str">
        <f>Hoja1!BN57</f>
        <v xml:space="preserve"> </v>
      </c>
      <c r="G68" s="55" t="str">
        <f>Hoja1!BO57</f>
        <v xml:space="preserve"> </v>
      </c>
      <c r="H68" s="55" t="str">
        <f>Hoja1!BP57</f>
        <v xml:space="preserve"> </v>
      </c>
      <c r="I68" s="55" t="str">
        <f>Hoja1!BQ57</f>
        <v xml:space="preserve"> </v>
      </c>
      <c r="J68" s="55" t="str">
        <f>Hoja1!BR57</f>
        <v xml:space="preserve"> </v>
      </c>
      <c r="K68" s="53"/>
      <c r="L68" s="53"/>
      <c r="M68" s="53"/>
      <c r="N68" s="53"/>
      <c r="O68" s="53"/>
      <c r="P68" s="53"/>
      <c r="Q68" s="53"/>
      <c r="R68" s="53"/>
      <c r="S68" s="79" t="str">
        <f t="shared" si="0"/>
        <v>Aceptable</v>
      </c>
      <c r="T68" s="86"/>
      <c r="U68" s="74"/>
      <c r="V68" s="74"/>
      <c r="W68" s="74"/>
      <c r="X68" s="74"/>
      <c r="Y68" s="74"/>
    </row>
    <row r="69" spans="2:25" ht="58.5" customHeight="1">
      <c r="B69" s="54">
        <v>54</v>
      </c>
      <c r="C69" s="55" t="str">
        <f>Hoja1!BK58</f>
        <v xml:space="preserve"> </v>
      </c>
      <c r="D69" s="55" t="str">
        <f>Hoja1!BL58</f>
        <v xml:space="preserve"> </v>
      </c>
      <c r="E69" s="55" t="str">
        <f>Hoja1!BM58</f>
        <v xml:space="preserve"> </v>
      </c>
      <c r="F69" s="55" t="str">
        <f>Hoja1!BN58</f>
        <v xml:space="preserve"> </v>
      </c>
      <c r="G69" s="55" t="str">
        <f>Hoja1!BO58</f>
        <v xml:space="preserve"> </v>
      </c>
      <c r="H69" s="55" t="str">
        <f>Hoja1!BP58</f>
        <v xml:space="preserve"> </v>
      </c>
      <c r="I69" s="55" t="str">
        <f>Hoja1!BQ58</f>
        <v xml:space="preserve"> </v>
      </c>
      <c r="J69" s="55" t="str">
        <f>Hoja1!BR58</f>
        <v xml:space="preserve"> </v>
      </c>
      <c r="K69" s="53"/>
      <c r="L69" s="53"/>
      <c r="M69" s="53"/>
      <c r="N69" s="53"/>
      <c r="O69" s="53"/>
      <c r="P69" s="53"/>
      <c r="Q69" s="53"/>
      <c r="R69" s="53"/>
      <c r="S69" s="79" t="str">
        <f t="shared" si="0"/>
        <v>Aceptable</v>
      </c>
      <c r="T69" s="86"/>
      <c r="U69" s="74"/>
      <c r="V69" s="74"/>
      <c r="W69" s="74"/>
      <c r="X69" s="74"/>
      <c r="Y69" s="74"/>
    </row>
    <row r="70" spans="2:25" ht="58.5" customHeight="1">
      <c r="B70" s="54">
        <v>55</v>
      </c>
      <c r="C70" s="55" t="str">
        <f>Hoja1!BK59</f>
        <v xml:space="preserve"> </v>
      </c>
      <c r="D70" s="55" t="str">
        <f>Hoja1!BL59</f>
        <v xml:space="preserve"> </v>
      </c>
      <c r="E70" s="55" t="str">
        <f>Hoja1!BM59</f>
        <v xml:space="preserve"> </v>
      </c>
      <c r="F70" s="55" t="str">
        <f>Hoja1!BN59</f>
        <v xml:space="preserve"> </v>
      </c>
      <c r="G70" s="55" t="str">
        <f>Hoja1!BO59</f>
        <v xml:space="preserve"> </v>
      </c>
      <c r="H70" s="55" t="str">
        <f>Hoja1!BP59</f>
        <v xml:space="preserve"> </v>
      </c>
      <c r="I70" s="55" t="str">
        <f>Hoja1!BQ59</f>
        <v xml:space="preserve"> </v>
      </c>
      <c r="J70" s="55" t="str">
        <f>Hoja1!BR59</f>
        <v xml:space="preserve"> </v>
      </c>
      <c r="K70" s="53"/>
      <c r="L70" s="53"/>
      <c r="M70" s="53"/>
      <c r="N70" s="53"/>
      <c r="O70" s="53"/>
      <c r="P70" s="53"/>
      <c r="Q70" s="53"/>
      <c r="R70" s="53"/>
      <c r="S70" s="79" t="str">
        <f t="shared" si="0"/>
        <v>Aceptable</v>
      </c>
      <c r="T70" s="86"/>
      <c r="U70" s="74"/>
      <c r="V70" s="74"/>
      <c r="W70" s="74"/>
      <c r="X70" s="74"/>
      <c r="Y70" s="74"/>
    </row>
    <row r="71" spans="2:25" ht="58.5" customHeight="1">
      <c r="B71" s="54">
        <v>56</v>
      </c>
      <c r="C71" s="55" t="str">
        <f>Hoja1!BK60</f>
        <v xml:space="preserve"> </v>
      </c>
      <c r="D71" s="55" t="str">
        <f>Hoja1!BL60</f>
        <v xml:space="preserve"> </v>
      </c>
      <c r="E71" s="55" t="str">
        <f>Hoja1!BM60</f>
        <v xml:space="preserve"> </v>
      </c>
      <c r="F71" s="55" t="str">
        <f>Hoja1!BN60</f>
        <v xml:space="preserve"> </v>
      </c>
      <c r="G71" s="55" t="str">
        <f>Hoja1!BO60</f>
        <v xml:space="preserve"> </v>
      </c>
      <c r="H71" s="55" t="str">
        <f>Hoja1!BP60</f>
        <v xml:space="preserve"> </v>
      </c>
      <c r="I71" s="55" t="str">
        <f>Hoja1!BQ60</f>
        <v xml:space="preserve"> </v>
      </c>
      <c r="J71" s="55" t="str">
        <f>Hoja1!BR60</f>
        <v xml:space="preserve"> </v>
      </c>
      <c r="K71" s="53"/>
      <c r="L71" s="53"/>
      <c r="M71" s="53"/>
      <c r="N71" s="53"/>
      <c r="O71" s="53"/>
      <c r="P71" s="53"/>
      <c r="Q71" s="53"/>
      <c r="R71" s="53"/>
      <c r="S71" s="79" t="str">
        <f t="shared" si="0"/>
        <v>Aceptable</v>
      </c>
      <c r="T71" s="86"/>
      <c r="U71" s="74"/>
      <c r="V71" s="74"/>
      <c r="W71" s="74"/>
      <c r="X71" s="74"/>
      <c r="Y71" s="74"/>
    </row>
    <row r="72" spans="2:25" ht="58.5" customHeight="1">
      <c r="B72" s="54">
        <v>57</v>
      </c>
      <c r="C72" s="55" t="str">
        <f>Hoja1!BK61</f>
        <v xml:space="preserve"> </v>
      </c>
      <c r="D72" s="55" t="str">
        <f>Hoja1!BL61</f>
        <v xml:space="preserve"> </v>
      </c>
      <c r="E72" s="55" t="str">
        <f>Hoja1!BM61</f>
        <v xml:space="preserve"> </v>
      </c>
      <c r="F72" s="55" t="str">
        <f>Hoja1!BN61</f>
        <v xml:space="preserve"> </v>
      </c>
      <c r="G72" s="55" t="str">
        <f>Hoja1!BO61</f>
        <v xml:space="preserve"> </v>
      </c>
      <c r="H72" s="55" t="str">
        <f>Hoja1!BP61</f>
        <v xml:space="preserve"> </v>
      </c>
      <c r="I72" s="55" t="str">
        <f>Hoja1!BQ61</f>
        <v xml:space="preserve"> </v>
      </c>
      <c r="J72" s="55" t="str">
        <f>Hoja1!BR61</f>
        <v xml:space="preserve"> </v>
      </c>
      <c r="K72" s="53"/>
      <c r="L72" s="53"/>
      <c r="M72" s="53"/>
      <c r="N72" s="53"/>
      <c r="O72" s="53"/>
      <c r="P72" s="53"/>
      <c r="Q72" s="53"/>
      <c r="R72" s="53"/>
      <c r="S72" s="79" t="str">
        <f t="shared" si="0"/>
        <v>Aceptable</v>
      </c>
      <c r="T72" s="86"/>
      <c r="U72" s="74"/>
      <c r="V72" s="74"/>
      <c r="W72" s="74"/>
      <c r="X72" s="74"/>
      <c r="Y72" s="74"/>
    </row>
    <row r="73" spans="2:25" ht="58.5" customHeight="1">
      <c r="B73" s="54">
        <v>58</v>
      </c>
      <c r="C73" s="55" t="str">
        <f>Hoja1!BK62</f>
        <v xml:space="preserve"> </v>
      </c>
      <c r="D73" s="55" t="str">
        <f>Hoja1!BL62</f>
        <v xml:space="preserve"> </v>
      </c>
      <c r="E73" s="55" t="str">
        <f>Hoja1!BM62</f>
        <v xml:space="preserve"> </v>
      </c>
      <c r="F73" s="55" t="str">
        <f>Hoja1!BN62</f>
        <v xml:space="preserve"> </v>
      </c>
      <c r="G73" s="55" t="str">
        <f>Hoja1!BO62</f>
        <v xml:space="preserve"> </v>
      </c>
      <c r="H73" s="55" t="str">
        <f>Hoja1!BP62</f>
        <v xml:space="preserve"> </v>
      </c>
      <c r="I73" s="55" t="str">
        <f>Hoja1!BQ62</f>
        <v xml:space="preserve"> </v>
      </c>
      <c r="J73" s="55" t="str">
        <f>Hoja1!BR62</f>
        <v xml:space="preserve"> </v>
      </c>
      <c r="K73" s="53"/>
      <c r="L73" s="53"/>
      <c r="M73" s="53"/>
      <c r="N73" s="53"/>
      <c r="O73" s="53"/>
      <c r="P73" s="53"/>
      <c r="Q73" s="53"/>
      <c r="R73" s="53"/>
      <c r="S73" s="79" t="str">
        <f t="shared" si="0"/>
        <v>Aceptable</v>
      </c>
      <c r="T73" s="86"/>
      <c r="U73" s="74"/>
      <c r="V73" s="74"/>
      <c r="W73" s="74"/>
      <c r="X73" s="74"/>
      <c r="Y73" s="74"/>
    </row>
    <row r="74" spans="2:25" ht="58.5" customHeight="1">
      <c r="B74" s="54">
        <v>59</v>
      </c>
      <c r="C74" s="55" t="str">
        <f>Hoja1!BK63</f>
        <v xml:space="preserve"> </v>
      </c>
      <c r="D74" s="55" t="str">
        <f>Hoja1!BL63</f>
        <v xml:space="preserve"> </v>
      </c>
      <c r="E74" s="55" t="str">
        <f>Hoja1!BM63</f>
        <v xml:space="preserve"> </v>
      </c>
      <c r="F74" s="55" t="str">
        <f>Hoja1!BN63</f>
        <v xml:space="preserve"> </v>
      </c>
      <c r="G74" s="55" t="str">
        <f>Hoja1!BO63</f>
        <v xml:space="preserve"> </v>
      </c>
      <c r="H74" s="55" t="str">
        <f>Hoja1!BP63</f>
        <v xml:space="preserve"> </v>
      </c>
      <c r="I74" s="55" t="str">
        <f>Hoja1!BQ63</f>
        <v xml:space="preserve"> </v>
      </c>
      <c r="J74" s="55" t="str">
        <f>Hoja1!BR63</f>
        <v xml:space="preserve"> </v>
      </c>
      <c r="K74" s="53"/>
      <c r="L74" s="53"/>
      <c r="M74" s="53"/>
      <c r="N74" s="53"/>
      <c r="O74" s="53"/>
      <c r="P74" s="53"/>
      <c r="Q74" s="53"/>
      <c r="R74" s="53"/>
      <c r="S74" s="79" t="str">
        <f t="shared" si="0"/>
        <v>Aceptable</v>
      </c>
      <c r="T74" s="86"/>
      <c r="U74" s="74"/>
      <c r="V74" s="74"/>
      <c r="W74" s="74"/>
      <c r="X74" s="74"/>
      <c r="Y74" s="74"/>
    </row>
    <row r="75" spans="2:25" ht="58.5" customHeight="1">
      <c r="B75" s="54">
        <v>60</v>
      </c>
      <c r="C75" s="55" t="str">
        <f>Hoja1!BK64</f>
        <v xml:space="preserve"> </v>
      </c>
      <c r="D75" s="55" t="str">
        <f>Hoja1!BL64</f>
        <v xml:space="preserve"> </v>
      </c>
      <c r="E75" s="55" t="str">
        <f>Hoja1!BM64</f>
        <v xml:space="preserve"> </v>
      </c>
      <c r="F75" s="55" t="str">
        <f>Hoja1!BN64</f>
        <v xml:space="preserve"> </v>
      </c>
      <c r="G75" s="55" t="str">
        <f>Hoja1!BO64</f>
        <v xml:space="preserve"> </v>
      </c>
      <c r="H75" s="55" t="str">
        <f>Hoja1!BP64</f>
        <v xml:space="preserve"> </v>
      </c>
      <c r="I75" s="55" t="str">
        <f>Hoja1!BQ64</f>
        <v xml:space="preserve"> </v>
      </c>
      <c r="J75" s="55" t="str">
        <f>Hoja1!BR64</f>
        <v xml:space="preserve"> </v>
      </c>
      <c r="K75" s="53"/>
      <c r="L75" s="53"/>
      <c r="M75" s="53"/>
      <c r="N75" s="53"/>
      <c r="O75" s="53"/>
      <c r="P75" s="53"/>
      <c r="Q75" s="53"/>
      <c r="R75" s="53"/>
      <c r="S75" s="79" t="str">
        <f t="shared" si="0"/>
        <v>Aceptable</v>
      </c>
      <c r="T75" s="86"/>
      <c r="U75" s="74"/>
      <c r="V75" s="74"/>
      <c r="W75" s="74"/>
      <c r="X75" s="74"/>
      <c r="Y75" s="74"/>
    </row>
    <row r="76" spans="2:25" ht="58.5" customHeight="1">
      <c r="B76" s="54">
        <v>61</v>
      </c>
      <c r="C76" s="55" t="str">
        <f>Hoja1!BK65</f>
        <v xml:space="preserve"> </v>
      </c>
      <c r="D76" s="55" t="str">
        <f>Hoja1!BL65</f>
        <v xml:space="preserve"> </v>
      </c>
      <c r="E76" s="55" t="str">
        <f>Hoja1!BM65</f>
        <v xml:space="preserve"> </v>
      </c>
      <c r="F76" s="55" t="str">
        <f>Hoja1!BN65</f>
        <v xml:space="preserve"> </v>
      </c>
      <c r="G76" s="55" t="str">
        <f>Hoja1!BO65</f>
        <v xml:space="preserve"> </v>
      </c>
      <c r="H76" s="55" t="str">
        <f>Hoja1!BP65</f>
        <v xml:space="preserve"> </v>
      </c>
      <c r="I76" s="55" t="str">
        <f>Hoja1!BQ65</f>
        <v xml:space="preserve"> </v>
      </c>
      <c r="J76" s="55" t="str">
        <f>Hoja1!BR65</f>
        <v xml:space="preserve"> </v>
      </c>
      <c r="K76" s="53"/>
      <c r="L76" s="53"/>
      <c r="M76" s="53"/>
      <c r="N76" s="53"/>
      <c r="O76" s="53"/>
      <c r="P76" s="53"/>
      <c r="Q76" s="53"/>
      <c r="R76" s="53"/>
      <c r="S76" s="79" t="str">
        <f t="shared" si="0"/>
        <v>Aceptable</v>
      </c>
      <c r="T76" s="86"/>
      <c r="U76" s="74"/>
      <c r="V76" s="74"/>
      <c r="W76" s="74"/>
      <c r="X76" s="74"/>
      <c r="Y76" s="74"/>
    </row>
    <row r="77" spans="2:25" ht="58.5" customHeight="1">
      <c r="B77" s="54">
        <v>62</v>
      </c>
      <c r="C77" s="55" t="str">
        <f>Hoja1!BK66</f>
        <v xml:space="preserve"> </v>
      </c>
      <c r="D77" s="55" t="str">
        <f>Hoja1!BL66</f>
        <v xml:space="preserve"> </v>
      </c>
      <c r="E77" s="55" t="str">
        <f>Hoja1!BM66</f>
        <v xml:space="preserve"> </v>
      </c>
      <c r="F77" s="55" t="str">
        <f>Hoja1!BN66</f>
        <v xml:space="preserve"> </v>
      </c>
      <c r="G77" s="55" t="str">
        <f>Hoja1!BO66</f>
        <v xml:space="preserve"> </v>
      </c>
      <c r="H77" s="55" t="str">
        <f>Hoja1!BP66</f>
        <v xml:space="preserve"> </v>
      </c>
      <c r="I77" s="55" t="str">
        <f>Hoja1!BQ66</f>
        <v xml:space="preserve"> </v>
      </c>
      <c r="J77" s="55" t="str">
        <f>Hoja1!BR66</f>
        <v xml:space="preserve"> </v>
      </c>
      <c r="K77" s="53"/>
      <c r="L77" s="53"/>
      <c r="M77" s="53"/>
      <c r="N77" s="53"/>
      <c r="O77" s="53"/>
      <c r="P77" s="53"/>
      <c r="Q77" s="53"/>
      <c r="R77" s="53"/>
      <c r="S77" s="79" t="str">
        <f t="shared" si="0"/>
        <v>Aceptable</v>
      </c>
      <c r="T77" s="86"/>
      <c r="U77" s="74"/>
      <c r="V77" s="74"/>
      <c r="W77" s="74"/>
      <c r="X77" s="74"/>
      <c r="Y77" s="74"/>
    </row>
    <row r="78" spans="2:25" ht="58.5" customHeight="1">
      <c r="B78" s="54">
        <v>63</v>
      </c>
      <c r="C78" s="55" t="str">
        <f>Hoja1!BK67</f>
        <v xml:space="preserve"> </v>
      </c>
      <c r="D78" s="55" t="str">
        <f>Hoja1!BL67</f>
        <v xml:space="preserve"> </v>
      </c>
      <c r="E78" s="55" t="str">
        <f>Hoja1!BM67</f>
        <v xml:space="preserve"> </v>
      </c>
      <c r="F78" s="55" t="str">
        <f>Hoja1!BN67</f>
        <v xml:space="preserve"> </v>
      </c>
      <c r="G78" s="55" t="str">
        <f>Hoja1!BO67</f>
        <v xml:space="preserve"> </v>
      </c>
      <c r="H78" s="55" t="str">
        <f>Hoja1!BP67</f>
        <v xml:space="preserve"> </v>
      </c>
      <c r="I78" s="55" t="str">
        <f>Hoja1!BQ67</f>
        <v xml:space="preserve"> </v>
      </c>
      <c r="J78" s="55" t="str">
        <f>Hoja1!BR67</f>
        <v xml:space="preserve"> </v>
      </c>
      <c r="K78" s="53"/>
      <c r="L78" s="53"/>
      <c r="M78" s="53"/>
      <c r="N78" s="53"/>
      <c r="O78" s="53"/>
      <c r="P78" s="53"/>
      <c r="Q78" s="53"/>
      <c r="R78" s="53"/>
      <c r="S78" s="79" t="str">
        <f t="shared" si="0"/>
        <v>Aceptable</v>
      </c>
      <c r="T78" s="86"/>
      <c r="U78" s="74"/>
      <c r="V78" s="74"/>
      <c r="W78" s="74"/>
      <c r="X78" s="74"/>
      <c r="Y78" s="74"/>
    </row>
    <row r="79" spans="2:25" ht="58.5" customHeight="1">
      <c r="B79" s="54">
        <v>64</v>
      </c>
      <c r="C79" s="55" t="str">
        <f>Hoja1!BK68</f>
        <v xml:space="preserve"> </v>
      </c>
      <c r="D79" s="55" t="str">
        <f>Hoja1!BL68</f>
        <v xml:space="preserve"> </v>
      </c>
      <c r="E79" s="55" t="str">
        <f>Hoja1!BM68</f>
        <v xml:space="preserve"> </v>
      </c>
      <c r="F79" s="55" t="str">
        <f>Hoja1!BN68</f>
        <v xml:space="preserve"> </v>
      </c>
      <c r="G79" s="55" t="str">
        <f>Hoja1!BO68</f>
        <v xml:space="preserve"> </v>
      </c>
      <c r="H79" s="55" t="str">
        <f>Hoja1!BP68</f>
        <v xml:space="preserve"> </v>
      </c>
      <c r="I79" s="55" t="str">
        <f>Hoja1!BQ68</f>
        <v xml:space="preserve"> </v>
      </c>
      <c r="J79" s="55" t="str">
        <f>Hoja1!BR68</f>
        <v xml:space="preserve"> </v>
      </c>
      <c r="K79" s="53"/>
      <c r="L79" s="53"/>
      <c r="M79" s="53"/>
      <c r="N79" s="53"/>
      <c r="O79" s="53"/>
      <c r="P79" s="53"/>
      <c r="Q79" s="53"/>
      <c r="R79" s="53"/>
      <c r="S79" s="79" t="str">
        <f t="shared" si="0"/>
        <v>Aceptable</v>
      </c>
      <c r="T79" s="86"/>
      <c r="U79" s="74"/>
      <c r="V79" s="74"/>
      <c r="W79" s="74"/>
      <c r="X79" s="74"/>
      <c r="Y79" s="74"/>
    </row>
    <row r="80" spans="2:25" ht="58.5" customHeight="1">
      <c r="B80" s="54">
        <v>65</v>
      </c>
      <c r="C80" s="55" t="str">
        <f>Hoja1!BK69</f>
        <v xml:space="preserve"> </v>
      </c>
      <c r="D80" s="55" t="str">
        <f>Hoja1!BL69</f>
        <v xml:space="preserve"> </v>
      </c>
      <c r="E80" s="55" t="str">
        <f>Hoja1!BM69</f>
        <v xml:space="preserve"> </v>
      </c>
      <c r="F80" s="55" t="str">
        <f>Hoja1!BN69</f>
        <v xml:space="preserve"> </v>
      </c>
      <c r="G80" s="55" t="str">
        <f>Hoja1!BO69</f>
        <v xml:space="preserve"> </v>
      </c>
      <c r="H80" s="55" t="str">
        <f>Hoja1!BP69</f>
        <v xml:space="preserve"> </v>
      </c>
      <c r="I80" s="55" t="str">
        <f>Hoja1!BQ69</f>
        <v xml:space="preserve"> </v>
      </c>
      <c r="J80" s="55" t="str">
        <f>Hoja1!BR69</f>
        <v xml:space="preserve"> </v>
      </c>
      <c r="K80" s="53"/>
      <c r="L80" s="53"/>
      <c r="M80" s="53"/>
      <c r="N80" s="53"/>
      <c r="O80" s="53"/>
      <c r="P80" s="53"/>
      <c r="Q80" s="53"/>
      <c r="R80" s="53"/>
      <c r="S80" s="79" t="str">
        <f t="shared" si="0"/>
        <v>Aceptable</v>
      </c>
      <c r="T80" s="86"/>
      <c r="U80" s="74"/>
      <c r="V80" s="74"/>
      <c r="W80" s="74"/>
      <c r="X80" s="74"/>
      <c r="Y80" s="74"/>
    </row>
    <row r="81" spans="2:25" ht="58.5" customHeight="1">
      <c r="B81" s="54">
        <v>66</v>
      </c>
      <c r="C81" s="55" t="str">
        <f>Hoja1!BK70</f>
        <v xml:space="preserve"> </v>
      </c>
      <c r="D81" s="55" t="str">
        <f>Hoja1!BL70</f>
        <v xml:space="preserve"> </v>
      </c>
      <c r="E81" s="55" t="str">
        <f>Hoja1!BM70</f>
        <v xml:space="preserve"> </v>
      </c>
      <c r="F81" s="55" t="str">
        <f>Hoja1!BN70</f>
        <v xml:space="preserve"> </v>
      </c>
      <c r="G81" s="55" t="str">
        <f>Hoja1!BO70</f>
        <v xml:space="preserve"> </v>
      </c>
      <c r="H81" s="55" t="str">
        <f>Hoja1!BP70</f>
        <v xml:space="preserve"> </v>
      </c>
      <c r="I81" s="55" t="str">
        <f>Hoja1!BQ70</f>
        <v xml:space="preserve"> </v>
      </c>
      <c r="J81" s="55" t="str">
        <f>Hoja1!BR70</f>
        <v xml:space="preserve"> </v>
      </c>
      <c r="K81" s="53"/>
      <c r="L81" s="53"/>
      <c r="M81" s="53"/>
      <c r="N81" s="53"/>
      <c r="O81" s="53"/>
      <c r="P81" s="53"/>
      <c r="Q81" s="53"/>
      <c r="R81" s="53"/>
      <c r="S81" s="79" t="str">
        <f t="shared" ref="S81:S144" si="1">IF(OR(K81="SI",L81="SI",M81="SI",N81="SI",O81="SI",P81="SI",Q81="SI",R81="SI"),"No aceptable","Aceptable")</f>
        <v>Aceptable</v>
      </c>
      <c r="T81" s="86"/>
      <c r="U81" s="74"/>
      <c r="V81" s="74"/>
      <c r="W81" s="74"/>
      <c r="X81" s="74"/>
      <c r="Y81" s="74"/>
    </row>
    <row r="82" spans="2:25" ht="58.5" customHeight="1">
      <c r="B82" s="54">
        <v>67</v>
      </c>
      <c r="C82" s="55" t="str">
        <f>Hoja1!BK71</f>
        <v xml:space="preserve"> </v>
      </c>
      <c r="D82" s="55" t="str">
        <f>Hoja1!BL71</f>
        <v xml:space="preserve"> </v>
      </c>
      <c r="E82" s="55" t="str">
        <f>Hoja1!BM71</f>
        <v xml:space="preserve"> </v>
      </c>
      <c r="F82" s="55" t="str">
        <f>Hoja1!BN71</f>
        <v xml:space="preserve"> </v>
      </c>
      <c r="G82" s="55" t="str">
        <f>Hoja1!BO71</f>
        <v xml:space="preserve"> </v>
      </c>
      <c r="H82" s="55" t="str">
        <f>Hoja1!BP71</f>
        <v xml:space="preserve"> </v>
      </c>
      <c r="I82" s="55" t="str">
        <f>Hoja1!BQ71</f>
        <v xml:space="preserve"> </v>
      </c>
      <c r="J82" s="55" t="str">
        <f>Hoja1!BR71</f>
        <v xml:space="preserve"> </v>
      </c>
      <c r="K82" s="53"/>
      <c r="L82" s="53"/>
      <c r="M82" s="53"/>
      <c r="N82" s="53"/>
      <c r="O82" s="53"/>
      <c r="P82" s="53"/>
      <c r="Q82" s="53"/>
      <c r="R82" s="53"/>
      <c r="S82" s="79" t="str">
        <f t="shared" si="1"/>
        <v>Aceptable</v>
      </c>
      <c r="T82" s="86"/>
      <c r="U82" s="74"/>
      <c r="V82" s="74"/>
      <c r="W82" s="74"/>
      <c r="X82" s="74"/>
      <c r="Y82" s="74"/>
    </row>
    <row r="83" spans="2:25" ht="58.5" customHeight="1">
      <c r="B83" s="54">
        <v>68</v>
      </c>
      <c r="C83" s="55" t="str">
        <f>Hoja1!BK72</f>
        <v xml:space="preserve"> </v>
      </c>
      <c r="D83" s="55" t="str">
        <f>Hoja1!BL72</f>
        <v xml:space="preserve"> </v>
      </c>
      <c r="E83" s="55" t="str">
        <f>Hoja1!BM72</f>
        <v xml:space="preserve"> </v>
      </c>
      <c r="F83" s="55" t="str">
        <f>Hoja1!BN72</f>
        <v xml:space="preserve"> </v>
      </c>
      <c r="G83" s="55" t="str">
        <f>Hoja1!BO72</f>
        <v xml:space="preserve"> </v>
      </c>
      <c r="H83" s="55" t="str">
        <f>Hoja1!BP72</f>
        <v xml:space="preserve"> </v>
      </c>
      <c r="I83" s="55" t="str">
        <f>Hoja1!BQ72</f>
        <v xml:space="preserve"> </v>
      </c>
      <c r="J83" s="55" t="str">
        <f>Hoja1!BR72</f>
        <v xml:space="preserve"> </v>
      </c>
      <c r="K83" s="53"/>
      <c r="L83" s="53"/>
      <c r="M83" s="53"/>
      <c r="N83" s="53"/>
      <c r="O83" s="53"/>
      <c r="P83" s="53"/>
      <c r="Q83" s="53"/>
      <c r="R83" s="53"/>
      <c r="S83" s="79" t="str">
        <f t="shared" si="1"/>
        <v>Aceptable</v>
      </c>
      <c r="T83" s="86"/>
      <c r="U83" s="74"/>
      <c r="V83" s="74"/>
      <c r="W83" s="74"/>
      <c r="X83" s="74"/>
      <c r="Y83" s="74"/>
    </row>
    <row r="84" spans="2:25" ht="58.5" customHeight="1">
      <c r="B84" s="54">
        <v>69</v>
      </c>
      <c r="C84" s="55" t="str">
        <f>Hoja1!BK73</f>
        <v xml:space="preserve"> </v>
      </c>
      <c r="D84" s="55" t="str">
        <f>Hoja1!BL73</f>
        <v xml:space="preserve"> </v>
      </c>
      <c r="E84" s="55" t="str">
        <f>Hoja1!BM73</f>
        <v xml:space="preserve"> </v>
      </c>
      <c r="F84" s="55" t="str">
        <f>Hoja1!BN73</f>
        <v xml:space="preserve"> </v>
      </c>
      <c r="G84" s="55" t="str">
        <f>Hoja1!BO73</f>
        <v xml:space="preserve"> </v>
      </c>
      <c r="H84" s="55" t="str">
        <f>Hoja1!BP73</f>
        <v xml:space="preserve"> </v>
      </c>
      <c r="I84" s="55" t="str">
        <f>Hoja1!BQ73</f>
        <v xml:space="preserve"> </v>
      </c>
      <c r="J84" s="55" t="str">
        <f>Hoja1!BR73</f>
        <v xml:space="preserve"> </v>
      </c>
      <c r="K84" s="53"/>
      <c r="L84" s="53"/>
      <c r="M84" s="53"/>
      <c r="N84" s="53"/>
      <c r="O84" s="53"/>
      <c r="P84" s="53"/>
      <c r="Q84" s="53"/>
      <c r="R84" s="53"/>
      <c r="S84" s="79" t="str">
        <f t="shared" si="1"/>
        <v>Aceptable</v>
      </c>
      <c r="T84" s="86"/>
      <c r="U84" s="74"/>
      <c r="V84" s="74"/>
      <c r="W84" s="74"/>
      <c r="X84" s="74"/>
      <c r="Y84" s="74"/>
    </row>
    <row r="85" spans="2:25" ht="58.5" customHeight="1">
      <c r="B85" s="54">
        <v>70</v>
      </c>
      <c r="C85" s="55" t="str">
        <f>Hoja1!BK74</f>
        <v xml:space="preserve"> </v>
      </c>
      <c r="D85" s="55" t="str">
        <f>Hoja1!BL74</f>
        <v xml:space="preserve"> </v>
      </c>
      <c r="E85" s="55" t="str">
        <f>Hoja1!BM74</f>
        <v xml:space="preserve"> </v>
      </c>
      <c r="F85" s="55" t="str">
        <f>Hoja1!BN74</f>
        <v xml:space="preserve"> </v>
      </c>
      <c r="G85" s="55" t="str">
        <f>Hoja1!BO74</f>
        <v xml:space="preserve"> </v>
      </c>
      <c r="H85" s="55" t="str">
        <f>Hoja1!BP74</f>
        <v xml:space="preserve"> </v>
      </c>
      <c r="I85" s="55" t="str">
        <f>Hoja1!BQ74</f>
        <v xml:space="preserve"> </v>
      </c>
      <c r="J85" s="55" t="str">
        <f>Hoja1!BR74</f>
        <v xml:space="preserve"> </v>
      </c>
      <c r="K85" s="53"/>
      <c r="L85" s="53"/>
      <c r="M85" s="53"/>
      <c r="N85" s="53"/>
      <c r="O85" s="53"/>
      <c r="P85" s="53"/>
      <c r="Q85" s="53"/>
      <c r="R85" s="53"/>
      <c r="S85" s="79" t="str">
        <f t="shared" si="1"/>
        <v>Aceptable</v>
      </c>
      <c r="T85" s="86"/>
      <c r="U85" s="74"/>
      <c r="V85" s="74"/>
      <c r="W85" s="74"/>
      <c r="X85" s="74"/>
      <c r="Y85" s="74"/>
    </row>
    <row r="86" spans="2:25" ht="58.5" customHeight="1">
      <c r="B86" s="54">
        <v>71</v>
      </c>
      <c r="C86" s="55" t="str">
        <f>Hoja1!BK75</f>
        <v xml:space="preserve"> </v>
      </c>
      <c r="D86" s="55" t="str">
        <f>Hoja1!BL75</f>
        <v xml:space="preserve"> </v>
      </c>
      <c r="E86" s="55" t="str">
        <f>Hoja1!BM75</f>
        <v xml:space="preserve"> </v>
      </c>
      <c r="F86" s="55" t="str">
        <f>Hoja1!BN75</f>
        <v xml:space="preserve"> </v>
      </c>
      <c r="G86" s="55" t="str">
        <f>Hoja1!BO75</f>
        <v xml:space="preserve"> </v>
      </c>
      <c r="H86" s="55" t="str">
        <f>Hoja1!BP75</f>
        <v xml:space="preserve"> </v>
      </c>
      <c r="I86" s="55" t="str">
        <f>Hoja1!BQ75</f>
        <v xml:space="preserve"> </v>
      </c>
      <c r="J86" s="55" t="str">
        <f>Hoja1!BR75</f>
        <v xml:space="preserve"> </v>
      </c>
      <c r="K86" s="53"/>
      <c r="L86" s="53"/>
      <c r="M86" s="53"/>
      <c r="N86" s="53"/>
      <c r="O86" s="53"/>
      <c r="P86" s="53"/>
      <c r="Q86" s="53"/>
      <c r="R86" s="53"/>
      <c r="S86" s="79" t="str">
        <f t="shared" si="1"/>
        <v>Aceptable</v>
      </c>
      <c r="T86" s="86"/>
      <c r="U86" s="74"/>
      <c r="V86" s="74"/>
      <c r="W86" s="74"/>
      <c r="X86" s="74"/>
      <c r="Y86" s="74"/>
    </row>
    <row r="87" spans="2:25" ht="58.5" customHeight="1">
      <c r="B87" s="54">
        <v>72</v>
      </c>
      <c r="C87" s="55" t="str">
        <f>Hoja1!BK76</f>
        <v xml:space="preserve"> </v>
      </c>
      <c r="D87" s="55" t="str">
        <f>Hoja1!BL76</f>
        <v xml:space="preserve"> </v>
      </c>
      <c r="E87" s="55" t="str">
        <f>Hoja1!BM76</f>
        <v xml:space="preserve"> </v>
      </c>
      <c r="F87" s="55" t="str">
        <f>Hoja1!BN76</f>
        <v xml:space="preserve"> </v>
      </c>
      <c r="G87" s="55" t="str">
        <f>Hoja1!BO76</f>
        <v xml:space="preserve"> </v>
      </c>
      <c r="H87" s="55" t="str">
        <f>Hoja1!BP76</f>
        <v xml:space="preserve"> </v>
      </c>
      <c r="I87" s="55" t="str">
        <f>Hoja1!BQ76</f>
        <v xml:space="preserve"> </v>
      </c>
      <c r="J87" s="55" t="str">
        <f>Hoja1!BR76</f>
        <v xml:space="preserve"> </v>
      </c>
      <c r="K87" s="53"/>
      <c r="L87" s="53"/>
      <c r="M87" s="53"/>
      <c r="N87" s="53"/>
      <c r="O87" s="53"/>
      <c r="P87" s="53"/>
      <c r="Q87" s="53"/>
      <c r="R87" s="53"/>
      <c r="S87" s="79" t="str">
        <f t="shared" si="1"/>
        <v>Aceptable</v>
      </c>
      <c r="T87" s="86"/>
      <c r="U87" s="74"/>
      <c r="V87" s="74"/>
      <c r="W87" s="74"/>
      <c r="X87" s="74"/>
      <c r="Y87" s="74"/>
    </row>
    <row r="88" spans="2:25" ht="58.5" customHeight="1">
      <c r="B88" s="54">
        <v>73</v>
      </c>
      <c r="C88" s="55" t="str">
        <f>Hoja1!BK77</f>
        <v xml:space="preserve"> </v>
      </c>
      <c r="D88" s="55" t="str">
        <f>Hoja1!BL77</f>
        <v xml:space="preserve"> </v>
      </c>
      <c r="E88" s="55" t="str">
        <f>Hoja1!BM77</f>
        <v xml:space="preserve"> </v>
      </c>
      <c r="F88" s="55" t="str">
        <f>Hoja1!BN77</f>
        <v xml:space="preserve"> </v>
      </c>
      <c r="G88" s="55" t="str">
        <f>Hoja1!BO77</f>
        <v xml:space="preserve"> </v>
      </c>
      <c r="H88" s="55" t="str">
        <f>Hoja1!BP77</f>
        <v xml:space="preserve"> </v>
      </c>
      <c r="I88" s="55" t="str">
        <f>Hoja1!BQ77</f>
        <v xml:space="preserve"> </v>
      </c>
      <c r="J88" s="55" t="str">
        <f>Hoja1!BR77</f>
        <v xml:space="preserve"> </v>
      </c>
      <c r="K88" s="53"/>
      <c r="L88" s="53"/>
      <c r="M88" s="53"/>
      <c r="N88" s="53"/>
      <c r="O88" s="53"/>
      <c r="P88" s="53"/>
      <c r="Q88" s="53"/>
      <c r="R88" s="53"/>
      <c r="S88" s="79" t="str">
        <f t="shared" si="1"/>
        <v>Aceptable</v>
      </c>
      <c r="T88" s="86"/>
      <c r="U88" s="74"/>
      <c r="V88" s="74"/>
      <c r="W88" s="74"/>
      <c r="X88" s="74"/>
      <c r="Y88" s="74"/>
    </row>
    <row r="89" spans="2:25" ht="58.5" customHeight="1">
      <c r="B89" s="54">
        <v>74</v>
      </c>
      <c r="C89" s="55" t="str">
        <f>Hoja1!BK78</f>
        <v xml:space="preserve"> </v>
      </c>
      <c r="D89" s="55" t="str">
        <f>Hoja1!BL78</f>
        <v xml:space="preserve"> </v>
      </c>
      <c r="E89" s="55" t="str">
        <f>Hoja1!BM78</f>
        <v xml:space="preserve"> </v>
      </c>
      <c r="F89" s="55" t="str">
        <f>Hoja1!BN78</f>
        <v xml:space="preserve"> </v>
      </c>
      <c r="G89" s="55" t="str">
        <f>Hoja1!BO78</f>
        <v xml:space="preserve"> </v>
      </c>
      <c r="H89" s="55" t="str">
        <f>Hoja1!BP78</f>
        <v xml:space="preserve"> </v>
      </c>
      <c r="I89" s="55" t="str">
        <f>Hoja1!BQ78</f>
        <v xml:space="preserve"> </v>
      </c>
      <c r="J89" s="55" t="str">
        <f>Hoja1!BR78</f>
        <v xml:space="preserve"> </v>
      </c>
      <c r="K89" s="53"/>
      <c r="L89" s="53"/>
      <c r="M89" s="53"/>
      <c r="N89" s="53"/>
      <c r="O89" s="53"/>
      <c r="P89" s="53"/>
      <c r="Q89" s="53"/>
      <c r="R89" s="53"/>
      <c r="S89" s="79" t="str">
        <f t="shared" si="1"/>
        <v>Aceptable</v>
      </c>
      <c r="T89" s="86"/>
      <c r="U89" s="74"/>
      <c r="V89" s="74"/>
      <c r="W89" s="74"/>
      <c r="X89" s="74"/>
      <c r="Y89" s="74"/>
    </row>
    <row r="90" spans="2:25" ht="58.5" customHeight="1">
      <c r="B90" s="54">
        <v>75</v>
      </c>
      <c r="C90" s="55" t="str">
        <f>Hoja1!BK79</f>
        <v xml:space="preserve"> </v>
      </c>
      <c r="D90" s="55" t="str">
        <f>Hoja1!BL79</f>
        <v xml:space="preserve"> </v>
      </c>
      <c r="E90" s="55" t="str">
        <f>Hoja1!BM79</f>
        <v xml:space="preserve"> </v>
      </c>
      <c r="F90" s="55" t="str">
        <f>Hoja1!BN79</f>
        <v xml:space="preserve"> </v>
      </c>
      <c r="G90" s="55" t="str">
        <f>Hoja1!BO79</f>
        <v xml:space="preserve"> </v>
      </c>
      <c r="H90" s="55" t="str">
        <f>Hoja1!BP79</f>
        <v xml:space="preserve"> </v>
      </c>
      <c r="I90" s="55" t="str">
        <f>Hoja1!BQ79</f>
        <v xml:space="preserve"> </v>
      </c>
      <c r="J90" s="55" t="str">
        <f>Hoja1!BR79</f>
        <v xml:space="preserve"> </v>
      </c>
      <c r="K90" s="53"/>
      <c r="L90" s="53"/>
      <c r="M90" s="53"/>
      <c r="N90" s="53"/>
      <c r="O90" s="53"/>
      <c r="P90" s="53"/>
      <c r="Q90" s="53"/>
      <c r="R90" s="53"/>
      <c r="S90" s="79" t="str">
        <f t="shared" si="1"/>
        <v>Aceptable</v>
      </c>
      <c r="T90" s="86"/>
      <c r="U90" s="74"/>
      <c r="V90" s="74"/>
      <c r="W90" s="74"/>
      <c r="X90" s="74"/>
      <c r="Y90" s="74"/>
    </row>
    <row r="91" spans="2:25" ht="58.5" customHeight="1">
      <c r="B91" s="54">
        <v>76</v>
      </c>
      <c r="C91" s="55" t="str">
        <f>Hoja1!BK80</f>
        <v xml:space="preserve"> </v>
      </c>
      <c r="D91" s="55" t="str">
        <f>Hoja1!BL80</f>
        <v xml:space="preserve"> </v>
      </c>
      <c r="E91" s="55" t="str">
        <f>Hoja1!BM80</f>
        <v xml:space="preserve"> </v>
      </c>
      <c r="F91" s="55" t="str">
        <f>Hoja1!BN80</f>
        <v xml:space="preserve"> </v>
      </c>
      <c r="G91" s="55" t="str">
        <f>Hoja1!BO80</f>
        <v xml:space="preserve"> </v>
      </c>
      <c r="H91" s="55" t="str">
        <f>Hoja1!BP80</f>
        <v xml:space="preserve"> </v>
      </c>
      <c r="I91" s="55" t="str">
        <f>Hoja1!BQ80</f>
        <v xml:space="preserve"> </v>
      </c>
      <c r="J91" s="55" t="str">
        <f>Hoja1!BR80</f>
        <v xml:space="preserve"> </v>
      </c>
      <c r="K91" s="53"/>
      <c r="L91" s="53"/>
      <c r="M91" s="53"/>
      <c r="N91" s="53"/>
      <c r="O91" s="53"/>
      <c r="P91" s="53"/>
      <c r="Q91" s="53"/>
      <c r="R91" s="53"/>
      <c r="S91" s="79" t="str">
        <f t="shared" si="1"/>
        <v>Aceptable</v>
      </c>
      <c r="T91" s="86"/>
      <c r="U91" s="74"/>
      <c r="V91" s="74"/>
      <c r="W91" s="74"/>
      <c r="X91" s="74"/>
      <c r="Y91" s="74"/>
    </row>
    <row r="92" spans="2:25" ht="58.5" customHeight="1">
      <c r="B92" s="54">
        <v>77</v>
      </c>
      <c r="C92" s="55" t="str">
        <f>Hoja1!BK81</f>
        <v xml:space="preserve"> </v>
      </c>
      <c r="D92" s="55" t="str">
        <f>Hoja1!BL81</f>
        <v xml:space="preserve"> </v>
      </c>
      <c r="E92" s="55" t="str">
        <f>Hoja1!BM81</f>
        <v xml:space="preserve"> </v>
      </c>
      <c r="F92" s="55" t="str">
        <f>Hoja1!BN81</f>
        <v xml:space="preserve"> </v>
      </c>
      <c r="G92" s="55" t="str">
        <f>Hoja1!BO81</f>
        <v xml:space="preserve"> </v>
      </c>
      <c r="H92" s="55" t="str">
        <f>Hoja1!BP81</f>
        <v xml:space="preserve"> </v>
      </c>
      <c r="I92" s="55" t="str">
        <f>Hoja1!BQ81</f>
        <v xml:space="preserve"> </v>
      </c>
      <c r="J92" s="55" t="str">
        <f>Hoja1!BR81</f>
        <v xml:space="preserve"> </v>
      </c>
      <c r="K92" s="53"/>
      <c r="L92" s="53"/>
      <c r="M92" s="53"/>
      <c r="N92" s="53"/>
      <c r="O92" s="53"/>
      <c r="P92" s="53"/>
      <c r="Q92" s="53"/>
      <c r="R92" s="53"/>
      <c r="S92" s="79" t="str">
        <f t="shared" si="1"/>
        <v>Aceptable</v>
      </c>
      <c r="T92" s="86"/>
      <c r="U92" s="74"/>
      <c r="V92" s="74"/>
      <c r="W92" s="74"/>
      <c r="X92" s="74"/>
      <c r="Y92" s="74"/>
    </row>
    <row r="93" spans="2:25" ht="58.5" customHeight="1">
      <c r="B93" s="54">
        <v>78</v>
      </c>
      <c r="C93" s="55" t="str">
        <f>Hoja1!BK82</f>
        <v xml:space="preserve"> </v>
      </c>
      <c r="D93" s="55" t="str">
        <f>Hoja1!BL82</f>
        <v xml:space="preserve"> </v>
      </c>
      <c r="E93" s="55" t="str">
        <f>Hoja1!BM82</f>
        <v xml:space="preserve"> </v>
      </c>
      <c r="F93" s="55" t="str">
        <f>Hoja1!BN82</f>
        <v xml:space="preserve"> </v>
      </c>
      <c r="G93" s="55" t="str">
        <f>Hoja1!BO82</f>
        <v xml:space="preserve"> </v>
      </c>
      <c r="H93" s="55" t="str">
        <f>Hoja1!BP82</f>
        <v xml:space="preserve"> </v>
      </c>
      <c r="I93" s="55" t="str">
        <f>Hoja1!BQ82</f>
        <v xml:space="preserve"> </v>
      </c>
      <c r="J93" s="55" t="str">
        <f>Hoja1!BR82</f>
        <v xml:space="preserve"> </v>
      </c>
      <c r="K93" s="53"/>
      <c r="L93" s="53"/>
      <c r="M93" s="53"/>
      <c r="N93" s="53"/>
      <c r="O93" s="53"/>
      <c r="P93" s="53"/>
      <c r="Q93" s="53"/>
      <c r="R93" s="53"/>
      <c r="S93" s="79" t="str">
        <f t="shared" si="1"/>
        <v>Aceptable</v>
      </c>
      <c r="T93" s="86"/>
      <c r="U93" s="74"/>
      <c r="V93" s="74"/>
      <c r="W93" s="74"/>
      <c r="X93" s="74"/>
      <c r="Y93" s="74"/>
    </row>
    <row r="94" spans="2:25" ht="58.5" customHeight="1">
      <c r="B94" s="54">
        <v>79</v>
      </c>
      <c r="C94" s="55" t="str">
        <f>Hoja1!BK83</f>
        <v xml:space="preserve"> </v>
      </c>
      <c r="D94" s="55" t="str">
        <f>Hoja1!BL83</f>
        <v xml:space="preserve"> </v>
      </c>
      <c r="E94" s="55" t="str">
        <f>Hoja1!BM83</f>
        <v xml:space="preserve"> </v>
      </c>
      <c r="F94" s="55" t="str">
        <f>Hoja1!BN83</f>
        <v xml:space="preserve"> </v>
      </c>
      <c r="G94" s="55" t="str">
        <f>Hoja1!BO83</f>
        <v xml:space="preserve"> </v>
      </c>
      <c r="H94" s="55" t="str">
        <f>Hoja1!BP83</f>
        <v xml:space="preserve"> </v>
      </c>
      <c r="I94" s="55" t="str">
        <f>Hoja1!BQ83</f>
        <v xml:space="preserve"> </v>
      </c>
      <c r="J94" s="55" t="str">
        <f>Hoja1!BR83</f>
        <v xml:space="preserve"> </v>
      </c>
      <c r="K94" s="53"/>
      <c r="L94" s="53"/>
      <c r="M94" s="53"/>
      <c r="N94" s="53"/>
      <c r="O94" s="53"/>
      <c r="P94" s="53"/>
      <c r="Q94" s="53"/>
      <c r="R94" s="53"/>
      <c r="S94" s="79" t="str">
        <f t="shared" si="1"/>
        <v>Aceptable</v>
      </c>
      <c r="T94" s="86"/>
      <c r="U94" s="74"/>
      <c r="V94" s="74"/>
      <c r="W94" s="74"/>
      <c r="X94" s="74"/>
      <c r="Y94" s="74"/>
    </row>
    <row r="95" spans="2:25" ht="58.5" customHeight="1">
      <c r="B95" s="54">
        <v>80</v>
      </c>
      <c r="C95" s="55" t="str">
        <f>Hoja1!BK84</f>
        <v xml:space="preserve"> </v>
      </c>
      <c r="D95" s="55" t="str">
        <f>Hoja1!BL84</f>
        <v xml:space="preserve"> </v>
      </c>
      <c r="E95" s="55" t="str">
        <f>Hoja1!BM84</f>
        <v xml:space="preserve"> </v>
      </c>
      <c r="F95" s="55" t="str">
        <f>Hoja1!BN84</f>
        <v xml:space="preserve"> </v>
      </c>
      <c r="G95" s="55" t="str">
        <f>Hoja1!BO84</f>
        <v xml:space="preserve"> </v>
      </c>
      <c r="H95" s="55" t="str">
        <f>Hoja1!BP84</f>
        <v xml:space="preserve"> </v>
      </c>
      <c r="I95" s="55" t="str">
        <f>Hoja1!BQ84</f>
        <v xml:space="preserve"> </v>
      </c>
      <c r="J95" s="55" t="str">
        <f>Hoja1!BR84</f>
        <v xml:space="preserve"> </v>
      </c>
      <c r="K95" s="53"/>
      <c r="L95" s="53"/>
      <c r="M95" s="53"/>
      <c r="N95" s="53"/>
      <c r="O95" s="53"/>
      <c r="P95" s="53"/>
      <c r="Q95" s="53"/>
      <c r="R95" s="53"/>
      <c r="S95" s="79" t="str">
        <f t="shared" si="1"/>
        <v>Aceptable</v>
      </c>
      <c r="T95" s="86"/>
      <c r="U95" s="74"/>
      <c r="V95" s="74"/>
      <c r="W95" s="74"/>
      <c r="X95" s="74"/>
      <c r="Y95" s="74"/>
    </row>
    <row r="96" spans="2:25" ht="58.5" customHeight="1">
      <c r="B96" s="54">
        <v>81</v>
      </c>
      <c r="C96" s="55" t="str">
        <f>Hoja1!BK85</f>
        <v xml:space="preserve"> </v>
      </c>
      <c r="D96" s="55" t="str">
        <f>Hoja1!BL85</f>
        <v xml:space="preserve"> </v>
      </c>
      <c r="E96" s="55" t="str">
        <f>Hoja1!BM85</f>
        <v xml:space="preserve"> </v>
      </c>
      <c r="F96" s="55" t="str">
        <f>Hoja1!BN85</f>
        <v xml:space="preserve"> </v>
      </c>
      <c r="G96" s="55" t="str">
        <f>Hoja1!BO85</f>
        <v xml:space="preserve"> </v>
      </c>
      <c r="H96" s="55" t="str">
        <f>Hoja1!BP85</f>
        <v xml:space="preserve"> </v>
      </c>
      <c r="I96" s="55" t="str">
        <f>Hoja1!BQ85</f>
        <v xml:space="preserve"> </v>
      </c>
      <c r="J96" s="55" t="str">
        <f>Hoja1!BR85</f>
        <v xml:space="preserve"> </v>
      </c>
      <c r="K96" s="53"/>
      <c r="L96" s="53"/>
      <c r="M96" s="53"/>
      <c r="N96" s="53"/>
      <c r="O96" s="53"/>
      <c r="P96" s="53"/>
      <c r="Q96" s="53"/>
      <c r="R96" s="53"/>
      <c r="S96" s="79" t="str">
        <f t="shared" si="1"/>
        <v>Aceptable</v>
      </c>
      <c r="T96" s="86"/>
      <c r="U96" s="74"/>
      <c r="V96" s="74"/>
      <c r="W96" s="74"/>
      <c r="X96" s="74"/>
      <c r="Y96" s="74"/>
    </row>
    <row r="97" spans="2:25" ht="58.5" customHeight="1">
      <c r="B97" s="54">
        <v>82</v>
      </c>
      <c r="C97" s="55" t="str">
        <f>Hoja1!BK86</f>
        <v xml:space="preserve"> </v>
      </c>
      <c r="D97" s="55" t="str">
        <f>Hoja1!BL86</f>
        <v xml:space="preserve"> </v>
      </c>
      <c r="E97" s="55" t="str">
        <f>Hoja1!BM86</f>
        <v xml:space="preserve"> </v>
      </c>
      <c r="F97" s="55" t="str">
        <f>Hoja1!BN86</f>
        <v xml:space="preserve"> </v>
      </c>
      <c r="G97" s="55" t="str">
        <f>Hoja1!BO86</f>
        <v xml:space="preserve"> </v>
      </c>
      <c r="H97" s="55" t="str">
        <f>Hoja1!BP86</f>
        <v xml:space="preserve"> </v>
      </c>
      <c r="I97" s="55" t="str">
        <f>Hoja1!BQ86</f>
        <v xml:space="preserve"> </v>
      </c>
      <c r="J97" s="55" t="str">
        <f>Hoja1!BR86</f>
        <v xml:space="preserve"> </v>
      </c>
      <c r="K97" s="53"/>
      <c r="L97" s="53"/>
      <c r="M97" s="53"/>
      <c r="N97" s="53"/>
      <c r="O97" s="53"/>
      <c r="P97" s="53"/>
      <c r="Q97" s="53"/>
      <c r="R97" s="53"/>
      <c r="S97" s="79" t="str">
        <f t="shared" si="1"/>
        <v>Aceptable</v>
      </c>
      <c r="T97" s="86"/>
      <c r="U97" s="74"/>
      <c r="V97" s="74"/>
      <c r="W97" s="74"/>
      <c r="X97" s="74"/>
      <c r="Y97" s="74"/>
    </row>
    <row r="98" spans="2:25" ht="58.5" customHeight="1">
      <c r="B98" s="54">
        <v>83</v>
      </c>
      <c r="C98" s="55" t="str">
        <f>Hoja1!BK87</f>
        <v xml:space="preserve"> </v>
      </c>
      <c r="D98" s="55" t="str">
        <f>Hoja1!BL87</f>
        <v xml:space="preserve"> </v>
      </c>
      <c r="E98" s="55" t="str">
        <f>Hoja1!BM87</f>
        <v xml:space="preserve"> </v>
      </c>
      <c r="F98" s="55" t="str">
        <f>Hoja1!BN87</f>
        <v xml:space="preserve"> </v>
      </c>
      <c r="G98" s="55" t="str">
        <f>Hoja1!BO87</f>
        <v xml:space="preserve"> </v>
      </c>
      <c r="H98" s="55" t="str">
        <f>Hoja1!BP87</f>
        <v xml:space="preserve"> </v>
      </c>
      <c r="I98" s="55" t="str">
        <f>Hoja1!BQ87</f>
        <v xml:space="preserve"> </v>
      </c>
      <c r="J98" s="55" t="str">
        <f>Hoja1!BR87</f>
        <v xml:space="preserve"> </v>
      </c>
      <c r="K98" s="53"/>
      <c r="L98" s="53"/>
      <c r="M98" s="53"/>
      <c r="N98" s="53"/>
      <c r="O98" s="53"/>
      <c r="P98" s="53"/>
      <c r="Q98" s="53"/>
      <c r="R98" s="53"/>
      <c r="S98" s="79" t="str">
        <f t="shared" si="1"/>
        <v>Aceptable</v>
      </c>
      <c r="T98" s="86"/>
      <c r="U98" s="74"/>
      <c r="V98" s="74"/>
      <c r="W98" s="74"/>
      <c r="X98" s="74"/>
      <c r="Y98" s="74"/>
    </row>
    <row r="99" spans="2:25" ht="58.5" customHeight="1">
      <c r="B99" s="54">
        <v>84</v>
      </c>
      <c r="C99" s="55" t="str">
        <f>Hoja1!BK88</f>
        <v xml:space="preserve"> </v>
      </c>
      <c r="D99" s="55" t="str">
        <f>Hoja1!BL88</f>
        <v xml:space="preserve"> </v>
      </c>
      <c r="E99" s="55" t="str">
        <f>Hoja1!BM88</f>
        <v xml:space="preserve"> </v>
      </c>
      <c r="F99" s="55" t="str">
        <f>Hoja1!BN88</f>
        <v xml:space="preserve"> </v>
      </c>
      <c r="G99" s="55" t="str">
        <f>Hoja1!BO88</f>
        <v xml:space="preserve"> </v>
      </c>
      <c r="H99" s="55" t="str">
        <f>Hoja1!BP88</f>
        <v xml:space="preserve"> </v>
      </c>
      <c r="I99" s="55" t="str">
        <f>Hoja1!BQ88</f>
        <v xml:space="preserve"> </v>
      </c>
      <c r="J99" s="55" t="str">
        <f>Hoja1!BR88</f>
        <v xml:space="preserve"> </v>
      </c>
      <c r="K99" s="53"/>
      <c r="L99" s="53"/>
      <c r="M99" s="53"/>
      <c r="N99" s="53"/>
      <c r="O99" s="53"/>
      <c r="P99" s="53"/>
      <c r="Q99" s="53"/>
      <c r="R99" s="53"/>
      <c r="S99" s="79" t="str">
        <f t="shared" si="1"/>
        <v>Aceptable</v>
      </c>
      <c r="T99" s="86"/>
      <c r="U99" s="74"/>
      <c r="V99" s="74"/>
      <c r="W99" s="74"/>
      <c r="X99" s="74"/>
      <c r="Y99" s="74"/>
    </row>
    <row r="100" spans="2:25" ht="58.5" customHeight="1">
      <c r="B100" s="54">
        <v>85</v>
      </c>
      <c r="C100" s="55" t="str">
        <f>Hoja1!BK89</f>
        <v xml:space="preserve"> </v>
      </c>
      <c r="D100" s="55" t="str">
        <f>Hoja1!BL89</f>
        <v xml:space="preserve"> </v>
      </c>
      <c r="E100" s="55" t="str">
        <f>Hoja1!BM89</f>
        <v xml:space="preserve"> </v>
      </c>
      <c r="F100" s="55" t="str">
        <f>Hoja1!BN89</f>
        <v xml:space="preserve"> </v>
      </c>
      <c r="G100" s="55" t="str">
        <f>Hoja1!BO89</f>
        <v xml:space="preserve"> </v>
      </c>
      <c r="H100" s="55" t="str">
        <f>Hoja1!BP89</f>
        <v xml:space="preserve"> </v>
      </c>
      <c r="I100" s="55" t="str">
        <f>Hoja1!BQ89</f>
        <v xml:space="preserve"> </v>
      </c>
      <c r="J100" s="55" t="str">
        <f>Hoja1!BR89</f>
        <v xml:space="preserve"> </v>
      </c>
      <c r="K100" s="53"/>
      <c r="L100" s="53"/>
      <c r="M100" s="53"/>
      <c r="N100" s="53"/>
      <c r="O100" s="53"/>
      <c r="P100" s="53"/>
      <c r="Q100" s="53"/>
      <c r="R100" s="53"/>
      <c r="S100" s="79" t="str">
        <f t="shared" si="1"/>
        <v>Aceptable</v>
      </c>
      <c r="T100" s="86"/>
      <c r="U100" s="74"/>
      <c r="V100" s="74"/>
      <c r="W100" s="74"/>
      <c r="X100" s="74"/>
      <c r="Y100" s="74"/>
    </row>
    <row r="101" spans="2:25" ht="58.5" customHeight="1">
      <c r="B101" s="54">
        <v>86</v>
      </c>
      <c r="C101" s="55" t="str">
        <f>Hoja1!BK90</f>
        <v xml:space="preserve"> </v>
      </c>
      <c r="D101" s="55" t="str">
        <f>Hoja1!BL90</f>
        <v xml:space="preserve"> </v>
      </c>
      <c r="E101" s="55" t="str">
        <f>Hoja1!BM90</f>
        <v xml:space="preserve"> </v>
      </c>
      <c r="F101" s="55" t="str">
        <f>Hoja1!BN90</f>
        <v xml:space="preserve"> </v>
      </c>
      <c r="G101" s="55" t="str">
        <f>Hoja1!BO90</f>
        <v xml:space="preserve"> </v>
      </c>
      <c r="H101" s="55" t="str">
        <f>Hoja1!BP90</f>
        <v xml:space="preserve"> </v>
      </c>
      <c r="I101" s="55" t="str">
        <f>Hoja1!BQ90</f>
        <v xml:space="preserve"> </v>
      </c>
      <c r="J101" s="55" t="str">
        <f>Hoja1!BR90</f>
        <v xml:space="preserve"> </v>
      </c>
      <c r="K101" s="53"/>
      <c r="L101" s="53"/>
      <c r="M101" s="53"/>
      <c r="N101" s="53"/>
      <c r="O101" s="53"/>
      <c r="P101" s="53"/>
      <c r="Q101" s="53"/>
      <c r="R101" s="53"/>
      <c r="S101" s="79" t="str">
        <f t="shared" si="1"/>
        <v>Aceptable</v>
      </c>
      <c r="T101" s="86"/>
      <c r="U101" s="74"/>
      <c r="V101" s="74"/>
      <c r="W101" s="74"/>
      <c r="X101" s="74"/>
      <c r="Y101" s="74"/>
    </row>
    <row r="102" spans="2:25" ht="58.5" customHeight="1">
      <c r="B102" s="54">
        <v>87</v>
      </c>
      <c r="C102" s="55" t="str">
        <f>Hoja1!BK91</f>
        <v xml:space="preserve"> </v>
      </c>
      <c r="D102" s="55" t="str">
        <f>Hoja1!BL91</f>
        <v xml:space="preserve"> </v>
      </c>
      <c r="E102" s="55" t="str">
        <f>Hoja1!BM91</f>
        <v xml:space="preserve"> </v>
      </c>
      <c r="F102" s="55" t="str">
        <f>Hoja1!BN91</f>
        <v xml:space="preserve"> </v>
      </c>
      <c r="G102" s="55" t="str">
        <f>Hoja1!BO91</f>
        <v xml:space="preserve"> </v>
      </c>
      <c r="H102" s="55" t="str">
        <f>Hoja1!BP91</f>
        <v xml:space="preserve"> </v>
      </c>
      <c r="I102" s="55" t="str">
        <f>Hoja1!BQ91</f>
        <v xml:space="preserve"> </v>
      </c>
      <c r="J102" s="55" t="str">
        <f>Hoja1!BR91</f>
        <v xml:space="preserve"> </v>
      </c>
      <c r="K102" s="53"/>
      <c r="L102" s="53"/>
      <c r="M102" s="53"/>
      <c r="N102" s="53"/>
      <c r="O102" s="53"/>
      <c r="P102" s="53"/>
      <c r="Q102" s="53"/>
      <c r="R102" s="53"/>
      <c r="S102" s="79" t="str">
        <f t="shared" si="1"/>
        <v>Aceptable</v>
      </c>
      <c r="T102" s="86"/>
      <c r="U102" s="74"/>
      <c r="V102" s="74"/>
      <c r="W102" s="74"/>
      <c r="X102" s="74"/>
      <c r="Y102" s="74"/>
    </row>
    <row r="103" spans="2:25" ht="58.5" customHeight="1">
      <c r="B103" s="54">
        <v>88</v>
      </c>
      <c r="C103" s="55" t="str">
        <f>Hoja1!BK92</f>
        <v xml:space="preserve"> </v>
      </c>
      <c r="D103" s="55" t="str">
        <f>Hoja1!BL92</f>
        <v xml:space="preserve"> </v>
      </c>
      <c r="E103" s="55" t="str">
        <f>Hoja1!BM92</f>
        <v xml:space="preserve"> </v>
      </c>
      <c r="F103" s="55" t="str">
        <f>Hoja1!BN92</f>
        <v xml:space="preserve"> </v>
      </c>
      <c r="G103" s="55" t="str">
        <f>Hoja1!BO92</f>
        <v xml:space="preserve"> </v>
      </c>
      <c r="H103" s="55" t="str">
        <f>Hoja1!BP92</f>
        <v xml:space="preserve"> </v>
      </c>
      <c r="I103" s="55" t="str">
        <f>Hoja1!BQ92</f>
        <v xml:space="preserve"> </v>
      </c>
      <c r="J103" s="55" t="str">
        <f>Hoja1!BR92</f>
        <v xml:space="preserve"> </v>
      </c>
      <c r="K103" s="53"/>
      <c r="L103" s="53"/>
      <c r="M103" s="53"/>
      <c r="N103" s="53"/>
      <c r="O103" s="53"/>
      <c r="P103" s="53"/>
      <c r="Q103" s="53"/>
      <c r="R103" s="53"/>
      <c r="S103" s="79" t="str">
        <f t="shared" si="1"/>
        <v>Aceptable</v>
      </c>
      <c r="T103" s="86"/>
      <c r="U103" s="74"/>
      <c r="V103" s="74"/>
      <c r="W103" s="74"/>
      <c r="X103" s="74"/>
      <c r="Y103" s="74"/>
    </row>
    <row r="104" spans="2:25" ht="58.5" customHeight="1">
      <c r="B104" s="54">
        <v>89</v>
      </c>
      <c r="C104" s="55" t="str">
        <f>Hoja1!BK93</f>
        <v xml:space="preserve"> </v>
      </c>
      <c r="D104" s="55" t="str">
        <f>Hoja1!BL93</f>
        <v xml:space="preserve"> </v>
      </c>
      <c r="E104" s="55" t="str">
        <f>Hoja1!BM93</f>
        <v xml:space="preserve"> </v>
      </c>
      <c r="F104" s="55" t="str">
        <f>Hoja1!BN93</f>
        <v xml:space="preserve"> </v>
      </c>
      <c r="G104" s="55" t="str">
        <f>Hoja1!BO93</f>
        <v xml:space="preserve"> </v>
      </c>
      <c r="H104" s="55" t="str">
        <f>Hoja1!BP93</f>
        <v xml:space="preserve"> </v>
      </c>
      <c r="I104" s="55" t="str">
        <f>Hoja1!BQ93</f>
        <v xml:space="preserve"> </v>
      </c>
      <c r="J104" s="55" t="str">
        <f>Hoja1!BR93</f>
        <v xml:space="preserve"> </v>
      </c>
      <c r="K104" s="53"/>
      <c r="L104" s="53"/>
      <c r="M104" s="53"/>
      <c r="N104" s="53"/>
      <c r="O104" s="53"/>
      <c r="P104" s="53"/>
      <c r="Q104" s="53"/>
      <c r="R104" s="53"/>
      <c r="S104" s="79" t="str">
        <f t="shared" si="1"/>
        <v>Aceptable</v>
      </c>
      <c r="T104" s="86"/>
      <c r="U104" s="74"/>
      <c r="V104" s="74"/>
      <c r="W104" s="74"/>
      <c r="X104" s="74"/>
      <c r="Y104" s="74"/>
    </row>
    <row r="105" spans="2:25" ht="58.5" customHeight="1">
      <c r="B105" s="54">
        <v>90</v>
      </c>
      <c r="C105" s="55" t="str">
        <f>Hoja1!BK94</f>
        <v xml:space="preserve"> </v>
      </c>
      <c r="D105" s="55" t="str">
        <f>Hoja1!BL94</f>
        <v xml:space="preserve"> </v>
      </c>
      <c r="E105" s="55" t="str">
        <f>Hoja1!BM94</f>
        <v xml:space="preserve"> </v>
      </c>
      <c r="F105" s="55" t="str">
        <f>Hoja1!BN94</f>
        <v xml:space="preserve"> </v>
      </c>
      <c r="G105" s="55" t="str">
        <f>Hoja1!BO94</f>
        <v xml:space="preserve"> </v>
      </c>
      <c r="H105" s="55" t="str">
        <f>Hoja1!BP94</f>
        <v xml:space="preserve"> </v>
      </c>
      <c r="I105" s="55" t="str">
        <f>Hoja1!BQ94</f>
        <v xml:space="preserve"> </v>
      </c>
      <c r="J105" s="55" t="str">
        <f>Hoja1!BR94</f>
        <v xml:space="preserve"> </v>
      </c>
      <c r="K105" s="53"/>
      <c r="L105" s="53"/>
      <c r="M105" s="53"/>
      <c r="N105" s="53"/>
      <c r="O105" s="53"/>
      <c r="P105" s="53"/>
      <c r="Q105" s="53"/>
      <c r="R105" s="53"/>
      <c r="S105" s="79" t="str">
        <f t="shared" si="1"/>
        <v>Aceptable</v>
      </c>
      <c r="T105" s="86"/>
      <c r="U105" s="74"/>
      <c r="V105" s="74"/>
      <c r="W105" s="74"/>
      <c r="X105" s="74"/>
      <c r="Y105" s="74"/>
    </row>
    <row r="106" spans="2:25" ht="58.5" customHeight="1">
      <c r="B106" s="54">
        <v>91</v>
      </c>
      <c r="C106" s="55" t="str">
        <f>Hoja1!BK95</f>
        <v xml:space="preserve"> </v>
      </c>
      <c r="D106" s="55" t="str">
        <f>Hoja1!BL95</f>
        <v xml:space="preserve"> </v>
      </c>
      <c r="E106" s="55" t="str">
        <f>Hoja1!BM95</f>
        <v xml:space="preserve"> </v>
      </c>
      <c r="F106" s="55" t="str">
        <f>Hoja1!BN95</f>
        <v xml:space="preserve"> </v>
      </c>
      <c r="G106" s="55" t="str">
        <f>Hoja1!BO95</f>
        <v xml:space="preserve"> </v>
      </c>
      <c r="H106" s="55" t="str">
        <f>Hoja1!BP95</f>
        <v xml:space="preserve"> </v>
      </c>
      <c r="I106" s="55" t="str">
        <f>Hoja1!BQ95</f>
        <v xml:space="preserve"> </v>
      </c>
      <c r="J106" s="55" t="str">
        <f>Hoja1!BR95</f>
        <v xml:space="preserve"> </v>
      </c>
      <c r="K106" s="53"/>
      <c r="L106" s="53"/>
      <c r="M106" s="53"/>
      <c r="N106" s="53"/>
      <c r="O106" s="53"/>
      <c r="P106" s="53"/>
      <c r="Q106" s="53"/>
      <c r="R106" s="53"/>
      <c r="S106" s="79" t="str">
        <f t="shared" si="1"/>
        <v>Aceptable</v>
      </c>
      <c r="T106" s="86"/>
      <c r="U106" s="74"/>
      <c r="V106" s="74"/>
      <c r="W106" s="74"/>
      <c r="X106" s="74"/>
      <c r="Y106" s="74"/>
    </row>
    <row r="107" spans="2:25" ht="58.5" customHeight="1">
      <c r="B107" s="54">
        <v>92</v>
      </c>
      <c r="C107" s="55" t="str">
        <f>Hoja1!BK96</f>
        <v xml:space="preserve"> </v>
      </c>
      <c r="D107" s="55" t="str">
        <f>Hoja1!BL96</f>
        <v xml:space="preserve"> </v>
      </c>
      <c r="E107" s="55" t="str">
        <f>Hoja1!BM96</f>
        <v xml:space="preserve"> </v>
      </c>
      <c r="F107" s="55" t="str">
        <f>Hoja1!BN96</f>
        <v xml:space="preserve"> </v>
      </c>
      <c r="G107" s="55" t="str">
        <f>Hoja1!BO96</f>
        <v xml:space="preserve"> </v>
      </c>
      <c r="H107" s="55" t="str">
        <f>Hoja1!BP96</f>
        <v xml:space="preserve"> </v>
      </c>
      <c r="I107" s="55" t="str">
        <f>Hoja1!BQ96</f>
        <v xml:space="preserve"> </v>
      </c>
      <c r="J107" s="55" t="str">
        <f>Hoja1!BR96</f>
        <v xml:space="preserve"> </v>
      </c>
      <c r="K107" s="53"/>
      <c r="L107" s="53"/>
      <c r="M107" s="53"/>
      <c r="N107" s="53"/>
      <c r="O107" s="53"/>
      <c r="P107" s="53"/>
      <c r="Q107" s="53"/>
      <c r="R107" s="53"/>
      <c r="S107" s="79" t="str">
        <f t="shared" si="1"/>
        <v>Aceptable</v>
      </c>
      <c r="T107" s="86"/>
      <c r="U107" s="74"/>
      <c r="V107" s="74"/>
      <c r="W107" s="74"/>
      <c r="X107" s="74"/>
      <c r="Y107" s="74"/>
    </row>
    <row r="108" spans="2:25" ht="58.5" customHeight="1">
      <c r="B108" s="54">
        <v>93</v>
      </c>
      <c r="C108" s="55" t="str">
        <f>Hoja1!BK97</f>
        <v xml:space="preserve"> </v>
      </c>
      <c r="D108" s="55" t="str">
        <f>Hoja1!BL97</f>
        <v xml:space="preserve"> </v>
      </c>
      <c r="E108" s="55" t="str">
        <f>Hoja1!BM97</f>
        <v xml:space="preserve"> </v>
      </c>
      <c r="F108" s="55" t="str">
        <f>Hoja1!BN97</f>
        <v xml:space="preserve"> </v>
      </c>
      <c r="G108" s="55" t="str">
        <f>Hoja1!BO97</f>
        <v xml:space="preserve"> </v>
      </c>
      <c r="H108" s="55" t="str">
        <f>Hoja1!BP97</f>
        <v xml:space="preserve"> </v>
      </c>
      <c r="I108" s="55" t="str">
        <f>Hoja1!BQ97</f>
        <v xml:space="preserve"> </v>
      </c>
      <c r="J108" s="55" t="str">
        <f>Hoja1!BR97</f>
        <v xml:space="preserve"> </v>
      </c>
      <c r="K108" s="53"/>
      <c r="L108" s="53"/>
      <c r="M108" s="53"/>
      <c r="N108" s="53"/>
      <c r="O108" s="53"/>
      <c r="P108" s="53"/>
      <c r="Q108" s="53"/>
      <c r="R108" s="53"/>
      <c r="S108" s="79" t="str">
        <f t="shared" si="1"/>
        <v>Aceptable</v>
      </c>
      <c r="T108" s="86"/>
      <c r="U108" s="74"/>
      <c r="V108" s="74"/>
      <c r="W108" s="74"/>
      <c r="X108" s="74"/>
      <c r="Y108" s="74"/>
    </row>
    <row r="109" spans="2:25" ht="58.5" customHeight="1">
      <c r="B109" s="54">
        <v>94</v>
      </c>
      <c r="C109" s="55" t="str">
        <f>Hoja1!BK98</f>
        <v xml:space="preserve"> </v>
      </c>
      <c r="D109" s="55" t="str">
        <f>Hoja1!BL98</f>
        <v xml:space="preserve"> </v>
      </c>
      <c r="E109" s="55" t="str">
        <f>Hoja1!BM98</f>
        <v xml:space="preserve"> </v>
      </c>
      <c r="F109" s="55" t="str">
        <f>Hoja1!BN98</f>
        <v xml:space="preserve"> </v>
      </c>
      <c r="G109" s="55" t="str">
        <f>Hoja1!BO98</f>
        <v xml:space="preserve"> </v>
      </c>
      <c r="H109" s="55" t="str">
        <f>Hoja1!BP98</f>
        <v xml:space="preserve"> </v>
      </c>
      <c r="I109" s="55" t="str">
        <f>Hoja1!BQ98</f>
        <v xml:space="preserve"> </v>
      </c>
      <c r="J109" s="55" t="str">
        <f>Hoja1!BR98</f>
        <v xml:space="preserve"> </v>
      </c>
      <c r="K109" s="53"/>
      <c r="L109" s="53"/>
      <c r="M109" s="53"/>
      <c r="N109" s="53"/>
      <c r="O109" s="53"/>
      <c r="P109" s="53"/>
      <c r="Q109" s="53"/>
      <c r="R109" s="53"/>
      <c r="S109" s="79" t="str">
        <f t="shared" si="1"/>
        <v>Aceptable</v>
      </c>
      <c r="T109" s="86"/>
      <c r="U109" s="74"/>
      <c r="V109" s="74"/>
      <c r="W109" s="74"/>
      <c r="X109" s="74"/>
      <c r="Y109" s="74"/>
    </row>
    <row r="110" spans="2:25" ht="58.5" customHeight="1">
      <c r="B110" s="54">
        <v>95</v>
      </c>
      <c r="C110" s="55" t="str">
        <f>Hoja1!BK99</f>
        <v xml:space="preserve"> </v>
      </c>
      <c r="D110" s="55" t="str">
        <f>Hoja1!BL99</f>
        <v xml:space="preserve"> </v>
      </c>
      <c r="E110" s="55" t="str">
        <f>Hoja1!BM99</f>
        <v xml:space="preserve"> </v>
      </c>
      <c r="F110" s="55" t="str">
        <f>Hoja1!BN99</f>
        <v xml:space="preserve"> </v>
      </c>
      <c r="G110" s="55" t="str">
        <f>Hoja1!BO99</f>
        <v xml:space="preserve"> </v>
      </c>
      <c r="H110" s="55" t="str">
        <f>Hoja1!BP99</f>
        <v xml:space="preserve"> </v>
      </c>
      <c r="I110" s="55" t="str">
        <f>Hoja1!BQ99</f>
        <v xml:space="preserve"> </v>
      </c>
      <c r="J110" s="55" t="str">
        <f>Hoja1!BR99</f>
        <v xml:space="preserve"> </v>
      </c>
      <c r="K110" s="53"/>
      <c r="L110" s="53"/>
      <c r="M110" s="53"/>
      <c r="N110" s="53"/>
      <c r="O110" s="53"/>
      <c r="P110" s="53"/>
      <c r="Q110" s="53"/>
      <c r="R110" s="53"/>
      <c r="S110" s="79" t="str">
        <f t="shared" si="1"/>
        <v>Aceptable</v>
      </c>
      <c r="T110" s="86"/>
      <c r="U110" s="74"/>
      <c r="V110" s="74"/>
      <c r="W110" s="74"/>
      <c r="X110" s="74"/>
      <c r="Y110" s="74"/>
    </row>
    <row r="111" spans="2:25" ht="58.5" customHeight="1">
      <c r="B111" s="54">
        <v>96</v>
      </c>
      <c r="C111" s="55" t="str">
        <f>Hoja1!BK100</f>
        <v xml:space="preserve"> </v>
      </c>
      <c r="D111" s="55" t="str">
        <f>Hoja1!BL100</f>
        <v xml:space="preserve"> </v>
      </c>
      <c r="E111" s="55" t="str">
        <f>Hoja1!BM100</f>
        <v xml:space="preserve"> </v>
      </c>
      <c r="F111" s="55" t="str">
        <f>Hoja1!BN100</f>
        <v xml:space="preserve"> </v>
      </c>
      <c r="G111" s="55" t="str">
        <f>Hoja1!BO100</f>
        <v xml:space="preserve"> </v>
      </c>
      <c r="H111" s="55" t="str">
        <f>Hoja1!BP100</f>
        <v xml:space="preserve"> </v>
      </c>
      <c r="I111" s="55" t="str">
        <f>Hoja1!BQ100</f>
        <v xml:space="preserve"> </v>
      </c>
      <c r="J111" s="55" t="str">
        <f>Hoja1!BR100</f>
        <v xml:space="preserve"> </v>
      </c>
      <c r="K111" s="53"/>
      <c r="L111" s="53"/>
      <c r="M111" s="53"/>
      <c r="N111" s="53"/>
      <c r="O111" s="53"/>
      <c r="P111" s="53"/>
      <c r="Q111" s="53"/>
      <c r="R111" s="53"/>
      <c r="S111" s="79" t="str">
        <f t="shared" si="1"/>
        <v>Aceptable</v>
      </c>
      <c r="T111" s="86"/>
      <c r="U111" s="74"/>
      <c r="V111" s="74"/>
      <c r="W111" s="74"/>
      <c r="X111" s="74"/>
      <c r="Y111" s="74"/>
    </row>
    <row r="112" spans="2:25" ht="58.5" customHeight="1">
      <c r="B112" s="54">
        <v>97</v>
      </c>
      <c r="C112" s="55" t="str">
        <f>Hoja1!BK101</f>
        <v xml:space="preserve"> </v>
      </c>
      <c r="D112" s="55" t="str">
        <f>Hoja1!BL101</f>
        <v xml:space="preserve"> </v>
      </c>
      <c r="E112" s="55" t="str">
        <f>Hoja1!BM101</f>
        <v xml:space="preserve"> </v>
      </c>
      <c r="F112" s="55" t="str">
        <f>Hoja1!BN101</f>
        <v xml:space="preserve"> </v>
      </c>
      <c r="G112" s="55" t="str">
        <f>Hoja1!BO101</f>
        <v xml:space="preserve"> </v>
      </c>
      <c r="H112" s="55" t="str">
        <f>Hoja1!BP101</f>
        <v xml:space="preserve"> </v>
      </c>
      <c r="I112" s="55" t="str">
        <f>Hoja1!BQ101</f>
        <v xml:space="preserve"> </v>
      </c>
      <c r="J112" s="55" t="str">
        <f>Hoja1!BR101</f>
        <v xml:space="preserve"> </v>
      </c>
      <c r="K112" s="53"/>
      <c r="L112" s="53"/>
      <c r="M112" s="53"/>
      <c r="N112" s="53"/>
      <c r="O112" s="53"/>
      <c r="P112" s="53"/>
      <c r="Q112" s="53"/>
      <c r="R112" s="53"/>
      <c r="S112" s="79" t="str">
        <f t="shared" si="1"/>
        <v>Aceptable</v>
      </c>
      <c r="T112" s="86"/>
      <c r="U112" s="74"/>
      <c r="V112" s="74"/>
      <c r="W112" s="74"/>
      <c r="X112" s="74"/>
      <c r="Y112" s="74"/>
    </row>
    <row r="113" spans="2:25" ht="58.5" customHeight="1">
      <c r="B113" s="54">
        <v>98</v>
      </c>
      <c r="C113" s="55" t="str">
        <f>Hoja1!BK102</f>
        <v xml:space="preserve"> </v>
      </c>
      <c r="D113" s="55" t="str">
        <f>Hoja1!BL102</f>
        <v xml:space="preserve"> </v>
      </c>
      <c r="E113" s="55" t="str">
        <f>Hoja1!BM102</f>
        <v xml:space="preserve"> </v>
      </c>
      <c r="F113" s="55" t="str">
        <f>Hoja1!BN102</f>
        <v xml:space="preserve"> </v>
      </c>
      <c r="G113" s="55" t="str">
        <f>Hoja1!BO102</f>
        <v xml:space="preserve"> </v>
      </c>
      <c r="H113" s="55" t="str">
        <f>Hoja1!BP102</f>
        <v xml:space="preserve"> </v>
      </c>
      <c r="I113" s="55" t="str">
        <f>Hoja1!BQ102</f>
        <v xml:space="preserve"> </v>
      </c>
      <c r="J113" s="55" t="str">
        <f>Hoja1!BR102</f>
        <v xml:space="preserve"> </v>
      </c>
      <c r="K113" s="53"/>
      <c r="L113" s="53"/>
      <c r="M113" s="53"/>
      <c r="N113" s="53"/>
      <c r="O113" s="53"/>
      <c r="P113" s="53"/>
      <c r="Q113" s="53"/>
      <c r="R113" s="53"/>
      <c r="S113" s="79" t="str">
        <f t="shared" si="1"/>
        <v>Aceptable</v>
      </c>
      <c r="T113" s="86"/>
      <c r="U113" s="74"/>
      <c r="V113" s="74"/>
      <c r="W113" s="74"/>
      <c r="X113" s="74"/>
      <c r="Y113" s="74"/>
    </row>
    <row r="114" spans="2:25" ht="58.5" customHeight="1">
      <c r="B114" s="54">
        <v>99</v>
      </c>
      <c r="C114" s="55" t="str">
        <f>Hoja1!BK103</f>
        <v xml:space="preserve"> </v>
      </c>
      <c r="D114" s="55" t="str">
        <f>Hoja1!BL103</f>
        <v xml:space="preserve"> </v>
      </c>
      <c r="E114" s="55" t="str">
        <f>Hoja1!BM103</f>
        <v xml:space="preserve"> </v>
      </c>
      <c r="F114" s="55" t="str">
        <f>Hoja1!BN103</f>
        <v xml:space="preserve"> </v>
      </c>
      <c r="G114" s="55" t="str">
        <f>Hoja1!BO103</f>
        <v xml:space="preserve"> </v>
      </c>
      <c r="H114" s="55" t="str">
        <f>Hoja1!BP103</f>
        <v xml:space="preserve"> </v>
      </c>
      <c r="I114" s="55" t="str">
        <f>Hoja1!BQ103</f>
        <v xml:space="preserve"> </v>
      </c>
      <c r="J114" s="55" t="str">
        <f>Hoja1!BR103</f>
        <v xml:space="preserve"> </v>
      </c>
      <c r="K114" s="53"/>
      <c r="L114" s="53"/>
      <c r="M114" s="53"/>
      <c r="N114" s="53"/>
      <c r="O114" s="53"/>
      <c r="P114" s="53"/>
      <c r="Q114" s="53"/>
      <c r="R114" s="53"/>
      <c r="S114" s="79" t="str">
        <f t="shared" si="1"/>
        <v>Aceptable</v>
      </c>
      <c r="T114" s="86"/>
      <c r="U114" s="74"/>
      <c r="V114" s="74"/>
      <c r="W114" s="74"/>
      <c r="X114" s="74"/>
      <c r="Y114" s="74"/>
    </row>
    <row r="115" spans="2:25" ht="58.5" customHeight="1">
      <c r="B115" s="54">
        <v>100</v>
      </c>
      <c r="C115" s="55" t="str">
        <f>Hoja1!BK104</f>
        <v xml:space="preserve"> </v>
      </c>
      <c r="D115" s="55" t="str">
        <f>Hoja1!BL104</f>
        <v xml:space="preserve"> </v>
      </c>
      <c r="E115" s="55" t="str">
        <f>Hoja1!BM104</f>
        <v xml:space="preserve"> </v>
      </c>
      <c r="F115" s="55" t="str">
        <f>Hoja1!BN104</f>
        <v xml:space="preserve"> </v>
      </c>
      <c r="G115" s="55" t="str">
        <f>Hoja1!BO104</f>
        <v xml:space="preserve"> </v>
      </c>
      <c r="H115" s="55" t="str">
        <f>Hoja1!BP104</f>
        <v xml:space="preserve"> </v>
      </c>
      <c r="I115" s="55" t="str">
        <f>Hoja1!BQ104</f>
        <v xml:space="preserve"> </v>
      </c>
      <c r="J115" s="55" t="str">
        <f>Hoja1!BR104</f>
        <v xml:space="preserve"> </v>
      </c>
      <c r="K115" s="53"/>
      <c r="L115" s="53"/>
      <c r="M115" s="53"/>
      <c r="N115" s="53"/>
      <c r="O115" s="53"/>
      <c r="P115" s="53"/>
      <c r="Q115" s="53"/>
      <c r="R115" s="53"/>
      <c r="S115" s="79" t="str">
        <f t="shared" si="1"/>
        <v>Aceptable</v>
      </c>
      <c r="T115" s="86"/>
      <c r="U115" s="74"/>
      <c r="V115" s="74"/>
      <c r="W115" s="74"/>
      <c r="X115" s="74"/>
      <c r="Y115" s="74"/>
    </row>
    <row r="116" spans="2:25" ht="58.5" customHeight="1">
      <c r="B116" s="54">
        <v>101</v>
      </c>
      <c r="C116" s="55" t="str">
        <f>Hoja1!BK105</f>
        <v xml:space="preserve"> </v>
      </c>
      <c r="D116" s="55" t="str">
        <f>Hoja1!BL105</f>
        <v xml:space="preserve"> </v>
      </c>
      <c r="E116" s="55" t="str">
        <f>Hoja1!BM105</f>
        <v xml:space="preserve"> </v>
      </c>
      <c r="F116" s="55" t="str">
        <f>Hoja1!BN105</f>
        <v xml:space="preserve"> </v>
      </c>
      <c r="G116" s="55" t="str">
        <f>Hoja1!BO105</f>
        <v xml:space="preserve"> </v>
      </c>
      <c r="H116" s="55" t="str">
        <f>Hoja1!BP105</f>
        <v xml:space="preserve"> </v>
      </c>
      <c r="I116" s="55" t="str">
        <f>Hoja1!BQ105</f>
        <v xml:space="preserve"> </v>
      </c>
      <c r="J116" s="55" t="str">
        <f>Hoja1!BR105</f>
        <v xml:space="preserve"> </v>
      </c>
      <c r="K116" s="53"/>
      <c r="L116" s="53"/>
      <c r="M116" s="53"/>
      <c r="N116" s="53"/>
      <c r="O116" s="53"/>
      <c r="P116" s="53"/>
      <c r="Q116" s="53"/>
      <c r="R116" s="53"/>
      <c r="S116" s="79" t="str">
        <f t="shared" si="1"/>
        <v>Aceptable</v>
      </c>
      <c r="T116" s="86"/>
      <c r="U116" s="74"/>
      <c r="V116" s="74"/>
      <c r="W116" s="74"/>
      <c r="X116" s="74"/>
      <c r="Y116" s="74"/>
    </row>
    <row r="117" spans="2:25" ht="58.5" customHeight="1">
      <c r="B117" s="54">
        <v>102</v>
      </c>
      <c r="C117" s="55" t="str">
        <f>Hoja1!BK106</f>
        <v xml:space="preserve"> </v>
      </c>
      <c r="D117" s="55" t="str">
        <f>Hoja1!BL106</f>
        <v xml:space="preserve"> </v>
      </c>
      <c r="E117" s="55" t="str">
        <f>Hoja1!BM106</f>
        <v xml:space="preserve"> </v>
      </c>
      <c r="F117" s="55" t="str">
        <f>Hoja1!BN106</f>
        <v xml:space="preserve"> </v>
      </c>
      <c r="G117" s="55" t="str">
        <f>Hoja1!BO106</f>
        <v xml:space="preserve"> </v>
      </c>
      <c r="H117" s="55" t="str">
        <f>Hoja1!BP106</f>
        <v xml:space="preserve"> </v>
      </c>
      <c r="I117" s="55" t="str">
        <f>Hoja1!BQ106</f>
        <v xml:space="preserve"> </v>
      </c>
      <c r="J117" s="55" t="str">
        <f>Hoja1!BR106</f>
        <v xml:space="preserve"> </v>
      </c>
      <c r="K117" s="53"/>
      <c r="L117" s="53"/>
      <c r="M117" s="53"/>
      <c r="N117" s="53"/>
      <c r="O117" s="53"/>
      <c r="P117" s="53"/>
      <c r="Q117" s="53"/>
      <c r="R117" s="53"/>
      <c r="S117" s="79" t="str">
        <f t="shared" si="1"/>
        <v>Aceptable</v>
      </c>
      <c r="T117" s="86"/>
      <c r="U117" s="74"/>
      <c r="V117" s="74"/>
      <c r="W117" s="74"/>
      <c r="X117" s="74"/>
      <c r="Y117" s="74"/>
    </row>
    <row r="118" spans="2:25" ht="58.5" customHeight="1">
      <c r="B118" s="54">
        <v>103</v>
      </c>
      <c r="C118" s="55" t="str">
        <f>Hoja1!BK107</f>
        <v xml:space="preserve"> </v>
      </c>
      <c r="D118" s="55" t="str">
        <f>Hoja1!BL107</f>
        <v xml:space="preserve"> </v>
      </c>
      <c r="E118" s="55" t="str">
        <f>Hoja1!BM107</f>
        <v xml:space="preserve"> </v>
      </c>
      <c r="F118" s="55" t="str">
        <f>Hoja1!BN107</f>
        <v xml:space="preserve"> </v>
      </c>
      <c r="G118" s="55" t="str">
        <f>Hoja1!BO107</f>
        <v xml:space="preserve"> </v>
      </c>
      <c r="H118" s="55" t="str">
        <f>Hoja1!BP107</f>
        <v xml:space="preserve"> </v>
      </c>
      <c r="I118" s="55" t="str">
        <f>Hoja1!BQ107</f>
        <v xml:space="preserve"> </v>
      </c>
      <c r="J118" s="55" t="str">
        <f>Hoja1!BR107</f>
        <v xml:space="preserve"> </v>
      </c>
      <c r="K118" s="53"/>
      <c r="L118" s="53"/>
      <c r="M118" s="53"/>
      <c r="N118" s="53"/>
      <c r="O118" s="53"/>
      <c r="P118" s="53"/>
      <c r="Q118" s="53"/>
      <c r="R118" s="53"/>
      <c r="S118" s="79" t="str">
        <f t="shared" si="1"/>
        <v>Aceptable</v>
      </c>
      <c r="T118" s="86"/>
      <c r="U118" s="74"/>
      <c r="V118" s="74"/>
      <c r="W118" s="74"/>
      <c r="X118" s="74"/>
      <c r="Y118" s="74"/>
    </row>
    <row r="119" spans="2:25" ht="58.5" customHeight="1">
      <c r="B119" s="54">
        <v>104</v>
      </c>
      <c r="C119" s="55" t="str">
        <f>Hoja1!BK108</f>
        <v xml:space="preserve"> </v>
      </c>
      <c r="D119" s="55" t="str">
        <f>Hoja1!BL108</f>
        <v xml:space="preserve"> </v>
      </c>
      <c r="E119" s="55" t="str">
        <f>Hoja1!BM108</f>
        <v xml:space="preserve"> </v>
      </c>
      <c r="F119" s="55" t="str">
        <f>Hoja1!BN108</f>
        <v xml:space="preserve"> </v>
      </c>
      <c r="G119" s="55" t="str">
        <f>Hoja1!BO108</f>
        <v xml:space="preserve"> </v>
      </c>
      <c r="H119" s="55" t="str">
        <f>Hoja1!BP108</f>
        <v xml:space="preserve"> </v>
      </c>
      <c r="I119" s="55" t="str">
        <f>Hoja1!BQ108</f>
        <v xml:space="preserve"> </v>
      </c>
      <c r="J119" s="55" t="str">
        <f>Hoja1!BR108</f>
        <v xml:space="preserve"> </v>
      </c>
      <c r="K119" s="53"/>
      <c r="L119" s="53"/>
      <c r="M119" s="53"/>
      <c r="N119" s="53"/>
      <c r="O119" s="53"/>
      <c r="P119" s="53"/>
      <c r="Q119" s="53"/>
      <c r="R119" s="53"/>
      <c r="S119" s="79" t="str">
        <f t="shared" si="1"/>
        <v>Aceptable</v>
      </c>
      <c r="T119" s="86"/>
      <c r="U119" s="74"/>
      <c r="V119" s="74"/>
      <c r="W119" s="74"/>
      <c r="X119" s="74"/>
      <c r="Y119" s="74"/>
    </row>
    <row r="120" spans="2:25" ht="58.5" customHeight="1">
      <c r="B120" s="54">
        <v>105</v>
      </c>
      <c r="C120" s="55" t="str">
        <f>Hoja1!BK109</f>
        <v xml:space="preserve"> </v>
      </c>
      <c r="D120" s="55" t="str">
        <f>Hoja1!BL109</f>
        <v xml:space="preserve"> </v>
      </c>
      <c r="E120" s="55" t="str">
        <f>Hoja1!BM109</f>
        <v xml:space="preserve"> </v>
      </c>
      <c r="F120" s="55" t="str">
        <f>Hoja1!BN109</f>
        <v xml:space="preserve"> </v>
      </c>
      <c r="G120" s="55" t="str">
        <f>Hoja1!BO109</f>
        <v xml:space="preserve"> </v>
      </c>
      <c r="H120" s="55" t="str">
        <f>Hoja1!BP109</f>
        <v xml:space="preserve"> </v>
      </c>
      <c r="I120" s="55" t="str">
        <f>Hoja1!BQ109</f>
        <v xml:space="preserve"> </v>
      </c>
      <c r="J120" s="55" t="str">
        <f>Hoja1!BR109</f>
        <v xml:space="preserve"> </v>
      </c>
      <c r="K120" s="53"/>
      <c r="L120" s="53"/>
      <c r="M120" s="53"/>
      <c r="N120" s="53"/>
      <c r="O120" s="53"/>
      <c r="P120" s="53"/>
      <c r="Q120" s="53"/>
      <c r="R120" s="53"/>
      <c r="S120" s="79" t="str">
        <f t="shared" si="1"/>
        <v>Aceptable</v>
      </c>
      <c r="T120" s="86"/>
      <c r="U120" s="74"/>
      <c r="V120" s="74"/>
      <c r="W120" s="74"/>
      <c r="X120" s="74"/>
      <c r="Y120" s="74"/>
    </row>
    <row r="121" spans="2:25" ht="58.5" customHeight="1">
      <c r="B121" s="54">
        <v>106</v>
      </c>
      <c r="C121" s="55" t="str">
        <f>Hoja1!BK110</f>
        <v xml:space="preserve"> </v>
      </c>
      <c r="D121" s="55" t="str">
        <f>Hoja1!BL110</f>
        <v xml:space="preserve"> </v>
      </c>
      <c r="E121" s="55" t="str">
        <f>Hoja1!BM110</f>
        <v xml:space="preserve"> </v>
      </c>
      <c r="F121" s="55" t="str">
        <f>Hoja1!BN110</f>
        <v xml:space="preserve"> </v>
      </c>
      <c r="G121" s="55" t="str">
        <f>Hoja1!BO110</f>
        <v xml:space="preserve"> </v>
      </c>
      <c r="H121" s="55" t="str">
        <f>Hoja1!BP110</f>
        <v xml:space="preserve"> </v>
      </c>
      <c r="I121" s="55" t="str">
        <f>Hoja1!BQ110</f>
        <v xml:space="preserve"> </v>
      </c>
      <c r="J121" s="55" t="str">
        <f>Hoja1!BR110</f>
        <v xml:space="preserve"> </v>
      </c>
      <c r="K121" s="53"/>
      <c r="L121" s="53"/>
      <c r="M121" s="53"/>
      <c r="N121" s="53"/>
      <c r="O121" s="53"/>
      <c r="P121" s="53"/>
      <c r="Q121" s="53"/>
      <c r="R121" s="53"/>
      <c r="S121" s="79" t="str">
        <f t="shared" si="1"/>
        <v>Aceptable</v>
      </c>
      <c r="T121" s="86"/>
      <c r="U121" s="74"/>
      <c r="V121" s="74"/>
      <c r="W121" s="74"/>
      <c r="X121" s="74"/>
      <c r="Y121" s="74"/>
    </row>
    <row r="122" spans="2:25" ht="58.5" customHeight="1">
      <c r="B122" s="54">
        <v>107</v>
      </c>
      <c r="C122" s="55" t="str">
        <f>Hoja1!BK111</f>
        <v xml:space="preserve"> </v>
      </c>
      <c r="D122" s="55" t="str">
        <f>Hoja1!BL111</f>
        <v xml:space="preserve"> </v>
      </c>
      <c r="E122" s="55" t="str">
        <f>Hoja1!BM111</f>
        <v xml:space="preserve"> </v>
      </c>
      <c r="F122" s="55" t="str">
        <f>Hoja1!BN111</f>
        <v xml:space="preserve"> </v>
      </c>
      <c r="G122" s="55" t="str">
        <f>Hoja1!BO111</f>
        <v xml:space="preserve"> </v>
      </c>
      <c r="H122" s="55" t="str">
        <f>Hoja1!BP111</f>
        <v xml:space="preserve"> </v>
      </c>
      <c r="I122" s="55" t="str">
        <f>Hoja1!BQ111</f>
        <v xml:space="preserve"> </v>
      </c>
      <c r="J122" s="55" t="str">
        <f>Hoja1!BR111</f>
        <v xml:space="preserve"> </v>
      </c>
      <c r="K122" s="53"/>
      <c r="L122" s="53"/>
      <c r="M122" s="53"/>
      <c r="N122" s="53"/>
      <c r="O122" s="53"/>
      <c r="P122" s="53"/>
      <c r="Q122" s="53"/>
      <c r="R122" s="53"/>
      <c r="S122" s="79" t="str">
        <f t="shared" si="1"/>
        <v>Aceptable</v>
      </c>
      <c r="T122" s="86"/>
      <c r="U122" s="74"/>
      <c r="V122" s="74"/>
      <c r="W122" s="74"/>
      <c r="X122" s="74"/>
      <c r="Y122" s="74"/>
    </row>
    <row r="123" spans="2:25" ht="58.5" customHeight="1">
      <c r="B123" s="54">
        <v>108</v>
      </c>
      <c r="C123" s="55" t="str">
        <f>Hoja1!BK112</f>
        <v xml:space="preserve"> </v>
      </c>
      <c r="D123" s="55" t="str">
        <f>Hoja1!BL112</f>
        <v xml:space="preserve"> </v>
      </c>
      <c r="E123" s="55" t="str">
        <f>Hoja1!BM112</f>
        <v xml:space="preserve"> </v>
      </c>
      <c r="F123" s="55" t="str">
        <f>Hoja1!BN112</f>
        <v xml:space="preserve"> </v>
      </c>
      <c r="G123" s="55" t="str">
        <f>Hoja1!BO112</f>
        <v xml:space="preserve"> </v>
      </c>
      <c r="H123" s="55" t="str">
        <f>Hoja1!BP112</f>
        <v xml:space="preserve"> </v>
      </c>
      <c r="I123" s="55" t="str">
        <f>Hoja1!BQ112</f>
        <v xml:space="preserve"> </v>
      </c>
      <c r="J123" s="55" t="str">
        <f>Hoja1!BR112</f>
        <v xml:space="preserve"> </v>
      </c>
      <c r="K123" s="53"/>
      <c r="L123" s="53"/>
      <c r="M123" s="53"/>
      <c r="N123" s="53"/>
      <c r="O123" s="53"/>
      <c r="P123" s="53"/>
      <c r="Q123" s="53"/>
      <c r="R123" s="53"/>
      <c r="S123" s="79" t="str">
        <f t="shared" si="1"/>
        <v>Aceptable</v>
      </c>
      <c r="T123" s="86"/>
      <c r="U123" s="74"/>
      <c r="V123" s="74"/>
      <c r="W123" s="74"/>
      <c r="X123" s="74"/>
      <c r="Y123" s="74"/>
    </row>
    <row r="124" spans="2:25" ht="58.5" customHeight="1">
      <c r="B124" s="54">
        <v>109</v>
      </c>
      <c r="C124" s="55" t="str">
        <f>Hoja1!BK113</f>
        <v xml:space="preserve"> </v>
      </c>
      <c r="D124" s="55" t="str">
        <f>Hoja1!BL113</f>
        <v xml:space="preserve"> </v>
      </c>
      <c r="E124" s="55" t="str">
        <f>Hoja1!BM113</f>
        <v xml:space="preserve"> </v>
      </c>
      <c r="F124" s="55" t="str">
        <f>Hoja1!BN113</f>
        <v xml:space="preserve"> </v>
      </c>
      <c r="G124" s="55" t="str">
        <f>Hoja1!BO113</f>
        <v xml:space="preserve"> </v>
      </c>
      <c r="H124" s="55" t="str">
        <f>Hoja1!BP113</f>
        <v xml:space="preserve"> </v>
      </c>
      <c r="I124" s="55" t="str">
        <f>Hoja1!BQ113</f>
        <v xml:space="preserve"> </v>
      </c>
      <c r="J124" s="55" t="str">
        <f>Hoja1!BR113</f>
        <v xml:space="preserve"> </v>
      </c>
      <c r="K124" s="53"/>
      <c r="L124" s="53"/>
      <c r="M124" s="53"/>
      <c r="N124" s="53"/>
      <c r="O124" s="53"/>
      <c r="P124" s="53"/>
      <c r="Q124" s="53"/>
      <c r="R124" s="53"/>
      <c r="S124" s="79" t="str">
        <f t="shared" si="1"/>
        <v>Aceptable</v>
      </c>
      <c r="T124" s="86"/>
      <c r="U124" s="74"/>
      <c r="V124" s="74"/>
      <c r="W124" s="74"/>
      <c r="X124" s="74"/>
      <c r="Y124" s="74"/>
    </row>
    <row r="125" spans="2:25" ht="58.5" customHeight="1">
      <c r="B125" s="54">
        <v>110</v>
      </c>
      <c r="C125" s="55" t="str">
        <f>Hoja1!BK114</f>
        <v xml:space="preserve"> </v>
      </c>
      <c r="D125" s="55" t="str">
        <f>Hoja1!BL114</f>
        <v xml:space="preserve"> </v>
      </c>
      <c r="E125" s="55" t="str">
        <f>Hoja1!BM114</f>
        <v xml:space="preserve"> </v>
      </c>
      <c r="F125" s="55" t="str">
        <f>Hoja1!BN114</f>
        <v xml:space="preserve"> </v>
      </c>
      <c r="G125" s="55" t="str">
        <f>Hoja1!BO114</f>
        <v xml:space="preserve"> </v>
      </c>
      <c r="H125" s="55" t="str">
        <f>Hoja1!BP114</f>
        <v xml:space="preserve"> </v>
      </c>
      <c r="I125" s="55" t="str">
        <f>Hoja1!BQ114</f>
        <v xml:space="preserve"> </v>
      </c>
      <c r="J125" s="55" t="str">
        <f>Hoja1!BR114</f>
        <v xml:space="preserve"> </v>
      </c>
      <c r="K125" s="53"/>
      <c r="L125" s="53"/>
      <c r="M125" s="53"/>
      <c r="N125" s="53"/>
      <c r="O125" s="53"/>
      <c r="P125" s="53"/>
      <c r="Q125" s="53"/>
      <c r="R125" s="53"/>
      <c r="S125" s="79" t="str">
        <f t="shared" si="1"/>
        <v>Aceptable</v>
      </c>
      <c r="T125" s="86"/>
      <c r="U125" s="74"/>
      <c r="V125" s="74"/>
      <c r="W125" s="74"/>
      <c r="X125" s="74"/>
      <c r="Y125" s="74"/>
    </row>
    <row r="126" spans="2:25" ht="58.5" customHeight="1">
      <c r="B126" s="54">
        <v>111</v>
      </c>
      <c r="C126" s="55" t="str">
        <f>Hoja1!BK115</f>
        <v xml:space="preserve"> </v>
      </c>
      <c r="D126" s="55" t="str">
        <f>Hoja1!BL115</f>
        <v xml:space="preserve"> </v>
      </c>
      <c r="E126" s="55" t="str">
        <f>Hoja1!BM115</f>
        <v xml:space="preserve"> </v>
      </c>
      <c r="F126" s="55" t="str">
        <f>Hoja1!BN115</f>
        <v xml:space="preserve"> </v>
      </c>
      <c r="G126" s="55" t="str">
        <f>Hoja1!BO115</f>
        <v xml:space="preserve"> </v>
      </c>
      <c r="H126" s="55" t="str">
        <f>Hoja1!BP115</f>
        <v xml:space="preserve"> </v>
      </c>
      <c r="I126" s="55" t="str">
        <f>Hoja1!BQ115</f>
        <v xml:space="preserve"> </v>
      </c>
      <c r="J126" s="55" t="str">
        <f>Hoja1!BR115</f>
        <v xml:space="preserve"> </v>
      </c>
      <c r="K126" s="53"/>
      <c r="L126" s="53"/>
      <c r="M126" s="53"/>
      <c r="N126" s="53"/>
      <c r="O126" s="53"/>
      <c r="P126" s="53"/>
      <c r="Q126" s="53"/>
      <c r="R126" s="53"/>
      <c r="S126" s="79" t="str">
        <f t="shared" si="1"/>
        <v>Aceptable</v>
      </c>
      <c r="T126" s="86"/>
      <c r="U126" s="74"/>
      <c r="V126" s="74"/>
      <c r="W126" s="74"/>
      <c r="X126" s="74"/>
      <c r="Y126" s="74"/>
    </row>
    <row r="127" spans="2:25" ht="58.5" customHeight="1">
      <c r="B127" s="54">
        <v>112</v>
      </c>
      <c r="C127" s="55" t="str">
        <f>Hoja1!BK116</f>
        <v xml:space="preserve"> </v>
      </c>
      <c r="D127" s="55" t="str">
        <f>Hoja1!BL116</f>
        <v xml:space="preserve"> </v>
      </c>
      <c r="E127" s="55" t="str">
        <f>Hoja1!BM116</f>
        <v xml:space="preserve"> </v>
      </c>
      <c r="F127" s="55" t="str">
        <f>Hoja1!BN116</f>
        <v xml:space="preserve"> </v>
      </c>
      <c r="G127" s="55" t="str">
        <f>Hoja1!BO116</f>
        <v xml:space="preserve"> </v>
      </c>
      <c r="H127" s="55" t="str">
        <f>Hoja1!BP116</f>
        <v xml:space="preserve"> </v>
      </c>
      <c r="I127" s="55" t="str">
        <f>Hoja1!BQ116</f>
        <v xml:space="preserve"> </v>
      </c>
      <c r="J127" s="55" t="str">
        <f>Hoja1!BR116</f>
        <v xml:space="preserve"> </v>
      </c>
      <c r="K127" s="53"/>
      <c r="L127" s="53"/>
      <c r="M127" s="53"/>
      <c r="N127" s="53"/>
      <c r="O127" s="53"/>
      <c r="P127" s="53"/>
      <c r="Q127" s="53"/>
      <c r="R127" s="53"/>
      <c r="S127" s="79" t="str">
        <f t="shared" si="1"/>
        <v>Aceptable</v>
      </c>
      <c r="T127" s="86"/>
      <c r="U127" s="74"/>
      <c r="V127" s="74"/>
      <c r="W127" s="74"/>
      <c r="X127" s="74"/>
      <c r="Y127" s="74"/>
    </row>
    <row r="128" spans="2:25" ht="58.5" customHeight="1">
      <c r="B128" s="54">
        <v>113</v>
      </c>
      <c r="C128" s="55" t="str">
        <f>Hoja1!BK117</f>
        <v xml:space="preserve"> </v>
      </c>
      <c r="D128" s="55" t="str">
        <f>Hoja1!BL117</f>
        <v xml:space="preserve"> </v>
      </c>
      <c r="E128" s="55" t="str">
        <f>Hoja1!BM117</f>
        <v xml:space="preserve"> </v>
      </c>
      <c r="F128" s="55" t="str">
        <f>Hoja1!BN117</f>
        <v xml:space="preserve"> </v>
      </c>
      <c r="G128" s="55" t="str">
        <f>Hoja1!BO117</f>
        <v xml:space="preserve"> </v>
      </c>
      <c r="H128" s="55" t="str">
        <f>Hoja1!BP117</f>
        <v xml:space="preserve"> </v>
      </c>
      <c r="I128" s="55" t="str">
        <f>Hoja1!BQ117</f>
        <v xml:space="preserve"> </v>
      </c>
      <c r="J128" s="55" t="str">
        <f>Hoja1!BR117</f>
        <v xml:space="preserve"> </v>
      </c>
      <c r="K128" s="53"/>
      <c r="L128" s="53"/>
      <c r="M128" s="53"/>
      <c r="N128" s="53"/>
      <c r="O128" s="53"/>
      <c r="P128" s="53"/>
      <c r="Q128" s="53"/>
      <c r="R128" s="53"/>
      <c r="S128" s="79" t="str">
        <f t="shared" si="1"/>
        <v>Aceptable</v>
      </c>
      <c r="T128" s="86"/>
      <c r="U128" s="74"/>
      <c r="V128" s="74"/>
      <c r="W128" s="74"/>
      <c r="X128" s="74"/>
      <c r="Y128" s="74"/>
    </row>
    <row r="129" spans="2:25" ht="58.5" customHeight="1">
      <c r="B129" s="54">
        <v>114</v>
      </c>
      <c r="C129" s="55" t="str">
        <f>Hoja1!BK118</f>
        <v xml:space="preserve"> </v>
      </c>
      <c r="D129" s="55" t="str">
        <f>Hoja1!BL118</f>
        <v xml:space="preserve"> </v>
      </c>
      <c r="E129" s="55" t="str">
        <f>Hoja1!BM118</f>
        <v xml:space="preserve"> </v>
      </c>
      <c r="F129" s="55" t="str">
        <f>Hoja1!BN118</f>
        <v xml:space="preserve"> </v>
      </c>
      <c r="G129" s="55" t="str">
        <f>Hoja1!BO118</f>
        <v xml:space="preserve"> </v>
      </c>
      <c r="H129" s="55" t="str">
        <f>Hoja1!BP118</f>
        <v xml:space="preserve"> </v>
      </c>
      <c r="I129" s="55" t="str">
        <f>Hoja1!BQ118</f>
        <v xml:space="preserve"> </v>
      </c>
      <c r="J129" s="55" t="str">
        <f>Hoja1!BR118</f>
        <v xml:space="preserve"> </v>
      </c>
      <c r="K129" s="53"/>
      <c r="L129" s="53"/>
      <c r="M129" s="53"/>
      <c r="N129" s="53"/>
      <c r="O129" s="53"/>
      <c r="P129" s="53"/>
      <c r="Q129" s="53"/>
      <c r="R129" s="53"/>
      <c r="S129" s="79" t="str">
        <f t="shared" si="1"/>
        <v>Aceptable</v>
      </c>
      <c r="T129" s="86"/>
      <c r="U129" s="74"/>
      <c r="V129" s="74"/>
      <c r="W129" s="74"/>
      <c r="X129" s="74"/>
      <c r="Y129" s="74"/>
    </row>
    <row r="130" spans="2:25" ht="58.5" customHeight="1">
      <c r="B130" s="54">
        <v>115</v>
      </c>
      <c r="C130" s="55" t="str">
        <f>Hoja1!BK119</f>
        <v xml:space="preserve"> </v>
      </c>
      <c r="D130" s="55" t="str">
        <f>Hoja1!BL119</f>
        <v xml:space="preserve"> </v>
      </c>
      <c r="E130" s="55" t="str">
        <f>Hoja1!BM119</f>
        <v xml:space="preserve"> </v>
      </c>
      <c r="F130" s="55" t="str">
        <f>Hoja1!BN119</f>
        <v xml:space="preserve"> </v>
      </c>
      <c r="G130" s="55" t="str">
        <f>Hoja1!BO119</f>
        <v xml:space="preserve"> </v>
      </c>
      <c r="H130" s="55" t="str">
        <f>Hoja1!BP119</f>
        <v xml:space="preserve"> </v>
      </c>
      <c r="I130" s="55" t="str">
        <f>Hoja1!BQ119</f>
        <v xml:space="preserve"> </v>
      </c>
      <c r="J130" s="55" t="str">
        <f>Hoja1!BR119</f>
        <v xml:space="preserve"> </v>
      </c>
      <c r="K130" s="53"/>
      <c r="L130" s="53"/>
      <c r="M130" s="53"/>
      <c r="N130" s="53"/>
      <c r="O130" s="53"/>
      <c r="P130" s="53"/>
      <c r="Q130" s="53"/>
      <c r="R130" s="53"/>
      <c r="S130" s="79" t="str">
        <f t="shared" si="1"/>
        <v>Aceptable</v>
      </c>
      <c r="T130" s="86"/>
      <c r="U130" s="74"/>
      <c r="V130" s="74"/>
      <c r="W130" s="74"/>
      <c r="X130" s="74"/>
      <c r="Y130" s="74"/>
    </row>
    <row r="131" spans="2:25" ht="58.5" customHeight="1">
      <c r="B131" s="54">
        <v>116</v>
      </c>
      <c r="C131" s="55" t="str">
        <f>Hoja1!BK120</f>
        <v xml:space="preserve"> </v>
      </c>
      <c r="D131" s="55" t="str">
        <f>Hoja1!BL120</f>
        <v xml:space="preserve"> </v>
      </c>
      <c r="E131" s="55" t="str">
        <f>Hoja1!BM120</f>
        <v xml:space="preserve"> </v>
      </c>
      <c r="F131" s="55" t="str">
        <f>Hoja1!BN120</f>
        <v xml:space="preserve"> </v>
      </c>
      <c r="G131" s="55" t="str">
        <f>Hoja1!BO120</f>
        <v xml:space="preserve"> </v>
      </c>
      <c r="H131" s="55" t="str">
        <f>Hoja1!BP120</f>
        <v xml:space="preserve"> </v>
      </c>
      <c r="I131" s="55" t="str">
        <f>Hoja1!BQ120</f>
        <v xml:space="preserve"> </v>
      </c>
      <c r="J131" s="55" t="str">
        <f>Hoja1!BR120</f>
        <v xml:space="preserve"> </v>
      </c>
      <c r="K131" s="53"/>
      <c r="L131" s="53"/>
      <c r="M131" s="53"/>
      <c r="N131" s="53"/>
      <c r="O131" s="53"/>
      <c r="P131" s="53"/>
      <c r="Q131" s="53"/>
      <c r="R131" s="53"/>
      <c r="S131" s="79" t="str">
        <f t="shared" si="1"/>
        <v>Aceptable</v>
      </c>
      <c r="T131" s="86"/>
      <c r="U131" s="74"/>
      <c r="V131" s="74"/>
      <c r="W131" s="74"/>
      <c r="X131" s="74"/>
      <c r="Y131" s="74"/>
    </row>
    <row r="132" spans="2:25" ht="58.5" customHeight="1">
      <c r="B132" s="54">
        <v>117</v>
      </c>
      <c r="C132" s="55" t="str">
        <f>Hoja1!BK121</f>
        <v xml:space="preserve"> </v>
      </c>
      <c r="D132" s="55" t="str">
        <f>Hoja1!BL121</f>
        <v xml:space="preserve"> </v>
      </c>
      <c r="E132" s="55" t="str">
        <f>Hoja1!BM121</f>
        <v xml:space="preserve"> </v>
      </c>
      <c r="F132" s="55" t="str">
        <f>Hoja1!BN121</f>
        <v xml:space="preserve"> </v>
      </c>
      <c r="G132" s="55" t="str">
        <f>Hoja1!BO121</f>
        <v xml:space="preserve"> </v>
      </c>
      <c r="H132" s="55" t="str">
        <f>Hoja1!BP121</f>
        <v xml:space="preserve"> </v>
      </c>
      <c r="I132" s="55" t="str">
        <f>Hoja1!BQ121</f>
        <v xml:space="preserve"> </v>
      </c>
      <c r="J132" s="55" t="str">
        <f>Hoja1!BR121</f>
        <v xml:space="preserve"> </v>
      </c>
      <c r="K132" s="53"/>
      <c r="L132" s="53"/>
      <c r="M132" s="53"/>
      <c r="N132" s="53"/>
      <c r="O132" s="53"/>
      <c r="P132" s="53"/>
      <c r="Q132" s="53"/>
      <c r="R132" s="53"/>
      <c r="S132" s="79" t="str">
        <f t="shared" si="1"/>
        <v>Aceptable</v>
      </c>
      <c r="T132" s="86"/>
      <c r="U132" s="74"/>
      <c r="V132" s="74"/>
      <c r="W132" s="74"/>
      <c r="X132" s="74"/>
      <c r="Y132" s="74"/>
    </row>
    <row r="133" spans="2:25" ht="58.5" customHeight="1">
      <c r="B133" s="54">
        <v>118</v>
      </c>
      <c r="C133" s="55" t="str">
        <f>Hoja1!BK122</f>
        <v xml:space="preserve"> </v>
      </c>
      <c r="D133" s="55" t="str">
        <f>Hoja1!BL122</f>
        <v xml:space="preserve"> </v>
      </c>
      <c r="E133" s="55" t="str">
        <f>Hoja1!BM122</f>
        <v xml:space="preserve"> </v>
      </c>
      <c r="F133" s="55" t="str">
        <f>Hoja1!BN122</f>
        <v xml:space="preserve"> </v>
      </c>
      <c r="G133" s="55" t="str">
        <f>Hoja1!BO122</f>
        <v xml:space="preserve"> </v>
      </c>
      <c r="H133" s="55" t="str">
        <f>Hoja1!BP122</f>
        <v xml:space="preserve"> </v>
      </c>
      <c r="I133" s="55" t="str">
        <f>Hoja1!BQ122</f>
        <v xml:space="preserve"> </v>
      </c>
      <c r="J133" s="55" t="str">
        <f>Hoja1!BR122</f>
        <v xml:space="preserve"> </v>
      </c>
      <c r="K133" s="53"/>
      <c r="L133" s="53"/>
      <c r="M133" s="53"/>
      <c r="N133" s="53"/>
      <c r="O133" s="53"/>
      <c r="P133" s="53"/>
      <c r="Q133" s="53"/>
      <c r="R133" s="53"/>
      <c r="S133" s="79" t="str">
        <f t="shared" si="1"/>
        <v>Aceptable</v>
      </c>
      <c r="T133" s="86"/>
      <c r="U133" s="74"/>
      <c r="V133" s="74"/>
      <c r="W133" s="74"/>
      <c r="X133" s="74"/>
      <c r="Y133" s="74"/>
    </row>
    <row r="134" spans="2:25" ht="58.5" customHeight="1">
      <c r="B134" s="54">
        <v>119</v>
      </c>
      <c r="C134" s="55" t="str">
        <f>Hoja1!BK123</f>
        <v xml:space="preserve"> </v>
      </c>
      <c r="D134" s="55" t="str">
        <f>Hoja1!BL123</f>
        <v xml:space="preserve"> </v>
      </c>
      <c r="E134" s="55" t="str">
        <f>Hoja1!BM123</f>
        <v xml:space="preserve"> </v>
      </c>
      <c r="F134" s="55" t="str">
        <f>Hoja1!BN123</f>
        <v xml:space="preserve"> </v>
      </c>
      <c r="G134" s="55" t="str">
        <f>Hoja1!BO123</f>
        <v xml:space="preserve"> </v>
      </c>
      <c r="H134" s="55" t="str">
        <f>Hoja1!BP123</f>
        <v xml:space="preserve"> </v>
      </c>
      <c r="I134" s="55" t="str">
        <f>Hoja1!BQ123</f>
        <v xml:space="preserve"> </v>
      </c>
      <c r="J134" s="55" t="str">
        <f>Hoja1!BR123</f>
        <v xml:space="preserve"> </v>
      </c>
      <c r="K134" s="53"/>
      <c r="L134" s="53"/>
      <c r="M134" s="53"/>
      <c r="N134" s="53"/>
      <c r="O134" s="53"/>
      <c r="P134" s="53"/>
      <c r="Q134" s="53"/>
      <c r="R134" s="53"/>
      <c r="S134" s="79" t="str">
        <f t="shared" si="1"/>
        <v>Aceptable</v>
      </c>
      <c r="T134" s="86"/>
      <c r="U134" s="74"/>
      <c r="V134" s="74"/>
      <c r="W134" s="74"/>
      <c r="X134" s="74"/>
      <c r="Y134" s="74"/>
    </row>
    <row r="135" spans="2:25" ht="58.5" customHeight="1">
      <c r="B135" s="54">
        <v>120</v>
      </c>
      <c r="C135" s="55" t="str">
        <f>Hoja1!BK124</f>
        <v xml:space="preserve"> </v>
      </c>
      <c r="D135" s="55" t="str">
        <f>Hoja1!BL124</f>
        <v xml:space="preserve"> </v>
      </c>
      <c r="E135" s="55" t="str">
        <f>Hoja1!BM124</f>
        <v xml:space="preserve"> </v>
      </c>
      <c r="F135" s="55" t="str">
        <f>Hoja1!BN124</f>
        <v xml:space="preserve"> </v>
      </c>
      <c r="G135" s="55" t="str">
        <f>Hoja1!BO124</f>
        <v xml:space="preserve"> </v>
      </c>
      <c r="H135" s="55" t="str">
        <f>Hoja1!BP124</f>
        <v xml:space="preserve"> </v>
      </c>
      <c r="I135" s="55" t="str">
        <f>Hoja1!BQ124</f>
        <v xml:space="preserve"> </v>
      </c>
      <c r="J135" s="55" t="str">
        <f>Hoja1!BR124</f>
        <v xml:space="preserve"> </v>
      </c>
      <c r="K135" s="53"/>
      <c r="L135" s="53"/>
      <c r="M135" s="53"/>
      <c r="N135" s="53"/>
      <c r="O135" s="53"/>
      <c r="P135" s="53"/>
      <c r="Q135" s="53"/>
      <c r="R135" s="53"/>
      <c r="S135" s="79" t="str">
        <f t="shared" si="1"/>
        <v>Aceptable</v>
      </c>
      <c r="T135" s="86"/>
      <c r="U135" s="74"/>
      <c r="V135" s="74"/>
      <c r="W135" s="74"/>
      <c r="X135" s="74"/>
      <c r="Y135" s="74"/>
    </row>
    <row r="136" spans="2:25" ht="58.5" customHeight="1">
      <c r="B136" s="54">
        <v>121</v>
      </c>
      <c r="C136" s="55" t="str">
        <f>Hoja1!BK125</f>
        <v xml:space="preserve"> </v>
      </c>
      <c r="D136" s="55" t="str">
        <f>Hoja1!BL125</f>
        <v xml:space="preserve"> </v>
      </c>
      <c r="E136" s="55" t="str">
        <f>Hoja1!BM125</f>
        <v xml:space="preserve"> </v>
      </c>
      <c r="F136" s="55" t="str">
        <f>Hoja1!BN125</f>
        <v xml:space="preserve"> </v>
      </c>
      <c r="G136" s="55" t="str">
        <f>Hoja1!BO125</f>
        <v xml:space="preserve"> </v>
      </c>
      <c r="H136" s="55" t="str">
        <f>Hoja1!BP125</f>
        <v xml:space="preserve"> </v>
      </c>
      <c r="I136" s="55" t="str">
        <f>Hoja1!BQ125</f>
        <v xml:space="preserve"> </v>
      </c>
      <c r="J136" s="55" t="str">
        <f>Hoja1!BR125</f>
        <v xml:space="preserve"> </v>
      </c>
      <c r="K136" s="53"/>
      <c r="L136" s="53"/>
      <c r="M136" s="53"/>
      <c r="N136" s="53"/>
      <c r="O136" s="53"/>
      <c r="P136" s="53"/>
      <c r="Q136" s="53"/>
      <c r="R136" s="53"/>
      <c r="S136" s="79" t="str">
        <f t="shared" si="1"/>
        <v>Aceptable</v>
      </c>
      <c r="T136" s="86"/>
      <c r="U136" s="74"/>
      <c r="V136" s="74"/>
      <c r="W136" s="74"/>
      <c r="X136" s="74"/>
      <c r="Y136" s="74"/>
    </row>
    <row r="137" spans="2:25" ht="58.5" customHeight="1">
      <c r="B137" s="54">
        <v>122</v>
      </c>
      <c r="C137" s="55" t="str">
        <f>Hoja1!BK126</f>
        <v xml:space="preserve"> </v>
      </c>
      <c r="D137" s="55" t="str">
        <f>Hoja1!BL126</f>
        <v xml:space="preserve"> </v>
      </c>
      <c r="E137" s="55" t="str">
        <f>Hoja1!BM126</f>
        <v xml:space="preserve"> </v>
      </c>
      <c r="F137" s="55" t="str">
        <f>Hoja1!BN126</f>
        <v xml:space="preserve"> </v>
      </c>
      <c r="G137" s="55" t="str">
        <f>Hoja1!BO126</f>
        <v xml:space="preserve"> </v>
      </c>
      <c r="H137" s="55" t="str">
        <f>Hoja1!BP126</f>
        <v xml:space="preserve"> </v>
      </c>
      <c r="I137" s="55" t="str">
        <f>Hoja1!BQ126</f>
        <v xml:space="preserve"> </v>
      </c>
      <c r="J137" s="55" t="str">
        <f>Hoja1!BR126</f>
        <v xml:space="preserve"> </v>
      </c>
      <c r="K137" s="53"/>
      <c r="L137" s="53"/>
      <c r="M137" s="53"/>
      <c r="N137" s="53"/>
      <c r="O137" s="53"/>
      <c r="P137" s="53"/>
      <c r="Q137" s="53"/>
      <c r="R137" s="53"/>
      <c r="S137" s="79" t="str">
        <f t="shared" si="1"/>
        <v>Aceptable</v>
      </c>
      <c r="T137" s="86"/>
      <c r="U137" s="74"/>
      <c r="V137" s="74"/>
      <c r="W137" s="74"/>
      <c r="X137" s="74"/>
      <c r="Y137" s="74"/>
    </row>
    <row r="138" spans="2:25" ht="58.5" customHeight="1">
      <c r="B138" s="54">
        <v>123</v>
      </c>
      <c r="C138" s="55" t="str">
        <f>Hoja1!BK127</f>
        <v xml:space="preserve"> </v>
      </c>
      <c r="D138" s="55" t="str">
        <f>Hoja1!BL127</f>
        <v xml:space="preserve"> </v>
      </c>
      <c r="E138" s="55" t="str">
        <f>Hoja1!BM127</f>
        <v xml:space="preserve"> </v>
      </c>
      <c r="F138" s="55" t="str">
        <f>Hoja1!BN127</f>
        <v xml:space="preserve"> </v>
      </c>
      <c r="G138" s="55" t="str">
        <f>Hoja1!BO127</f>
        <v xml:space="preserve"> </v>
      </c>
      <c r="H138" s="55" t="str">
        <f>Hoja1!BP127</f>
        <v xml:space="preserve"> </v>
      </c>
      <c r="I138" s="55" t="str">
        <f>Hoja1!BQ127</f>
        <v xml:space="preserve"> </v>
      </c>
      <c r="J138" s="55" t="str">
        <f>Hoja1!BR127</f>
        <v xml:space="preserve"> </v>
      </c>
      <c r="K138" s="53"/>
      <c r="L138" s="53"/>
      <c r="M138" s="53"/>
      <c r="N138" s="53"/>
      <c r="O138" s="53"/>
      <c r="P138" s="53"/>
      <c r="Q138" s="53"/>
      <c r="R138" s="53"/>
      <c r="S138" s="79" t="str">
        <f t="shared" si="1"/>
        <v>Aceptable</v>
      </c>
      <c r="T138" s="86"/>
      <c r="U138" s="74"/>
      <c r="V138" s="74"/>
      <c r="W138" s="74"/>
      <c r="X138" s="74"/>
      <c r="Y138" s="74"/>
    </row>
    <row r="139" spans="2:25" ht="58.5" customHeight="1">
      <c r="B139" s="54">
        <v>124</v>
      </c>
      <c r="C139" s="55" t="str">
        <f>Hoja1!BK128</f>
        <v xml:space="preserve"> </v>
      </c>
      <c r="D139" s="55" t="str">
        <f>Hoja1!BL128</f>
        <v xml:space="preserve"> </v>
      </c>
      <c r="E139" s="55" t="str">
        <f>Hoja1!BM128</f>
        <v xml:space="preserve"> </v>
      </c>
      <c r="F139" s="55" t="str">
        <f>Hoja1!BN128</f>
        <v xml:space="preserve"> </v>
      </c>
      <c r="G139" s="55" t="str">
        <f>Hoja1!BO128</f>
        <v xml:space="preserve"> </v>
      </c>
      <c r="H139" s="55" t="str">
        <f>Hoja1!BP128</f>
        <v xml:space="preserve"> </v>
      </c>
      <c r="I139" s="55" t="str">
        <f>Hoja1!BQ128</f>
        <v xml:space="preserve"> </v>
      </c>
      <c r="J139" s="55" t="str">
        <f>Hoja1!BR128</f>
        <v xml:space="preserve"> </v>
      </c>
      <c r="K139" s="53"/>
      <c r="L139" s="53"/>
      <c r="M139" s="53"/>
      <c r="N139" s="53"/>
      <c r="O139" s="53"/>
      <c r="P139" s="53"/>
      <c r="Q139" s="53"/>
      <c r="R139" s="53"/>
      <c r="S139" s="79" t="str">
        <f t="shared" si="1"/>
        <v>Aceptable</v>
      </c>
      <c r="T139" s="86"/>
      <c r="U139" s="74"/>
      <c r="V139" s="74"/>
      <c r="W139" s="74"/>
      <c r="X139" s="74"/>
      <c r="Y139" s="74"/>
    </row>
    <row r="140" spans="2:25" ht="58.5" customHeight="1">
      <c r="B140" s="54">
        <v>125</v>
      </c>
      <c r="C140" s="55" t="str">
        <f>Hoja1!BK129</f>
        <v xml:space="preserve"> </v>
      </c>
      <c r="D140" s="55" t="str">
        <f>Hoja1!BL129</f>
        <v xml:space="preserve"> </v>
      </c>
      <c r="E140" s="55" t="str">
        <f>Hoja1!BM129</f>
        <v xml:space="preserve"> </v>
      </c>
      <c r="F140" s="55" t="str">
        <f>Hoja1!BN129</f>
        <v xml:space="preserve"> </v>
      </c>
      <c r="G140" s="55" t="str">
        <f>Hoja1!BO129</f>
        <v xml:space="preserve"> </v>
      </c>
      <c r="H140" s="55" t="str">
        <f>Hoja1!BP129</f>
        <v xml:space="preserve"> </v>
      </c>
      <c r="I140" s="55" t="str">
        <f>Hoja1!BQ129</f>
        <v xml:space="preserve"> </v>
      </c>
      <c r="J140" s="55" t="str">
        <f>Hoja1!BR129</f>
        <v xml:space="preserve"> </v>
      </c>
      <c r="K140" s="53"/>
      <c r="L140" s="53"/>
      <c r="M140" s="53"/>
      <c r="N140" s="53"/>
      <c r="O140" s="53"/>
      <c r="P140" s="53"/>
      <c r="Q140" s="53"/>
      <c r="R140" s="53"/>
      <c r="S140" s="79" t="str">
        <f t="shared" si="1"/>
        <v>Aceptable</v>
      </c>
      <c r="T140" s="86"/>
      <c r="U140" s="74"/>
      <c r="V140" s="74"/>
      <c r="W140" s="74"/>
      <c r="X140" s="74"/>
      <c r="Y140" s="74"/>
    </row>
    <row r="141" spans="2:25" ht="58.5" customHeight="1">
      <c r="B141" s="54">
        <v>126</v>
      </c>
      <c r="C141" s="55" t="str">
        <f>Hoja1!BK130</f>
        <v xml:space="preserve"> </v>
      </c>
      <c r="D141" s="55" t="str">
        <f>Hoja1!BL130</f>
        <v xml:space="preserve"> </v>
      </c>
      <c r="E141" s="55" t="str">
        <f>Hoja1!BM130</f>
        <v xml:space="preserve"> </v>
      </c>
      <c r="F141" s="55" t="str">
        <f>Hoja1!BN130</f>
        <v xml:space="preserve"> </v>
      </c>
      <c r="G141" s="55" t="str">
        <f>Hoja1!BO130</f>
        <v xml:space="preserve"> </v>
      </c>
      <c r="H141" s="55" t="str">
        <f>Hoja1!BP130</f>
        <v xml:space="preserve"> </v>
      </c>
      <c r="I141" s="55" t="str">
        <f>Hoja1!BQ130</f>
        <v xml:space="preserve"> </v>
      </c>
      <c r="J141" s="55" t="str">
        <f>Hoja1!BR130</f>
        <v xml:space="preserve"> </v>
      </c>
      <c r="K141" s="53"/>
      <c r="L141" s="53"/>
      <c r="M141" s="53"/>
      <c r="N141" s="53"/>
      <c r="O141" s="53"/>
      <c r="P141" s="53"/>
      <c r="Q141" s="53"/>
      <c r="R141" s="53"/>
      <c r="S141" s="79" t="str">
        <f t="shared" si="1"/>
        <v>Aceptable</v>
      </c>
      <c r="T141" s="86"/>
      <c r="U141" s="74"/>
      <c r="V141" s="74"/>
      <c r="W141" s="74"/>
      <c r="X141" s="74"/>
      <c r="Y141" s="74"/>
    </row>
    <row r="142" spans="2:25" ht="58.5" customHeight="1">
      <c r="B142" s="54">
        <v>127</v>
      </c>
      <c r="C142" s="55" t="str">
        <f>Hoja1!BK131</f>
        <v xml:space="preserve"> </v>
      </c>
      <c r="D142" s="55" t="str">
        <f>Hoja1!BL131</f>
        <v xml:space="preserve"> </v>
      </c>
      <c r="E142" s="55" t="str">
        <f>Hoja1!BM131</f>
        <v xml:space="preserve"> </v>
      </c>
      <c r="F142" s="55" t="str">
        <f>Hoja1!BN131</f>
        <v xml:space="preserve"> </v>
      </c>
      <c r="G142" s="55" t="str">
        <f>Hoja1!BO131</f>
        <v xml:space="preserve"> </v>
      </c>
      <c r="H142" s="55" t="str">
        <f>Hoja1!BP131</f>
        <v xml:space="preserve"> </v>
      </c>
      <c r="I142" s="55" t="str">
        <f>Hoja1!BQ131</f>
        <v xml:space="preserve"> </v>
      </c>
      <c r="J142" s="55" t="str">
        <f>Hoja1!BR131</f>
        <v xml:space="preserve"> </v>
      </c>
      <c r="K142" s="53"/>
      <c r="L142" s="53"/>
      <c r="M142" s="53"/>
      <c r="N142" s="53"/>
      <c r="O142" s="53"/>
      <c r="P142" s="53"/>
      <c r="Q142" s="53"/>
      <c r="R142" s="53"/>
      <c r="S142" s="79" t="str">
        <f t="shared" si="1"/>
        <v>Aceptable</v>
      </c>
      <c r="T142" s="86"/>
      <c r="U142" s="74"/>
      <c r="V142" s="74"/>
      <c r="W142" s="74"/>
      <c r="X142" s="74"/>
      <c r="Y142" s="74"/>
    </row>
    <row r="143" spans="2:25" ht="58.5" customHeight="1">
      <c r="B143" s="54">
        <v>128</v>
      </c>
      <c r="C143" s="55" t="str">
        <f>Hoja1!BK132</f>
        <v xml:space="preserve"> </v>
      </c>
      <c r="D143" s="55" t="str">
        <f>Hoja1!BL132</f>
        <v xml:space="preserve"> </v>
      </c>
      <c r="E143" s="55" t="str">
        <f>Hoja1!BM132</f>
        <v xml:space="preserve"> </v>
      </c>
      <c r="F143" s="55" t="str">
        <f>Hoja1!BN132</f>
        <v xml:space="preserve"> </v>
      </c>
      <c r="G143" s="55" t="str">
        <f>Hoja1!BO132</f>
        <v xml:space="preserve"> </v>
      </c>
      <c r="H143" s="55" t="str">
        <f>Hoja1!BP132</f>
        <v xml:space="preserve"> </v>
      </c>
      <c r="I143" s="55" t="str">
        <f>Hoja1!BQ132</f>
        <v xml:space="preserve"> </v>
      </c>
      <c r="J143" s="55" t="str">
        <f>Hoja1!BR132</f>
        <v xml:space="preserve"> </v>
      </c>
      <c r="K143" s="53"/>
      <c r="L143" s="53"/>
      <c r="M143" s="53"/>
      <c r="N143" s="53"/>
      <c r="O143" s="53"/>
      <c r="P143" s="53"/>
      <c r="Q143" s="53"/>
      <c r="R143" s="53"/>
      <c r="S143" s="79" t="str">
        <f t="shared" si="1"/>
        <v>Aceptable</v>
      </c>
      <c r="T143" s="86"/>
      <c r="U143" s="74"/>
      <c r="V143" s="74"/>
      <c r="W143" s="74"/>
      <c r="X143" s="74"/>
      <c r="Y143" s="74"/>
    </row>
    <row r="144" spans="2:25" ht="58.5" customHeight="1">
      <c r="B144" s="54">
        <v>129</v>
      </c>
      <c r="C144" s="55" t="str">
        <f>Hoja1!BK133</f>
        <v xml:space="preserve"> </v>
      </c>
      <c r="D144" s="55" t="str">
        <f>Hoja1!BL133</f>
        <v xml:space="preserve"> </v>
      </c>
      <c r="E144" s="55" t="str">
        <f>Hoja1!BM133</f>
        <v xml:space="preserve"> </v>
      </c>
      <c r="F144" s="55" t="str">
        <f>Hoja1!BN133</f>
        <v xml:space="preserve"> </v>
      </c>
      <c r="G144" s="55" t="str">
        <f>Hoja1!BO133</f>
        <v xml:space="preserve"> </v>
      </c>
      <c r="H144" s="55" t="str">
        <f>Hoja1!BP133</f>
        <v xml:space="preserve"> </v>
      </c>
      <c r="I144" s="55" t="str">
        <f>Hoja1!BQ133</f>
        <v xml:space="preserve"> </v>
      </c>
      <c r="J144" s="55" t="str">
        <f>Hoja1!BR133</f>
        <v xml:space="preserve"> </v>
      </c>
      <c r="K144" s="53"/>
      <c r="L144" s="53"/>
      <c r="M144" s="53"/>
      <c r="N144" s="53"/>
      <c r="O144" s="53"/>
      <c r="P144" s="53"/>
      <c r="Q144" s="53"/>
      <c r="R144" s="53"/>
      <c r="S144" s="79" t="str">
        <f t="shared" si="1"/>
        <v>Aceptable</v>
      </c>
      <c r="T144" s="86"/>
      <c r="U144" s="74"/>
      <c r="V144" s="74"/>
      <c r="W144" s="74"/>
      <c r="X144" s="74"/>
      <c r="Y144" s="74"/>
    </row>
    <row r="145" spans="2:25" ht="58.5" customHeight="1">
      <c r="B145" s="54">
        <v>130</v>
      </c>
      <c r="C145" s="55" t="str">
        <f>Hoja1!BK134</f>
        <v xml:space="preserve"> </v>
      </c>
      <c r="D145" s="55" t="str">
        <f>Hoja1!BL134</f>
        <v xml:space="preserve"> </v>
      </c>
      <c r="E145" s="55" t="str">
        <f>Hoja1!BM134</f>
        <v xml:space="preserve"> </v>
      </c>
      <c r="F145" s="55" t="str">
        <f>Hoja1!BN134</f>
        <v xml:space="preserve"> </v>
      </c>
      <c r="G145" s="55" t="str">
        <f>Hoja1!BO134</f>
        <v xml:space="preserve"> </v>
      </c>
      <c r="H145" s="55" t="str">
        <f>Hoja1!BP134</f>
        <v xml:space="preserve"> </v>
      </c>
      <c r="I145" s="55" t="str">
        <f>Hoja1!BQ134</f>
        <v xml:space="preserve"> </v>
      </c>
      <c r="J145" s="55" t="str">
        <f>Hoja1!BR134</f>
        <v xml:space="preserve"> </v>
      </c>
      <c r="K145" s="53"/>
      <c r="L145" s="53"/>
      <c r="M145" s="53"/>
      <c r="N145" s="53"/>
      <c r="O145" s="53"/>
      <c r="P145" s="53"/>
      <c r="Q145" s="53"/>
      <c r="R145" s="53"/>
      <c r="S145" s="79" t="str">
        <f t="shared" ref="S145:S208" si="2">IF(OR(K145="SI",L145="SI",M145="SI",N145="SI",O145="SI",P145="SI",Q145="SI",R145="SI"),"No aceptable","Aceptable")</f>
        <v>Aceptable</v>
      </c>
      <c r="T145" s="86"/>
      <c r="U145" s="74"/>
      <c r="V145" s="74"/>
      <c r="W145" s="74"/>
      <c r="X145" s="74"/>
      <c r="Y145" s="74"/>
    </row>
    <row r="146" spans="2:25" ht="58.5" customHeight="1">
      <c r="B146" s="54">
        <v>131</v>
      </c>
      <c r="C146" s="55" t="str">
        <f>Hoja1!BK135</f>
        <v xml:space="preserve"> </v>
      </c>
      <c r="D146" s="55" t="str">
        <f>Hoja1!BL135</f>
        <v xml:space="preserve"> </v>
      </c>
      <c r="E146" s="55" t="str">
        <f>Hoja1!BM135</f>
        <v xml:space="preserve"> </v>
      </c>
      <c r="F146" s="55" t="str">
        <f>Hoja1!BN135</f>
        <v xml:space="preserve"> </v>
      </c>
      <c r="G146" s="55" t="str">
        <f>Hoja1!BO135</f>
        <v xml:space="preserve"> </v>
      </c>
      <c r="H146" s="55" t="str">
        <f>Hoja1!BP135</f>
        <v xml:space="preserve"> </v>
      </c>
      <c r="I146" s="55" t="str">
        <f>Hoja1!BQ135</f>
        <v xml:space="preserve"> </v>
      </c>
      <c r="J146" s="55" t="str">
        <f>Hoja1!BR135</f>
        <v xml:space="preserve"> </v>
      </c>
      <c r="K146" s="53"/>
      <c r="L146" s="53"/>
      <c r="M146" s="53"/>
      <c r="N146" s="53"/>
      <c r="O146" s="53"/>
      <c r="P146" s="53"/>
      <c r="Q146" s="53"/>
      <c r="R146" s="53"/>
      <c r="S146" s="79" t="str">
        <f t="shared" si="2"/>
        <v>Aceptable</v>
      </c>
      <c r="T146" s="86"/>
      <c r="U146" s="74"/>
      <c r="V146" s="74"/>
      <c r="W146" s="74"/>
      <c r="X146" s="74"/>
      <c r="Y146" s="74"/>
    </row>
    <row r="147" spans="2:25" ht="58.5" customHeight="1">
      <c r="B147" s="54">
        <v>132</v>
      </c>
      <c r="C147" s="55" t="str">
        <f>Hoja1!BK136</f>
        <v xml:space="preserve"> </v>
      </c>
      <c r="D147" s="55" t="str">
        <f>Hoja1!BL136</f>
        <v xml:space="preserve"> </v>
      </c>
      <c r="E147" s="55" t="str">
        <f>Hoja1!BM136</f>
        <v xml:space="preserve"> </v>
      </c>
      <c r="F147" s="55" t="str">
        <f>Hoja1!BN136</f>
        <v xml:space="preserve"> </v>
      </c>
      <c r="G147" s="55" t="str">
        <f>Hoja1!BO136</f>
        <v xml:space="preserve"> </v>
      </c>
      <c r="H147" s="55" t="str">
        <f>Hoja1!BP136</f>
        <v xml:space="preserve"> </v>
      </c>
      <c r="I147" s="55" t="str">
        <f>Hoja1!BQ136</f>
        <v xml:space="preserve"> </v>
      </c>
      <c r="J147" s="55" t="str">
        <f>Hoja1!BR136</f>
        <v xml:space="preserve"> </v>
      </c>
      <c r="K147" s="53"/>
      <c r="L147" s="53"/>
      <c r="M147" s="53"/>
      <c r="N147" s="53"/>
      <c r="O147" s="53"/>
      <c r="P147" s="53"/>
      <c r="Q147" s="53"/>
      <c r="R147" s="53"/>
      <c r="S147" s="79" t="str">
        <f t="shared" si="2"/>
        <v>Aceptable</v>
      </c>
      <c r="T147" s="86"/>
      <c r="U147" s="74"/>
      <c r="V147" s="74"/>
      <c r="W147" s="74"/>
      <c r="X147" s="74"/>
      <c r="Y147" s="74"/>
    </row>
    <row r="148" spans="2:25" ht="58.5" customHeight="1">
      <c r="B148" s="54">
        <v>133</v>
      </c>
      <c r="C148" s="55" t="str">
        <f>Hoja1!BK137</f>
        <v xml:space="preserve"> </v>
      </c>
      <c r="D148" s="55" t="str">
        <f>Hoja1!BL137</f>
        <v xml:space="preserve"> </v>
      </c>
      <c r="E148" s="55" t="str">
        <f>Hoja1!BM137</f>
        <v xml:space="preserve"> </v>
      </c>
      <c r="F148" s="55" t="str">
        <f>Hoja1!BN137</f>
        <v xml:space="preserve"> </v>
      </c>
      <c r="G148" s="55" t="str">
        <f>Hoja1!BO137</f>
        <v xml:space="preserve"> </v>
      </c>
      <c r="H148" s="55" t="str">
        <f>Hoja1!BP137</f>
        <v xml:space="preserve"> </v>
      </c>
      <c r="I148" s="55" t="str">
        <f>Hoja1!BQ137</f>
        <v xml:space="preserve"> </v>
      </c>
      <c r="J148" s="55" t="str">
        <f>Hoja1!BR137</f>
        <v xml:space="preserve"> </v>
      </c>
      <c r="K148" s="53"/>
      <c r="L148" s="53"/>
      <c r="M148" s="53"/>
      <c r="N148" s="53"/>
      <c r="O148" s="53"/>
      <c r="P148" s="53"/>
      <c r="Q148" s="53"/>
      <c r="R148" s="53"/>
      <c r="S148" s="79" t="str">
        <f t="shared" si="2"/>
        <v>Aceptable</v>
      </c>
      <c r="T148" s="86"/>
      <c r="U148" s="74"/>
      <c r="V148" s="74"/>
      <c r="W148" s="74"/>
      <c r="X148" s="74"/>
      <c r="Y148" s="74"/>
    </row>
    <row r="149" spans="2:25" ht="58.5" customHeight="1">
      <c r="B149" s="54">
        <v>134</v>
      </c>
      <c r="C149" s="55" t="str">
        <f>Hoja1!BK138</f>
        <v xml:space="preserve"> </v>
      </c>
      <c r="D149" s="55" t="str">
        <f>Hoja1!BL138</f>
        <v xml:space="preserve"> </v>
      </c>
      <c r="E149" s="55" t="str">
        <f>Hoja1!BM138</f>
        <v xml:space="preserve"> </v>
      </c>
      <c r="F149" s="55" t="str">
        <f>Hoja1!BN138</f>
        <v xml:space="preserve"> </v>
      </c>
      <c r="G149" s="55" t="str">
        <f>Hoja1!BO138</f>
        <v xml:space="preserve"> </v>
      </c>
      <c r="H149" s="55" t="str">
        <f>Hoja1!BP138</f>
        <v xml:space="preserve"> </v>
      </c>
      <c r="I149" s="55" t="str">
        <f>Hoja1!BQ138</f>
        <v xml:space="preserve"> </v>
      </c>
      <c r="J149" s="55" t="str">
        <f>Hoja1!BR138</f>
        <v xml:space="preserve"> </v>
      </c>
      <c r="K149" s="53"/>
      <c r="L149" s="53"/>
      <c r="M149" s="53"/>
      <c r="N149" s="53"/>
      <c r="O149" s="53"/>
      <c r="P149" s="53"/>
      <c r="Q149" s="53"/>
      <c r="R149" s="53"/>
      <c r="S149" s="79" t="str">
        <f t="shared" si="2"/>
        <v>Aceptable</v>
      </c>
      <c r="T149" s="86"/>
      <c r="U149" s="74"/>
      <c r="V149" s="74"/>
      <c r="W149" s="74"/>
      <c r="X149" s="74"/>
      <c r="Y149" s="74"/>
    </row>
    <row r="150" spans="2:25" ht="58.5" customHeight="1">
      <c r="B150" s="54">
        <v>135</v>
      </c>
      <c r="C150" s="55" t="str">
        <f>Hoja1!BK139</f>
        <v xml:space="preserve"> </v>
      </c>
      <c r="D150" s="55" t="str">
        <f>Hoja1!BL139</f>
        <v xml:space="preserve"> </v>
      </c>
      <c r="E150" s="55" t="str">
        <f>Hoja1!BM139</f>
        <v xml:space="preserve"> </v>
      </c>
      <c r="F150" s="55" t="str">
        <f>Hoja1!BN139</f>
        <v xml:space="preserve"> </v>
      </c>
      <c r="G150" s="55" t="str">
        <f>Hoja1!BO139</f>
        <v xml:space="preserve"> </v>
      </c>
      <c r="H150" s="55" t="str">
        <f>Hoja1!BP139</f>
        <v xml:space="preserve"> </v>
      </c>
      <c r="I150" s="55" t="str">
        <f>Hoja1!BQ139</f>
        <v xml:space="preserve"> </v>
      </c>
      <c r="J150" s="55" t="str">
        <f>Hoja1!BR139</f>
        <v xml:space="preserve"> </v>
      </c>
      <c r="K150" s="53"/>
      <c r="L150" s="53"/>
      <c r="M150" s="53"/>
      <c r="N150" s="53"/>
      <c r="O150" s="53"/>
      <c r="P150" s="53"/>
      <c r="Q150" s="53"/>
      <c r="R150" s="53"/>
      <c r="S150" s="79" t="str">
        <f t="shared" si="2"/>
        <v>Aceptable</v>
      </c>
      <c r="T150" s="86"/>
      <c r="U150" s="74"/>
      <c r="V150" s="74"/>
      <c r="W150" s="74"/>
      <c r="X150" s="74"/>
      <c r="Y150" s="74"/>
    </row>
    <row r="151" spans="2:25" ht="58.5" customHeight="1">
      <c r="B151" s="54">
        <v>136</v>
      </c>
      <c r="C151" s="55" t="str">
        <f>Hoja1!BK140</f>
        <v xml:space="preserve"> </v>
      </c>
      <c r="D151" s="55" t="str">
        <f>Hoja1!BL140</f>
        <v xml:space="preserve"> </v>
      </c>
      <c r="E151" s="55" t="str">
        <f>Hoja1!BM140</f>
        <v xml:space="preserve"> </v>
      </c>
      <c r="F151" s="55" t="str">
        <f>Hoja1!BN140</f>
        <v xml:space="preserve"> </v>
      </c>
      <c r="G151" s="55" t="str">
        <f>Hoja1!BO140</f>
        <v xml:space="preserve"> </v>
      </c>
      <c r="H151" s="55" t="str">
        <f>Hoja1!BP140</f>
        <v xml:space="preserve"> </v>
      </c>
      <c r="I151" s="55" t="str">
        <f>Hoja1!BQ140</f>
        <v xml:space="preserve"> </v>
      </c>
      <c r="J151" s="55" t="str">
        <f>Hoja1!BR140</f>
        <v xml:space="preserve"> </v>
      </c>
      <c r="K151" s="53"/>
      <c r="L151" s="53"/>
      <c r="M151" s="53"/>
      <c r="N151" s="53"/>
      <c r="O151" s="53"/>
      <c r="P151" s="53"/>
      <c r="Q151" s="53"/>
      <c r="R151" s="53"/>
      <c r="S151" s="79" t="str">
        <f t="shared" si="2"/>
        <v>Aceptable</v>
      </c>
      <c r="T151" s="86"/>
      <c r="U151" s="74"/>
      <c r="V151" s="74"/>
      <c r="W151" s="74"/>
      <c r="X151" s="74"/>
      <c r="Y151" s="74"/>
    </row>
    <row r="152" spans="2:25" ht="58.5" customHeight="1">
      <c r="B152" s="54">
        <v>137</v>
      </c>
      <c r="C152" s="55" t="str">
        <f>Hoja1!BK141</f>
        <v xml:space="preserve"> </v>
      </c>
      <c r="D152" s="55" t="str">
        <f>Hoja1!BL141</f>
        <v xml:space="preserve"> </v>
      </c>
      <c r="E152" s="55" t="str">
        <f>Hoja1!BM141</f>
        <v xml:space="preserve"> </v>
      </c>
      <c r="F152" s="55" t="str">
        <f>Hoja1!BN141</f>
        <v xml:space="preserve"> </v>
      </c>
      <c r="G152" s="55" t="str">
        <f>Hoja1!BO141</f>
        <v xml:space="preserve"> </v>
      </c>
      <c r="H152" s="55" t="str">
        <f>Hoja1!BP141</f>
        <v xml:space="preserve"> </v>
      </c>
      <c r="I152" s="55" t="str">
        <f>Hoja1!BQ141</f>
        <v xml:space="preserve"> </v>
      </c>
      <c r="J152" s="55" t="str">
        <f>Hoja1!BR141</f>
        <v xml:space="preserve"> </v>
      </c>
      <c r="K152" s="53"/>
      <c r="L152" s="53"/>
      <c r="M152" s="53"/>
      <c r="N152" s="53"/>
      <c r="O152" s="53"/>
      <c r="P152" s="53"/>
      <c r="Q152" s="53"/>
      <c r="R152" s="53"/>
      <c r="S152" s="79" t="str">
        <f t="shared" si="2"/>
        <v>Aceptable</v>
      </c>
      <c r="T152" s="86"/>
      <c r="U152" s="74"/>
      <c r="V152" s="74"/>
      <c r="W152" s="74"/>
      <c r="X152" s="74"/>
      <c r="Y152" s="74"/>
    </row>
    <row r="153" spans="2:25" ht="58.5" customHeight="1">
      <c r="B153" s="54">
        <v>138</v>
      </c>
      <c r="C153" s="55" t="str">
        <f>Hoja1!BK142</f>
        <v xml:space="preserve"> </v>
      </c>
      <c r="D153" s="55" t="str">
        <f>Hoja1!BL142</f>
        <v xml:space="preserve"> </v>
      </c>
      <c r="E153" s="55" t="str">
        <f>Hoja1!BM142</f>
        <v xml:space="preserve"> </v>
      </c>
      <c r="F153" s="55" t="str">
        <f>Hoja1!BN142</f>
        <v xml:space="preserve"> </v>
      </c>
      <c r="G153" s="55" t="str">
        <f>Hoja1!BO142</f>
        <v xml:space="preserve"> </v>
      </c>
      <c r="H153" s="55" t="str">
        <f>Hoja1!BP142</f>
        <v xml:space="preserve"> </v>
      </c>
      <c r="I153" s="55" t="str">
        <f>Hoja1!BQ142</f>
        <v xml:space="preserve"> </v>
      </c>
      <c r="J153" s="55" t="str">
        <f>Hoja1!BR142</f>
        <v xml:space="preserve"> </v>
      </c>
      <c r="K153" s="53"/>
      <c r="L153" s="53"/>
      <c r="M153" s="53"/>
      <c r="N153" s="53"/>
      <c r="O153" s="53"/>
      <c r="P153" s="53"/>
      <c r="Q153" s="53"/>
      <c r="R153" s="53"/>
      <c r="S153" s="79" t="str">
        <f t="shared" si="2"/>
        <v>Aceptable</v>
      </c>
      <c r="T153" s="86"/>
      <c r="U153" s="74"/>
      <c r="V153" s="74"/>
      <c r="W153" s="74"/>
      <c r="X153" s="74"/>
      <c r="Y153" s="74"/>
    </row>
    <row r="154" spans="2:25" ht="58.5" customHeight="1">
      <c r="B154" s="54">
        <v>139</v>
      </c>
      <c r="C154" s="55" t="str">
        <f>Hoja1!BK143</f>
        <v xml:space="preserve"> </v>
      </c>
      <c r="D154" s="55" t="str">
        <f>Hoja1!BL143</f>
        <v xml:space="preserve"> </v>
      </c>
      <c r="E154" s="55" t="str">
        <f>Hoja1!BM143</f>
        <v xml:space="preserve"> </v>
      </c>
      <c r="F154" s="55" t="str">
        <f>Hoja1!BN143</f>
        <v xml:space="preserve"> </v>
      </c>
      <c r="G154" s="55" t="str">
        <f>Hoja1!BO143</f>
        <v xml:space="preserve"> </v>
      </c>
      <c r="H154" s="55" t="str">
        <f>Hoja1!BP143</f>
        <v xml:space="preserve"> </v>
      </c>
      <c r="I154" s="55" t="str">
        <f>Hoja1!BQ143</f>
        <v xml:space="preserve"> </v>
      </c>
      <c r="J154" s="55" t="str">
        <f>Hoja1!BR143</f>
        <v xml:space="preserve"> </v>
      </c>
      <c r="K154" s="53"/>
      <c r="L154" s="53"/>
      <c r="M154" s="53"/>
      <c r="N154" s="53"/>
      <c r="O154" s="53"/>
      <c r="P154" s="53"/>
      <c r="Q154" s="53"/>
      <c r="R154" s="53"/>
      <c r="S154" s="79" t="str">
        <f t="shared" si="2"/>
        <v>Aceptable</v>
      </c>
      <c r="T154" s="86"/>
      <c r="U154" s="74"/>
      <c r="V154" s="74"/>
      <c r="W154" s="74"/>
      <c r="X154" s="74"/>
      <c r="Y154" s="74"/>
    </row>
    <row r="155" spans="2:25" ht="58.5" customHeight="1">
      <c r="B155" s="54">
        <v>140</v>
      </c>
      <c r="C155" s="55" t="str">
        <f>Hoja1!BK144</f>
        <v xml:space="preserve"> </v>
      </c>
      <c r="D155" s="55" t="str">
        <f>Hoja1!BL144</f>
        <v xml:space="preserve"> </v>
      </c>
      <c r="E155" s="55" t="str">
        <f>Hoja1!BM144</f>
        <v xml:space="preserve"> </v>
      </c>
      <c r="F155" s="55" t="str">
        <f>Hoja1!BN144</f>
        <v xml:space="preserve"> </v>
      </c>
      <c r="G155" s="55" t="str">
        <f>Hoja1!BO144</f>
        <v xml:space="preserve"> </v>
      </c>
      <c r="H155" s="55" t="str">
        <f>Hoja1!BP144</f>
        <v xml:space="preserve"> </v>
      </c>
      <c r="I155" s="55" t="str">
        <f>Hoja1!BQ144</f>
        <v xml:space="preserve"> </v>
      </c>
      <c r="J155" s="55" t="str">
        <f>Hoja1!BR144</f>
        <v xml:space="preserve"> </v>
      </c>
      <c r="K155" s="53"/>
      <c r="L155" s="53"/>
      <c r="M155" s="53"/>
      <c r="N155" s="53"/>
      <c r="O155" s="53"/>
      <c r="P155" s="53"/>
      <c r="Q155" s="53"/>
      <c r="R155" s="53"/>
      <c r="S155" s="79" t="str">
        <f t="shared" si="2"/>
        <v>Aceptable</v>
      </c>
      <c r="T155" s="86"/>
      <c r="U155" s="74"/>
      <c r="V155" s="74"/>
      <c r="W155" s="74"/>
      <c r="X155" s="74"/>
      <c r="Y155" s="74"/>
    </row>
    <row r="156" spans="2:25" ht="58.5" customHeight="1">
      <c r="B156" s="54">
        <v>141</v>
      </c>
      <c r="C156" s="55" t="str">
        <f>Hoja1!BK145</f>
        <v xml:space="preserve"> </v>
      </c>
      <c r="D156" s="55" t="str">
        <f>Hoja1!BL145</f>
        <v xml:space="preserve"> </v>
      </c>
      <c r="E156" s="55" t="str">
        <f>Hoja1!BM145</f>
        <v xml:space="preserve"> </v>
      </c>
      <c r="F156" s="55" t="str">
        <f>Hoja1!BN145</f>
        <v xml:space="preserve"> </v>
      </c>
      <c r="G156" s="55" t="str">
        <f>Hoja1!BO145</f>
        <v xml:space="preserve"> </v>
      </c>
      <c r="H156" s="55" t="str">
        <f>Hoja1!BP145</f>
        <v xml:space="preserve"> </v>
      </c>
      <c r="I156" s="55" t="str">
        <f>Hoja1!BQ145</f>
        <v xml:space="preserve"> </v>
      </c>
      <c r="J156" s="55" t="str">
        <f>Hoja1!BR145</f>
        <v xml:space="preserve"> </v>
      </c>
      <c r="K156" s="53"/>
      <c r="L156" s="53"/>
      <c r="M156" s="53"/>
      <c r="N156" s="53"/>
      <c r="O156" s="53"/>
      <c r="P156" s="53"/>
      <c r="Q156" s="53"/>
      <c r="R156" s="53"/>
      <c r="S156" s="79" t="str">
        <f t="shared" si="2"/>
        <v>Aceptable</v>
      </c>
      <c r="T156" s="86"/>
      <c r="U156" s="74"/>
      <c r="V156" s="74"/>
      <c r="W156" s="74"/>
      <c r="X156" s="74"/>
      <c r="Y156" s="74"/>
    </row>
    <row r="157" spans="2:25" ht="58.5" customHeight="1">
      <c r="B157" s="54">
        <v>142</v>
      </c>
      <c r="C157" s="55" t="str">
        <f>Hoja1!BK146</f>
        <v xml:space="preserve"> </v>
      </c>
      <c r="D157" s="55" t="str">
        <f>Hoja1!BL146</f>
        <v xml:space="preserve"> </v>
      </c>
      <c r="E157" s="55" t="str">
        <f>Hoja1!BM146</f>
        <v xml:space="preserve"> </v>
      </c>
      <c r="F157" s="55" t="str">
        <f>Hoja1!BN146</f>
        <v xml:space="preserve"> </v>
      </c>
      <c r="G157" s="55" t="str">
        <f>Hoja1!BO146</f>
        <v xml:space="preserve"> </v>
      </c>
      <c r="H157" s="55" t="str">
        <f>Hoja1!BP146</f>
        <v xml:space="preserve"> </v>
      </c>
      <c r="I157" s="55" t="str">
        <f>Hoja1!BQ146</f>
        <v xml:space="preserve"> </v>
      </c>
      <c r="J157" s="55" t="str">
        <f>Hoja1!BR146</f>
        <v xml:space="preserve"> </v>
      </c>
      <c r="K157" s="53"/>
      <c r="L157" s="53"/>
      <c r="M157" s="53"/>
      <c r="N157" s="53"/>
      <c r="O157" s="53"/>
      <c r="P157" s="53"/>
      <c r="Q157" s="53"/>
      <c r="R157" s="53"/>
      <c r="S157" s="79" t="str">
        <f t="shared" si="2"/>
        <v>Aceptable</v>
      </c>
      <c r="T157" s="86"/>
      <c r="U157" s="74"/>
      <c r="V157" s="74"/>
      <c r="W157" s="74"/>
      <c r="X157" s="74"/>
      <c r="Y157" s="74"/>
    </row>
    <row r="158" spans="2:25" ht="58.5" customHeight="1">
      <c r="B158" s="54">
        <v>143</v>
      </c>
      <c r="C158" s="55" t="str">
        <f>Hoja1!BK147</f>
        <v xml:space="preserve"> </v>
      </c>
      <c r="D158" s="55" t="str">
        <f>Hoja1!BL147</f>
        <v xml:space="preserve"> </v>
      </c>
      <c r="E158" s="55" t="str">
        <f>Hoja1!BM147</f>
        <v xml:space="preserve"> </v>
      </c>
      <c r="F158" s="55" t="str">
        <f>Hoja1!BN147</f>
        <v xml:space="preserve"> </v>
      </c>
      <c r="G158" s="55" t="str">
        <f>Hoja1!BO147</f>
        <v xml:space="preserve"> </v>
      </c>
      <c r="H158" s="55" t="str">
        <f>Hoja1!BP147</f>
        <v xml:space="preserve"> </v>
      </c>
      <c r="I158" s="55" t="str">
        <f>Hoja1!BQ147</f>
        <v xml:space="preserve"> </v>
      </c>
      <c r="J158" s="55" t="str">
        <f>Hoja1!BR147</f>
        <v xml:space="preserve"> </v>
      </c>
      <c r="K158" s="53"/>
      <c r="L158" s="53"/>
      <c r="M158" s="53"/>
      <c r="N158" s="53"/>
      <c r="O158" s="53"/>
      <c r="P158" s="53"/>
      <c r="Q158" s="53"/>
      <c r="R158" s="53"/>
      <c r="S158" s="79" t="str">
        <f t="shared" si="2"/>
        <v>Aceptable</v>
      </c>
      <c r="T158" s="86"/>
      <c r="U158" s="74"/>
      <c r="V158" s="74"/>
      <c r="W158" s="74"/>
      <c r="X158" s="74"/>
      <c r="Y158" s="74"/>
    </row>
    <row r="159" spans="2:25" ht="58.5" customHeight="1">
      <c r="B159" s="54">
        <v>144</v>
      </c>
      <c r="C159" s="55" t="str">
        <f>Hoja1!BK148</f>
        <v xml:space="preserve"> </v>
      </c>
      <c r="D159" s="55" t="str">
        <f>Hoja1!BL148</f>
        <v xml:space="preserve"> </v>
      </c>
      <c r="E159" s="55" t="str">
        <f>Hoja1!BM148</f>
        <v xml:space="preserve"> </v>
      </c>
      <c r="F159" s="55" t="str">
        <f>Hoja1!BN148</f>
        <v xml:space="preserve"> </v>
      </c>
      <c r="G159" s="55" t="str">
        <f>Hoja1!BO148</f>
        <v xml:space="preserve"> </v>
      </c>
      <c r="H159" s="55" t="str">
        <f>Hoja1!BP148</f>
        <v xml:space="preserve"> </v>
      </c>
      <c r="I159" s="55" t="str">
        <f>Hoja1!BQ148</f>
        <v xml:space="preserve"> </v>
      </c>
      <c r="J159" s="55" t="str">
        <f>Hoja1!BR148</f>
        <v xml:space="preserve"> </v>
      </c>
      <c r="K159" s="53"/>
      <c r="L159" s="53"/>
      <c r="M159" s="53"/>
      <c r="N159" s="53"/>
      <c r="O159" s="53"/>
      <c r="P159" s="53"/>
      <c r="Q159" s="53"/>
      <c r="R159" s="53"/>
      <c r="S159" s="79" t="str">
        <f t="shared" si="2"/>
        <v>Aceptable</v>
      </c>
      <c r="T159" s="86"/>
      <c r="U159" s="74"/>
      <c r="V159" s="74"/>
      <c r="W159" s="74"/>
      <c r="X159" s="74"/>
      <c r="Y159" s="74"/>
    </row>
    <row r="160" spans="2:25" ht="58.5" customHeight="1">
      <c r="B160" s="54">
        <v>145</v>
      </c>
      <c r="C160" s="55" t="str">
        <f>Hoja1!BK149</f>
        <v xml:space="preserve"> </v>
      </c>
      <c r="D160" s="55" t="str">
        <f>Hoja1!BL149</f>
        <v xml:space="preserve"> </v>
      </c>
      <c r="E160" s="55" t="str">
        <f>Hoja1!BM149</f>
        <v xml:space="preserve"> </v>
      </c>
      <c r="F160" s="55" t="str">
        <f>Hoja1!BN149</f>
        <v xml:space="preserve"> </v>
      </c>
      <c r="G160" s="55" t="str">
        <f>Hoja1!BO149</f>
        <v xml:space="preserve"> </v>
      </c>
      <c r="H160" s="55" t="str">
        <f>Hoja1!BP149</f>
        <v xml:space="preserve"> </v>
      </c>
      <c r="I160" s="55" t="str">
        <f>Hoja1!BQ149</f>
        <v xml:space="preserve"> </v>
      </c>
      <c r="J160" s="55" t="str">
        <f>Hoja1!BR149</f>
        <v xml:space="preserve"> </v>
      </c>
      <c r="K160" s="53"/>
      <c r="L160" s="53"/>
      <c r="M160" s="53"/>
      <c r="N160" s="53"/>
      <c r="O160" s="53"/>
      <c r="P160" s="53"/>
      <c r="Q160" s="53"/>
      <c r="R160" s="53"/>
      <c r="S160" s="79" t="str">
        <f t="shared" si="2"/>
        <v>Aceptable</v>
      </c>
      <c r="T160" s="86"/>
      <c r="U160" s="74"/>
      <c r="V160" s="74"/>
      <c r="W160" s="74"/>
      <c r="X160" s="74"/>
      <c r="Y160" s="74"/>
    </row>
    <row r="161" spans="2:25" ht="58.5" customHeight="1">
      <c r="B161" s="54">
        <v>146</v>
      </c>
      <c r="C161" s="55" t="str">
        <f>Hoja1!BK150</f>
        <v xml:space="preserve"> </v>
      </c>
      <c r="D161" s="55" t="str">
        <f>Hoja1!BL150</f>
        <v xml:space="preserve"> </v>
      </c>
      <c r="E161" s="55" t="str">
        <f>Hoja1!BM150</f>
        <v xml:space="preserve"> </v>
      </c>
      <c r="F161" s="55" t="str">
        <f>Hoja1!BN150</f>
        <v xml:space="preserve"> </v>
      </c>
      <c r="G161" s="55" t="str">
        <f>Hoja1!BO150</f>
        <v xml:space="preserve"> </v>
      </c>
      <c r="H161" s="55" t="str">
        <f>Hoja1!BP150</f>
        <v xml:space="preserve"> </v>
      </c>
      <c r="I161" s="55" t="str">
        <f>Hoja1!BQ150</f>
        <v xml:space="preserve"> </v>
      </c>
      <c r="J161" s="55" t="str">
        <f>Hoja1!BR150</f>
        <v xml:space="preserve"> </v>
      </c>
      <c r="K161" s="53"/>
      <c r="L161" s="53"/>
      <c r="M161" s="53"/>
      <c r="N161" s="53"/>
      <c r="O161" s="53"/>
      <c r="P161" s="53"/>
      <c r="Q161" s="53"/>
      <c r="R161" s="53"/>
      <c r="S161" s="79" t="str">
        <f t="shared" si="2"/>
        <v>Aceptable</v>
      </c>
      <c r="T161" s="86"/>
      <c r="U161" s="74"/>
      <c r="V161" s="74"/>
      <c r="W161" s="74"/>
      <c r="X161" s="74"/>
      <c r="Y161" s="74"/>
    </row>
    <row r="162" spans="2:25" ht="58.5" customHeight="1">
      <c r="B162" s="54">
        <v>147</v>
      </c>
      <c r="C162" s="55" t="str">
        <f>Hoja1!BK151</f>
        <v xml:space="preserve"> </v>
      </c>
      <c r="D162" s="55" t="str">
        <f>Hoja1!BL151</f>
        <v xml:space="preserve"> </v>
      </c>
      <c r="E162" s="55" t="str">
        <f>Hoja1!BM151</f>
        <v xml:space="preserve"> </v>
      </c>
      <c r="F162" s="55" t="str">
        <f>Hoja1!BN151</f>
        <v xml:space="preserve"> </v>
      </c>
      <c r="G162" s="55" t="str">
        <f>Hoja1!BO151</f>
        <v xml:space="preserve"> </v>
      </c>
      <c r="H162" s="55" t="str">
        <f>Hoja1!BP151</f>
        <v xml:space="preserve"> </v>
      </c>
      <c r="I162" s="55" t="str">
        <f>Hoja1!BQ151</f>
        <v xml:space="preserve"> </v>
      </c>
      <c r="J162" s="55" t="str">
        <f>Hoja1!BR151</f>
        <v xml:space="preserve"> </v>
      </c>
      <c r="K162" s="53"/>
      <c r="L162" s="53"/>
      <c r="M162" s="53"/>
      <c r="N162" s="53"/>
      <c r="O162" s="53"/>
      <c r="P162" s="53"/>
      <c r="Q162" s="53"/>
      <c r="R162" s="53"/>
      <c r="S162" s="79" t="str">
        <f t="shared" si="2"/>
        <v>Aceptable</v>
      </c>
      <c r="T162" s="86"/>
      <c r="U162" s="74"/>
      <c r="V162" s="74"/>
      <c r="W162" s="74"/>
      <c r="X162" s="74"/>
      <c r="Y162" s="74"/>
    </row>
    <row r="163" spans="2:25" ht="58.5" customHeight="1">
      <c r="B163" s="54">
        <v>148</v>
      </c>
      <c r="C163" s="55" t="str">
        <f>Hoja1!BK152</f>
        <v xml:space="preserve"> </v>
      </c>
      <c r="D163" s="55" t="str">
        <f>Hoja1!BL152</f>
        <v xml:space="preserve"> </v>
      </c>
      <c r="E163" s="55" t="str">
        <f>Hoja1!BM152</f>
        <v xml:space="preserve"> </v>
      </c>
      <c r="F163" s="55" t="str">
        <f>Hoja1!BN152</f>
        <v xml:space="preserve"> </v>
      </c>
      <c r="G163" s="55" t="str">
        <f>Hoja1!BO152</f>
        <v xml:space="preserve"> </v>
      </c>
      <c r="H163" s="55" t="str">
        <f>Hoja1!BP152</f>
        <v xml:space="preserve"> </v>
      </c>
      <c r="I163" s="55" t="str">
        <f>Hoja1!BQ152</f>
        <v xml:space="preserve"> </v>
      </c>
      <c r="J163" s="55" t="str">
        <f>Hoja1!BR152</f>
        <v xml:space="preserve"> </v>
      </c>
      <c r="K163" s="53"/>
      <c r="L163" s="53"/>
      <c r="M163" s="53"/>
      <c r="N163" s="53"/>
      <c r="O163" s="53"/>
      <c r="P163" s="53"/>
      <c r="Q163" s="53"/>
      <c r="R163" s="53"/>
      <c r="S163" s="79" t="str">
        <f t="shared" si="2"/>
        <v>Aceptable</v>
      </c>
      <c r="T163" s="86"/>
      <c r="U163" s="74"/>
      <c r="V163" s="74"/>
      <c r="W163" s="74"/>
      <c r="X163" s="74"/>
      <c r="Y163" s="74"/>
    </row>
    <row r="164" spans="2:25" ht="58.5" customHeight="1">
      <c r="B164" s="54">
        <v>149</v>
      </c>
      <c r="C164" s="55" t="str">
        <f>Hoja1!BK153</f>
        <v xml:space="preserve"> </v>
      </c>
      <c r="D164" s="55" t="str">
        <f>Hoja1!BL153</f>
        <v xml:space="preserve"> </v>
      </c>
      <c r="E164" s="55" t="str">
        <f>Hoja1!BM153</f>
        <v xml:space="preserve"> </v>
      </c>
      <c r="F164" s="55" t="str">
        <f>Hoja1!BN153</f>
        <v xml:space="preserve"> </v>
      </c>
      <c r="G164" s="55" t="str">
        <f>Hoja1!BO153</f>
        <v xml:space="preserve"> </v>
      </c>
      <c r="H164" s="55" t="str">
        <f>Hoja1!BP153</f>
        <v xml:space="preserve"> </v>
      </c>
      <c r="I164" s="55" t="str">
        <f>Hoja1!BQ153</f>
        <v xml:space="preserve"> </v>
      </c>
      <c r="J164" s="55" t="str">
        <f>Hoja1!BR153</f>
        <v xml:space="preserve"> </v>
      </c>
      <c r="K164" s="53"/>
      <c r="L164" s="53"/>
      <c r="M164" s="53"/>
      <c r="N164" s="53"/>
      <c r="O164" s="53"/>
      <c r="P164" s="53"/>
      <c r="Q164" s="53"/>
      <c r="R164" s="53"/>
      <c r="S164" s="79" t="str">
        <f t="shared" si="2"/>
        <v>Aceptable</v>
      </c>
      <c r="T164" s="86"/>
      <c r="U164" s="74"/>
      <c r="V164" s="74"/>
      <c r="W164" s="74"/>
      <c r="X164" s="74"/>
      <c r="Y164" s="74"/>
    </row>
    <row r="165" spans="2:25" ht="58.5" customHeight="1">
      <c r="B165" s="54">
        <v>150</v>
      </c>
      <c r="C165" s="55" t="str">
        <f>Hoja1!BK154</f>
        <v xml:space="preserve"> </v>
      </c>
      <c r="D165" s="55" t="str">
        <f>Hoja1!BL154</f>
        <v xml:space="preserve"> </v>
      </c>
      <c r="E165" s="55" t="str">
        <f>Hoja1!BM154</f>
        <v xml:space="preserve"> </v>
      </c>
      <c r="F165" s="55" t="str">
        <f>Hoja1!BN154</f>
        <v xml:space="preserve"> </v>
      </c>
      <c r="G165" s="55" t="str">
        <f>Hoja1!BO154</f>
        <v xml:space="preserve"> </v>
      </c>
      <c r="H165" s="55" t="str">
        <f>Hoja1!BP154</f>
        <v xml:space="preserve"> </v>
      </c>
      <c r="I165" s="55" t="str">
        <f>Hoja1!BQ154</f>
        <v xml:space="preserve"> </v>
      </c>
      <c r="J165" s="55" t="str">
        <f>Hoja1!BR154</f>
        <v xml:space="preserve"> </v>
      </c>
      <c r="K165" s="53"/>
      <c r="L165" s="53"/>
      <c r="M165" s="53"/>
      <c r="N165" s="53"/>
      <c r="O165" s="53"/>
      <c r="P165" s="53"/>
      <c r="Q165" s="53"/>
      <c r="R165" s="53"/>
      <c r="S165" s="79" t="str">
        <f t="shared" si="2"/>
        <v>Aceptable</v>
      </c>
      <c r="T165" s="86"/>
      <c r="U165" s="74"/>
      <c r="V165" s="74"/>
      <c r="W165" s="74"/>
      <c r="X165" s="74"/>
      <c r="Y165" s="74"/>
    </row>
    <row r="166" spans="2:25" ht="58.5" customHeight="1">
      <c r="B166" s="54">
        <v>151</v>
      </c>
      <c r="C166" s="55" t="str">
        <f>Hoja1!BK155</f>
        <v xml:space="preserve"> </v>
      </c>
      <c r="D166" s="55" t="str">
        <f>Hoja1!BL155</f>
        <v xml:space="preserve"> </v>
      </c>
      <c r="E166" s="55" t="str">
        <f>Hoja1!BM155</f>
        <v xml:space="preserve"> </v>
      </c>
      <c r="F166" s="55" t="str">
        <f>Hoja1!BN155</f>
        <v xml:space="preserve"> </v>
      </c>
      <c r="G166" s="55" t="str">
        <f>Hoja1!BO155</f>
        <v xml:space="preserve"> </v>
      </c>
      <c r="H166" s="55" t="str">
        <f>Hoja1!BP155</f>
        <v xml:space="preserve"> </v>
      </c>
      <c r="I166" s="55" t="str">
        <f>Hoja1!BQ155</f>
        <v xml:space="preserve"> </v>
      </c>
      <c r="J166" s="55" t="str">
        <f>Hoja1!BR155</f>
        <v xml:space="preserve"> </v>
      </c>
      <c r="K166" s="53"/>
      <c r="L166" s="53"/>
      <c r="M166" s="53"/>
      <c r="N166" s="53"/>
      <c r="O166" s="53"/>
      <c r="P166" s="53"/>
      <c r="Q166" s="53"/>
      <c r="R166" s="53"/>
      <c r="S166" s="79" t="str">
        <f t="shared" si="2"/>
        <v>Aceptable</v>
      </c>
      <c r="T166" s="86"/>
      <c r="U166" s="74"/>
      <c r="V166" s="74"/>
      <c r="W166" s="74"/>
      <c r="X166" s="74"/>
      <c r="Y166" s="74"/>
    </row>
    <row r="167" spans="2:25" ht="58.5" customHeight="1">
      <c r="B167" s="54">
        <v>152</v>
      </c>
      <c r="C167" s="55" t="str">
        <f>Hoja1!BK156</f>
        <v xml:space="preserve"> </v>
      </c>
      <c r="D167" s="55" t="str">
        <f>Hoja1!BL156</f>
        <v xml:space="preserve"> </v>
      </c>
      <c r="E167" s="55" t="str">
        <f>Hoja1!BM156</f>
        <v xml:space="preserve"> </v>
      </c>
      <c r="F167" s="55" t="str">
        <f>Hoja1!BN156</f>
        <v xml:space="preserve"> </v>
      </c>
      <c r="G167" s="55" t="str">
        <f>Hoja1!BO156</f>
        <v xml:space="preserve"> </v>
      </c>
      <c r="H167" s="55" t="str">
        <f>Hoja1!BP156</f>
        <v xml:space="preserve"> </v>
      </c>
      <c r="I167" s="55" t="str">
        <f>Hoja1!BQ156</f>
        <v xml:space="preserve"> </v>
      </c>
      <c r="J167" s="55" t="str">
        <f>Hoja1!BR156</f>
        <v xml:space="preserve"> </v>
      </c>
      <c r="K167" s="53"/>
      <c r="L167" s="53"/>
      <c r="M167" s="53"/>
      <c r="N167" s="53"/>
      <c r="O167" s="53"/>
      <c r="P167" s="53"/>
      <c r="Q167" s="53"/>
      <c r="R167" s="53"/>
      <c r="S167" s="79" t="str">
        <f t="shared" si="2"/>
        <v>Aceptable</v>
      </c>
      <c r="T167" s="86"/>
      <c r="U167" s="74"/>
      <c r="V167" s="74"/>
      <c r="W167" s="74"/>
      <c r="X167" s="74"/>
      <c r="Y167" s="74"/>
    </row>
    <row r="168" spans="2:25" ht="58.5" customHeight="1">
      <c r="B168" s="54">
        <v>153</v>
      </c>
      <c r="C168" s="55" t="str">
        <f>Hoja1!BK157</f>
        <v xml:space="preserve"> </v>
      </c>
      <c r="D168" s="55" t="str">
        <f>Hoja1!BL157</f>
        <v xml:space="preserve"> </v>
      </c>
      <c r="E168" s="55" t="str">
        <f>Hoja1!BM157</f>
        <v xml:space="preserve"> </v>
      </c>
      <c r="F168" s="55" t="str">
        <f>Hoja1!BN157</f>
        <v xml:space="preserve"> </v>
      </c>
      <c r="G168" s="55" t="str">
        <f>Hoja1!BO157</f>
        <v xml:space="preserve"> </v>
      </c>
      <c r="H168" s="55" t="str">
        <f>Hoja1!BP157</f>
        <v xml:space="preserve"> </v>
      </c>
      <c r="I168" s="55" t="str">
        <f>Hoja1!BQ157</f>
        <v xml:space="preserve"> </v>
      </c>
      <c r="J168" s="55" t="str">
        <f>Hoja1!BR157</f>
        <v xml:space="preserve"> </v>
      </c>
      <c r="K168" s="53"/>
      <c r="L168" s="53"/>
      <c r="M168" s="53"/>
      <c r="N168" s="53"/>
      <c r="O168" s="53"/>
      <c r="P168" s="53"/>
      <c r="Q168" s="53"/>
      <c r="R168" s="53"/>
      <c r="S168" s="79" t="str">
        <f t="shared" si="2"/>
        <v>Aceptable</v>
      </c>
      <c r="T168" s="86"/>
      <c r="U168" s="74"/>
      <c r="V168" s="74"/>
      <c r="W168" s="74"/>
      <c r="X168" s="74"/>
      <c r="Y168" s="74"/>
    </row>
    <row r="169" spans="2:25" ht="58.5" customHeight="1">
      <c r="B169" s="54">
        <v>154</v>
      </c>
      <c r="C169" s="55" t="str">
        <f>Hoja1!BK158</f>
        <v xml:space="preserve"> </v>
      </c>
      <c r="D169" s="55" t="str">
        <f>Hoja1!BL158</f>
        <v xml:space="preserve"> </v>
      </c>
      <c r="E169" s="55" t="str">
        <f>Hoja1!BM158</f>
        <v xml:space="preserve"> </v>
      </c>
      <c r="F169" s="55" t="str">
        <f>Hoja1!BN158</f>
        <v xml:space="preserve"> </v>
      </c>
      <c r="G169" s="55" t="str">
        <f>Hoja1!BO158</f>
        <v xml:space="preserve"> </v>
      </c>
      <c r="H169" s="55" t="str">
        <f>Hoja1!BP158</f>
        <v xml:space="preserve"> </v>
      </c>
      <c r="I169" s="55" t="str">
        <f>Hoja1!BQ158</f>
        <v xml:space="preserve"> </v>
      </c>
      <c r="J169" s="55" t="str">
        <f>Hoja1!BR158</f>
        <v xml:space="preserve"> </v>
      </c>
      <c r="K169" s="53"/>
      <c r="L169" s="53"/>
      <c r="M169" s="53"/>
      <c r="N169" s="53"/>
      <c r="O169" s="53"/>
      <c r="P169" s="53"/>
      <c r="Q169" s="53"/>
      <c r="R169" s="53"/>
      <c r="S169" s="79" t="str">
        <f t="shared" si="2"/>
        <v>Aceptable</v>
      </c>
      <c r="T169" s="86"/>
      <c r="U169" s="74"/>
      <c r="V169" s="74"/>
      <c r="W169" s="74"/>
      <c r="X169" s="74"/>
      <c r="Y169" s="74"/>
    </row>
    <row r="170" spans="2:25" ht="58.5" customHeight="1">
      <c r="B170" s="54">
        <v>155</v>
      </c>
      <c r="C170" s="55" t="str">
        <f>Hoja1!BK159</f>
        <v xml:space="preserve"> </v>
      </c>
      <c r="D170" s="55" t="str">
        <f>Hoja1!BL159</f>
        <v xml:space="preserve"> </v>
      </c>
      <c r="E170" s="55" t="str">
        <f>Hoja1!BM159</f>
        <v xml:space="preserve"> </v>
      </c>
      <c r="F170" s="55" t="str">
        <f>Hoja1!BN159</f>
        <v xml:space="preserve"> </v>
      </c>
      <c r="G170" s="55" t="str">
        <f>Hoja1!BO159</f>
        <v xml:space="preserve"> </v>
      </c>
      <c r="H170" s="55" t="str">
        <f>Hoja1!BP159</f>
        <v xml:space="preserve"> </v>
      </c>
      <c r="I170" s="55" t="str">
        <f>Hoja1!BQ159</f>
        <v xml:space="preserve"> </v>
      </c>
      <c r="J170" s="55" t="str">
        <f>Hoja1!BR159</f>
        <v xml:space="preserve"> </v>
      </c>
      <c r="K170" s="53"/>
      <c r="L170" s="53"/>
      <c r="M170" s="53"/>
      <c r="N170" s="53"/>
      <c r="O170" s="53"/>
      <c r="P170" s="53"/>
      <c r="Q170" s="53"/>
      <c r="R170" s="53"/>
      <c r="S170" s="79" t="str">
        <f t="shared" si="2"/>
        <v>Aceptable</v>
      </c>
      <c r="T170" s="86"/>
      <c r="U170" s="74"/>
      <c r="V170" s="74"/>
      <c r="W170" s="74"/>
      <c r="X170" s="74"/>
      <c r="Y170" s="74"/>
    </row>
    <row r="171" spans="2:25" ht="58.5" customHeight="1">
      <c r="B171" s="54">
        <v>156</v>
      </c>
      <c r="C171" s="55" t="str">
        <f>Hoja1!BK160</f>
        <v xml:space="preserve"> </v>
      </c>
      <c r="D171" s="55" t="str">
        <f>Hoja1!BL160</f>
        <v xml:space="preserve"> </v>
      </c>
      <c r="E171" s="55" t="str">
        <f>Hoja1!BM160</f>
        <v xml:space="preserve"> </v>
      </c>
      <c r="F171" s="55" t="str">
        <f>Hoja1!BN160</f>
        <v xml:space="preserve"> </v>
      </c>
      <c r="G171" s="55" t="str">
        <f>Hoja1!BO160</f>
        <v xml:space="preserve"> </v>
      </c>
      <c r="H171" s="55" t="str">
        <f>Hoja1!BP160</f>
        <v xml:space="preserve"> </v>
      </c>
      <c r="I171" s="55" t="str">
        <f>Hoja1!BQ160</f>
        <v xml:space="preserve"> </v>
      </c>
      <c r="J171" s="55" t="str">
        <f>Hoja1!BR160</f>
        <v xml:space="preserve"> </v>
      </c>
      <c r="K171" s="53"/>
      <c r="L171" s="53"/>
      <c r="M171" s="53"/>
      <c r="N171" s="53"/>
      <c r="O171" s="53"/>
      <c r="P171" s="53"/>
      <c r="Q171" s="53"/>
      <c r="R171" s="53"/>
      <c r="S171" s="79" t="str">
        <f t="shared" si="2"/>
        <v>Aceptable</v>
      </c>
      <c r="T171" s="86"/>
      <c r="U171" s="74"/>
      <c r="V171" s="74"/>
      <c r="W171" s="74"/>
      <c r="X171" s="74"/>
      <c r="Y171" s="74"/>
    </row>
    <row r="172" spans="2:25" ht="58.5" customHeight="1">
      <c r="B172" s="54">
        <v>157</v>
      </c>
      <c r="C172" s="55" t="str">
        <f>Hoja1!BK161</f>
        <v xml:space="preserve"> </v>
      </c>
      <c r="D172" s="55" t="str">
        <f>Hoja1!BL161</f>
        <v xml:space="preserve"> </v>
      </c>
      <c r="E172" s="55" t="str">
        <f>Hoja1!BM161</f>
        <v xml:space="preserve"> </v>
      </c>
      <c r="F172" s="55" t="str">
        <f>Hoja1!BN161</f>
        <v xml:space="preserve"> </v>
      </c>
      <c r="G172" s="55" t="str">
        <f>Hoja1!BO161</f>
        <v xml:space="preserve"> </v>
      </c>
      <c r="H172" s="55" t="str">
        <f>Hoja1!BP161</f>
        <v xml:space="preserve"> </v>
      </c>
      <c r="I172" s="55" t="str">
        <f>Hoja1!BQ161</f>
        <v xml:space="preserve"> </v>
      </c>
      <c r="J172" s="55" t="str">
        <f>Hoja1!BR161</f>
        <v xml:space="preserve"> </v>
      </c>
      <c r="K172" s="53"/>
      <c r="L172" s="53"/>
      <c r="M172" s="53"/>
      <c r="N172" s="53"/>
      <c r="O172" s="53"/>
      <c r="P172" s="53"/>
      <c r="Q172" s="53"/>
      <c r="R172" s="53"/>
      <c r="S172" s="79" t="str">
        <f t="shared" si="2"/>
        <v>Aceptable</v>
      </c>
      <c r="T172" s="86"/>
      <c r="U172" s="74"/>
      <c r="V172" s="74"/>
      <c r="W172" s="74"/>
      <c r="X172" s="74"/>
      <c r="Y172" s="74"/>
    </row>
    <row r="173" spans="2:25" ht="58.5" customHeight="1">
      <c r="B173" s="54">
        <v>158</v>
      </c>
      <c r="C173" s="55" t="str">
        <f>Hoja1!BK162</f>
        <v xml:space="preserve"> </v>
      </c>
      <c r="D173" s="55" t="str">
        <f>Hoja1!BL162</f>
        <v xml:space="preserve"> </v>
      </c>
      <c r="E173" s="55" t="str">
        <f>Hoja1!BM162</f>
        <v xml:space="preserve"> </v>
      </c>
      <c r="F173" s="55" t="str">
        <f>Hoja1!BN162</f>
        <v xml:space="preserve"> </v>
      </c>
      <c r="G173" s="55" t="str">
        <f>Hoja1!BO162</f>
        <v xml:space="preserve"> </v>
      </c>
      <c r="H173" s="55" t="str">
        <f>Hoja1!BP162</f>
        <v xml:space="preserve"> </v>
      </c>
      <c r="I173" s="55" t="str">
        <f>Hoja1!BQ162</f>
        <v xml:space="preserve"> </v>
      </c>
      <c r="J173" s="55" t="str">
        <f>Hoja1!BR162</f>
        <v xml:space="preserve"> </v>
      </c>
      <c r="K173" s="53"/>
      <c r="L173" s="53"/>
      <c r="M173" s="53"/>
      <c r="N173" s="53"/>
      <c r="O173" s="53"/>
      <c r="P173" s="53"/>
      <c r="Q173" s="53"/>
      <c r="R173" s="53"/>
      <c r="S173" s="79" t="str">
        <f t="shared" si="2"/>
        <v>Aceptable</v>
      </c>
      <c r="T173" s="86"/>
      <c r="U173" s="74"/>
      <c r="V173" s="74"/>
      <c r="W173" s="74"/>
      <c r="X173" s="74"/>
      <c r="Y173" s="74"/>
    </row>
    <row r="174" spans="2:25" ht="58.5" customHeight="1">
      <c r="B174" s="54">
        <v>159</v>
      </c>
      <c r="C174" s="55" t="str">
        <f>Hoja1!BK163</f>
        <v xml:space="preserve"> </v>
      </c>
      <c r="D174" s="55" t="str">
        <f>Hoja1!BL163</f>
        <v xml:space="preserve"> </v>
      </c>
      <c r="E174" s="55" t="str">
        <f>Hoja1!BM163</f>
        <v xml:space="preserve"> </v>
      </c>
      <c r="F174" s="55" t="str">
        <f>Hoja1!BN163</f>
        <v xml:space="preserve"> </v>
      </c>
      <c r="G174" s="55" t="str">
        <f>Hoja1!BO163</f>
        <v xml:space="preserve"> </v>
      </c>
      <c r="H174" s="55" t="str">
        <f>Hoja1!BP163</f>
        <v xml:space="preserve"> </v>
      </c>
      <c r="I174" s="55" t="str">
        <f>Hoja1!BQ163</f>
        <v xml:space="preserve"> </v>
      </c>
      <c r="J174" s="55" t="str">
        <f>Hoja1!BR163</f>
        <v xml:space="preserve"> </v>
      </c>
      <c r="K174" s="53"/>
      <c r="L174" s="53"/>
      <c r="M174" s="53"/>
      <c r="N174" s="53"/>
      <c r="O174" s="53"/>
      <c r="P174" s="53"/>
      <c r="Q174" s="53"/>
      <c r="R174" s="53"/>
      <c r="S174" s="79" t="str">
        <f t="shared" si="2"/>
        <v>Aceptable</v>
      </c>
      <c r="T174" s="86"/>
      <c r="U174" s="74"/>
      <c r="V174" s="74"/>
      <c r="W174" s="74"/>
      <c r="X174" s="74"/>
      <c r="Y174" s="74"/>
    </row>
    <row r="175" spans="2:25" ht="58.5" customHeight="1">
      <c r="B175" s="54">
        <v>160</v>
      </c>
      <c r="C175" s="55" t="str">
        <f>Hoja1!BK164</f>
        <v xml:space="preserve"> </v>
      </c>
      <c r="D175" s="55" t="str">
        <f>Hoja1!BL164</f>
        <v xml:space="preserve"> </v>
      </c>
      <c r="E175" s="55" t="str">
        <f>Hoja1!BM164</f>
        <v xml:space="preserve"> </v>
      </c>
      <c r="F175" s="55" t="str">
        <f>Hoja1!BN164</f>
        <v xml:space="preserve"> </v>
      </c>
      <c r="G175" s="55" t="str">
        <f>Hoja1!BO164</f>
        <v xml:space="preserve"> </v>
      </c>
      <c r="H175" s="55" t="str">
        <f>Hoja1!BP164</f>
        <v xml:space="preserve"> </v>
      </c>
      <c r="I175" s="55" t="str">
        <f>Hoja1!BQ164</f>
        <v xml:space="preserve"> </v>
      </c>
      <c r="J175" s="55" t="str">
        <f>Hoja1!BR164</f>
        <v xml:space="preserve"> </v>
      </c>
      <c r="K175" s="53"/>
      <c r="L175" s="53"/>
      <c r="M175" s="53"/>
      <c r="N175" s="53"/>
      <c r="O175" s="53"/>
      <c r="P175" s="53"/>
      <c r="Q175" s="53"/>
      <c r="R175" s="53"/>
      <c r="S175" s="79" t="str">
        <f t="shared" si="2"/>
        <v>Aceptable</v>
      </c>
      <c r="T175" s="86"/>
      <c r="U175" s="74"/>
      <c r="V175" s="74"/>
      <c r="W175" s="74"/>
      <c r="X175" s="74"/>
      <c r="Y175" s="74"/>
    </row>
    <row r="176" spans="2:25" ht="58.5" customHeight="1">
      <c r="B176" s="54">
        <v>161</v>
      </c>
      <c r="C176" s="55" t="str">
        <f>Hoja1!BK165</f>
        <v xml:space="preserve"> </v>
      </c>
      <c r="D176" s="55" t="str">
        <f>Hoja1!BL165</f>
        <v xml:space="preserve"> </v>
      </c>
      <c r="E176" s="55" t="str">
        <f>Hoja1!BM165</f>
        <v xml:space="preserve"> </v>
      </c>
      <c r="F176" s="55" t="str">
        <f>Hoja1!BN165</f>
        <v xml:space="preserve"> </v>
      </c>
      <c r="G176" s="55" t="str">
        <f>Hoja1!BO165</f>
        <v xml:space="preserve"> </v>
      </c>
      <c r="H176" s="55" t="str">
        <f>Hoja1!BP165</f>
        <v xml:space="preserve"> </v>
      </c>
      <c r="I176" s="55" t="str">
        <f>Hoja1!BQ165</f>
        <v xml:space="preserve"> </v>
      </c>
      <c r="J176" s="55" t="str">
        <f>Hoja1!BR165</f>
        <v xml:space="preserve"> </v>
      </c>
      <c r="K176" s="53"/>
      <c r="L176" s="53"/>
      <c r="M176" s="53"/>
      <c r="N176" s="53"/>
      <c r="O176" s="53"/>
      <c r="P176" s="53"/>
      <c r="Q176" s="53"/>
      <c r="R176" s="53"/>
      <c r="S176" s="79" t="str">
        <f t="shared" si="2"/>
        <v>Aceptable</v>
      </c>
      <c r="T176" s="86"/>
      <c r="U176" s="74"/>
      <c r="V176" s="74"/>
      <c r="W176" s="74"/>
      <c r="X176" s="74"/>
      <c r="Y176" s="74"/>
    </row>
    <row r="177" spans="2:25" ht="58.5" customHeight="1">
      <c r="B177" s="54">
        <v>162</v>
      </c>
      <c r="C177" s="55" t="str">
        <f>Hoja1!BK166</f>
        <v xml:space="preserve"> </v>
      </c>
      <c r="D177" s="55" t="str">
        <f>Hoja1!BL166</f>
        <v xml:space="preserve"> </v>
      </c>
      <c r="E177" s="55" t="str">
        <f>Hoja1!BM166</f>
        <v xml:space="preserve"> </v>
      </c>
      <c r="F177" s="55" t="str">
        <f>Hoja1!BN166</f>
        <v xml:space="preserve"> </v>
      </c>
      <c r="G177" s="55" t="str">
        <f>Hoja1!BO166</f>
        <v xml:space="preserve"> </v>
      </c>
      <c r="H177" s="55" t="str">
        <f>Hoja1!BP166</f>
        <v xml:space="preserve"> </v>
      </c>
      <c r="I177" s="55" t="str">
        <f>Hoja1!BQ166</f>
        <v xml:space="preserve"> </v>
      </c>
      <c r="J177" s="55" t="str">
        <f>Hoja1!BR166</f>
        <v xml:space="preserve"> </v>
      </c>
      <c r="K177" s="53"/>
      <c r="L177" s="53"/>
      <c r="M177" s="53"/>
      <c r="N177" s="53"/>
      <c r="O177" s="53"/>
      <c r="P177" s="53"/>
      <c r="Q177" s="53"/>
      <c r="R177" s="53"/>
      <c r="S177" s="79" t="str">
        <f t="shared" si="2"/>
        <v>Aceptable</v>
      </c>
      <c r="T177" s="86"/>
      <c r="U177" s="74"/>
      <c r="V177" s="74"/>
      <c r="W177" s="74"/>
      <c r="X177" s="74"/>
      <c r="Y177" s="74"/>
    </row>
    <row r="178" spans="2:25" ht="58.5" customHeight="1">
      <c r="B178" s="54">
        <v>163</v>
      </c>
      <c r="C178" s="55" t="str">
        <f>Hoja1!BK167</f>
        <v xml:space="preserve"> </v>
      </c>
      <c r="D178" s="55" t="str">
        <f>Hoja1!BL167</f>
        <v xml:space="preserve"> </v>
      </c>
      <c r="E178" s="55" t="str">
        <f>Hoja1!BM167</f>
        <v xml:space="preserve"> </v>
      </c>
      <c r="F178" s="55" t="str">
        <f>Hoja1!BN167</f>
        <v xml:space="preserve"> </v>
      </c>
      <c r="G178" s="55" t="str">
        <f>Hoja1!BO167</f>
        <v xml:space="preserve"> </v>
      </c>
      <c r="H178" s="55" t="str">
        <f>Hoja1!BP167</f>
        <v xml:space="preserve"> </v>
      </c>
      <c r="I178" s="55" t="str">
        <f>Hoja1!BQ167</f>
        <v xml:space="preserve"> </v>
      </c>
      <c r="J178" s="55" t="str">
        <f>Hoja1!BR167</f>
        <v xml:space="preserve"> </v>
      </c>
      <c r="K178" s="53"/>
      <c r="L178" s="53"/>
      <c r="M178" s="53"/>
      <c r="N178" s="53"/>
      <c r="O178" s="53"/>
      <c r="P178" s="53"/>
      <c r="Q178" s="53"/>
      <c r="R178" s="53"/>
      <c r="S178" s="79" t="str">
        <f t="shared" si="2"/>
        <v>Aceptable</v>
      </c>
      <c r="T178" s="86"/>
      <c r="U178" s="74"/>
      <c r="V178" s="74"/>
      <c r="W178" s="74"/>
      <c r="X178" s="74"/>
      <c r="Y178" s="74"/>
    </row>
    <row r="179" spans="2:25" ht="58.5" customHeight="1">
      <c r="B179" s="54">
        <v>164</v>
      </c>
      <c r="C179" s="55" t="str">
        <f>Hoja1!BK168</f>
        <v xml:space="preserve"> </v>
      </c>
      <c r="D179" s="55" t="str">
        <f>Hoja1!BL168</f>
        <v xml:space="preserve"> </v>
      </c>
      <c r="E179" s="55" t="str">
        <f>Hoja1!BM168</f>
        <v xml:space="preserve"> </v>
      </c>
      <c r="F179" s="55" t="str">
        <f>Hoja1!BN168</f>
        <v xml:space="preserve"> </v>
      </c>
      <c r="G179" s="55" t="str">
        <f>Hoja1!BO168</f>
        <v xml:space="preserve"> </v>
      </c>
      <c r="H179" s="55" t="str">
        <f>Hoja1!BP168</f>
        <v xml:space="preserve"> </v>
      </c>
      <c r="I179" s="55" t="str">
        <f>Hoja1!BQ168</f>
        <v xml:space="preserve"> </v>
      </c>
      <c r="J179" s="55" t="str">
        <f>Hoja1!BR168</f>
        <v xml:space="preserve"> </v>
      </c>
      <c r="K179" s="53"/>
      <c r="L179" s="53"/>
      <c r="M179" s="53"/>
      <c r="N179" s="53"/>
      <c r="O179" s="53"/>
      <c r="P179" s="53"/>
      <c r="Q179" s="53"/>
      <c r="R179" s="53"/>
      <c r="S179" s="79" t="str">
        <f t="shared" si="2"/>
        <v>Aceptable</v>
      </c>
      <c r="T179" s="86"/>
      <c r="U179" s="74"/>
      <c r="V179" s="74"/>
      <c r="W179" s="74"/>
      <c r="X179" s="74"/>
      <c r="Y179" s="74"/>
    </row>
    <row r="180" spans="2:25" ht="58.5" customHeight="1">
      <c r="B180" s="54">
        <v>165</v>
      </c>
      <c r="C180" s="55" t="str">
        <f>Hoja1!BK169</f>
        <v xml:space="preserve"> </v>
      </c>
      <c r="D180" s="55" t="str">
        <f>Hoja1!BL169</f>
        <v xml:space="preserve"> </v>
      </c>
      <c r="E180" s="55" t="str">
        <f>Hoja1!BM169</f>
        <v xml:space="preserve"> </v>
      </c>
      <c r="F180" s="55" t="str">
        <f>Hoja1!BN169</f>
        <v xml:space="preserve"> </v>
      </c>
      <c r="G180" s="55" t="str">
        <f>Hoja1!BO169</f>
        <v xml:space="preserve"> </v>
      </c>
      <c r="H180" s="55" t="str">
        <f>Hoja1!BP169</f>
        <v xml:space="preserve"> </v>
      </c>
      <c r="I180" s="55" t="str">
        <f>Hoja1!BQ169</f>
        <v xml:space="preserve"> </v>
      </c>
      <c r="J180" s="55" t="str">
        <f>Hoja1!BR169</f>
        <v xml:space="preserve"> </v>
      </c>
      <c r="K180" s="53"/>
      <c r="L180" s="53"/>
      <c r="M180" s="53"/>
      <c r="N180" s="53"/>
      <c r="O180" s="53"/>
      <c r="P180" s="53"/>
      <c r="Q180" s="53"/>
      <c r="R180" s="53"/>
      <c r="S180" s="79" t="str">
        <f t="shared" si="2"/>
        <v>Aceptable</v>
      </c>
      <c r="T180" s="86"/>
      <c r="U180" s="74"/>
      <c r="V180" s="74"/>
      <c r="W180" s="74"/>
      <c r="X180" s="74"/>
      <c r="Y180" s="74"/>
    </row>
    <row r="181" spans="2:25" ht="58.5" customHeight="1">
      <c r="B181" s="54">
        <v>166</v>
      </c>
      <c r="C181" s="55" t="str">
        <f>Hoja1!BK170</f>
        <v xml:space="preserve"> </v>
      </c>
      <c r="D181" s="55" t="str">
        <f>Hoja1!BL170</f>
        <v xml:space="preserve"> </v>
      </c>
      <c r="E181" s="55" t="str">
        <f>Hoja1!BM170</f>
        <v xml:space="preserve"> </v>
      </c>
      <c r="F181" s="55" t="str">
        <f>Hoja1!BN170</f>
        <v xml:space="preserve"> </v>
      </c>
      <c r="G181" s="55" t="str">
        <f>Hoja1!BO170</f>
        <v xml:space="preserve"> </v>
      </c>
      <c r="H181" s="55" t="str">
        <f>Hoja1!BP170</f>
        <v xml:space="preserve"> </v>
      </c>
      <c r="I181" s="55" t="str">
        <f>Hoja1!BQ170</f>
        <v xml:space="preserve"> </v>
      </c>
      <c r="J181" s="55" t="str">
        <f>Hoja1!BR170</f>
        <v xml:space="preserve"> </v>
      </c>
      <c r="K181" s="53"/>
      <c r="L181" s="53"/>
      <c r="M181" s="53"/>
      <c r="N181" s="53"/>
      <c r="O181" s="53"/>
      <c r="P181" s="53"/>
      <c r="Q181" s="53"/>
      <c r="R181" s="53"/>
      <c r="S181" s="79" t="str">
        <f t="shared" si="2"/>
        <v>Aceptable</v>
      </c>
      <c r="T181" s="86"/>
      <c r="U181" s="74"/>
      <c r="V181" s="74"/>
      <c r="W181" s="74"/>
      <c r="X181" s="74"/>
      <c r="Y181" s="74"/>
    </row>
    <row r="182" spans="2:25" ht="58.5" customHeight="1">
      <c r="B182" s="54">
        <v>167</v>
      </c>
      <c r="C182" s="55" t="str">
        <f>Hoja1!BK171</f>
        <v xml:space="preserve"> </v>
      </c>
      <c r="D182" s="55" t="str">
        <f>Hoja1!BL171</f>
        <v xml:space="preserve"> </v>
      </c>
      <c r="E182" s="55" t="str">
        <f>Hoja1!BM171</f>
        <v xml:space="preserve"> </v>
      </c>
      <c r="F182" s="55" t="str">
        <f>Hoja1!BN171</f>
        <v xml:space="preserve"> </v>
      </c>
      <c r="G182" s="55" t="str">
        <f>Hoja1!BO171</f>
        <v xml:space="preserve"> </v>
      </c>
      <c r="H182" s="55" t="str">
        <f>Hoja1!BP171</f>
        <v xml:space="preserve"> </v>
      </c>
      <c r="I182" s="55" t="str">
        <f>Hoja1!BQ171</f>
        <v xml:space="preserve"> </v>
      </c>
      <c r="J182" s="55" t="str">
        <f>Hoja1!BR171</f>
        <v xml:space="preserve"> </v>
      </c>
      <c r="K182" s="53"/>
      <c r="L182" s="53"/>
      <c r="M182" s="53"/>
      <c r="N182" s="53"/>
      <c r="O182" s="53"/>
      <c r="P182" s="53"/>
      <c r="Q182" s="53"/>
      <c r="R182" s="53"/>
      <c r="S182" s="79" t="str">
        <f t="shared" si="2"/>
        <v>Aceptable</v>
      </c>
      <c r="T182" s="86"/>
      <c r="U182" s="74"/>
      <c r="V182" s="74"/>
      <c r="W182" s="74"/>
      <c r="X182" s="74"/>
      <c r="Y182" s="74"/>
    </row>
    <row r="183" spans="2:25" ht="58.5" customHeight="1">
      <c r="B183" s="54">
        <v>168</v>
      </c>
      <c r="C183" s="55" t="str">
        <f>Hoja1!BK172</f>
        <v xml:space="preserve"> </v>
      </c>
      <c r="D183" s="55" t="str">
        <f>Hoja1!BL172</f>
        <v xml:space="preserve"> </v>
      </c>
      <c r="E183" s="55" t="str">
        <f>Hoja1!BM172</f>
        <v xml:space="preserve"> </v>
      </c>
      <c r="F183" s="55" t="str">
        <f>Hoja1!BN172</f>
        <v xml:space="preserve"> </v>
      </c>
      <c r="G183" s="55" t="str">
        <f>Hoja1!BO172</f>
        <v xml:space="preserve"> </v>
      </c>
      <c r="H183" s="55" t="str">
        <f>Hoja1!BP172</f>
        <v xml:space="preserve"> </v>
      </c>
      <c r="I183" s="55" t="str">
        <f>Hoja1!BQ172</f>
        <v xml:space="preserve"> </v>
      </c>
      <c r="J183" s="55" t="str">
        <f>Hoja1!BR172</f>
        <v xml:space="preserve"> </v>
      </c>
      <c r="K183" s="53"/>
      <c r="L183" s="53"/>
      <c r="M183" s="53"/>
      <c r="N183" s="53"/>
      <c r="O183" s="53"/>
      <c r="P183" s="53"/>
      <c r="Q183" s="53"/>
      <c r="R183" s="53"/>
      <c r="S183" s="79" t="str">
        <f t="shared" si="2"/>
        <v>Aceptable</v>
      </c>
      <c r="T183" s="86"/>
      <c r="U183" s="74"/>
      <c r="V183" s="74"/>
      <c r="W183" s="74"/>
      <c r="X183" s="74"/>
      <c r="Y183" s="74"/>
    </row>
    <row r="184" spans="2:25" ht="58.5" customHeight="1">
      <c r="B184" s="54">
        <v>169</v>
      </c>
      <c r="C184" s="55" t="str">
        <f>Hoja1!BK173</f>
        <v xml:space="preserve"> </v>
      </c>
      <c r="D184" s="55" t="str">
        <f>Hoja1!BL173</f>
        <v xml:space="preserve"> </v>
      </c>
      <c r="E184" s="55" t="str">
        <f>Hoja1!BM173</f>
        <v xml:space="preserve"> </v>
      </c>
      <c r="F184" s="55" t="str">
        <f>Hoja1!BN173</f>
        <v xml:space="preserve"> </v>
      </c>
      <c r="G184" s="55" t="str">
        <f>Hoja1!BO173</f>
        <v xml:space="preserve"> </v>
      </c>
      <c r="H184" s="55" t="str">
        <f>Hoja1!BP173</f>
        <v xml:space="preserve"> </v>
      </c>
      <c r="I184" s="55" t="str">
        <f>Hoja1!BQ173</f>
        <v xml:space="preserve"> </v>
      </c>
      <c r="J184" s="55" t="str">
        <f>Hoja1!BR173</f>
        <v xml:space="preserve"> </v>
      </c>
      <c r="K184" s="53"/>
      <c r="L184" s="53"/>
      <c r="M184" s="53"/>
      <c r="N184" s="53"/>
      <c r="O184" s="53"/>
      <c r="P184" s="53"/>
      <c r="Q184" s="53"/>
      <c r="R184" s="53"/>
      <c r="S184" s="79" t="str">
        <f t="shared" si="2"/>
        <v>Aceptable</v>
      </c>
      <c r="T184" s="86"/>
      <c r="U184" s="74"/>
      <c r="V184" s="74"/>
      <c r="W184" s="74"/>
      <c r="X184" s="74"/>
      <c r="Y184" s="74"/>
    </row>
    <row r="185" spans="2:25" ht="58.5" customHeight="1">
      <c r="B185" s="54">
        <v>170</v>
      </c>
      <c r="C185" s="55" t="str">
        <f>Hoja1!BK174</f>
        <v xml:space="preserve"> </v>
      </c>
      <c r="D185" s="55" t="str">
        <f>Hoja1!BL174</f>
        <v xml:space="preserve"> </v>
      </c>
      <c r="E185" s="55" t="str">
        <f>Hoja1!BM174</f>
        <v xml:space="preserve"> </v>
      </c>
      <c r="F185" s="55" t="str">
        <f>Hoja1!BN174</f>
        <v xml:space="preserve"> </v>
      </c>
      <c r="G185" s="55" t="str">
        <f>Hoja1!BO174</f>
        <v xml:space="preserve"> </v>
      </c>
      <c r="H185" s="55" t="str">
        <f>Hoja1!BP174</f>
        <v xml:space="preserve"> </v>
      </c>
      <c r="I185" s="55" t="str">
        <f>Hoja1!BQ174</f>
        <v xml:space="preserve"> </v>
      </c>
      <c r="J185" s="55" t="str">
        <f>Hoja1!BR174</f>
        <v xml:space="preserve"> </v>
      </c>
      <c r="K185" s="53"/>
      <c r="L185" s="53"/>
      <c r="M185" s="53"/>
      <c r="N185" s="53"/>
      <c r="O185" s="53"/>
      <c r="P185" s="53"/>
      <c r="Q185" s="53"/>
      <c r="R185" s="53"/>
      <c r="S185" s="79" t="str">
        <f t="shared" si="2"/>
        <v>Aceptable</v>
      </c>
      <c r="T185" s="86"/>
      <c r="U185" s="74"/>
      <c r="V185" s="74"/>
      <c r="W185" s="74"/>
      <c r="X185" s="74"/>
      <c r="Y185" s="74"/>
    </row>
    <row r="186" spans="2:25" ht="58.5" customHeight="1">
      <c r="B186" s="54">
        <v>171</v>
      </c>
      <c r="C186" s="55" t="str">
        <f>Hoja1!BK175</f>
        <v xml:space="preserve"> </v>
      </c>
      <c r="D186" s="55" t="str">
        <f>Hoja1!BL175</f>
        <v xml:space="preserve"> </v>
      </c>
      <c r="E186" s="55" t="str">
        <f>Hoja1!BM175</f>
        <v xml:space="preserve"> </v>
      </c>
      <c r="F186" s="55" t="str">
        <f>Hoja1!BN175</f>
        <v xml:space="preserve"> </v>
      </c>
      <c r="G186" s="55" t="str">
        <f>Hoja1!BO175</f>
        <v xml:space="preserve"> </v>
      </c>
      <c r="H186" s="55" t="str">
        <f>Hoja1!BP175</f>
        <v xml:space="preserve"> </v>
      </c>
      <c r="I186" s="55" t="str">
        <f>Hoja1!BQ175</f>
        <v xml:space="preserve"> </v>
      </c>
      <c r="J186" s="55" t="str">
        <f>Hoja1!BR175</f>
        <v xml:space="preserve"> </v>
      </c>
      <c r="K186" s="53"/>
      <c r="L186" s="53"/>
      <c r="M186" s="53"/>
      <c r="N186" s="53"/>
      <c r="O186" s="53"/>
      <c r="P186" s="53"/>
      <c r="Q186" s="53"/>
      <c r="R186" s="53"/>
      <c r="S186" s="79" t="str">
        <f t="shared" si="2"/>
        <v>Aceptable</v>
      </c>
      <c r="T186" s="86"/>
      <c r="U186" s="74"/>
      <c r="V186" s="74"/>
      <c r="W186" s="74"/>
      <c r="X186" s="74"/>
      <c r="Y186" s="74"/>
    </row>
    <row r="187" spans="2:25" ht="58.5" customHeight="1">
      <c r="B187" s="54">
        <v>172</v>
      </c>
      <c r="C187" s="55" t="str">
        <f>Hoja1!BK176</f>
        <v xml:space="preserve"> </v>
      </c>
      <c r="D187" s="55" t="str">
        <f>Hoja1!BL176</f>
        <v xml:space="preserve"> </v>
      </c>
      <c r="E187" s="55" t="str">
        <f>Hoja1!BM176</f>
        <v xml:space="preserve"> </v>
      </c>
      <c r="F187" s="55" t="str">
        <f>Hoja1!BN176</f>
        <v xml:space="preserve"> </v>
      </c>
      <c r="G187" s="55" t="str">
        <f>Hoja1!BO176</f>
        <v xml:space="preserve"> </v>
      </c>
      <c r="H187" s="55" t="str">
        <f>Hoja1!BP176</f>
        <v xml:space="preserve"> </v>
      </c>
      <c r="I187" s="55" t="str">
        <f>Hoja1!BQ176</f>
        <v xml:space="preserve"> </v>
      </c>
      <c r="J187" s="55" t="str">
        <f>Hoja1!BR176</f>
        <v xml:space="preserve"> </v>
      </c>
      <c r="K187" s="53"/>
      <c r="L187" s="53"/>
      <c r="M187" s="53"/>
      <c r="N187" s="53"/>
      <c r="O187" s="53"/>
      <c r="P187" s="53"/>
      <c r="Q187" s="53"/>
      <c r="R187" s="53"/>
      <c r="S187" s="79" t="str">
        <f t="shared" si="2"/>
        <v>Aceptable</v>
      </c>
      <c r="T187" s="86"/>
      <c r="U187" s="74"/>
      <c r="V187" s="74"/>
      <c r="W187" s="74"/>
      <c r="X187" s="74"/>
      <c r="Y187" s="74"/>
    </row>
    <row r="188" spans="2:25" ht="58.5" customHeight="1">
      <c r="B188" s="54">
        <v>173</v>
      </c>
      <c r="C188" s="55" t="str">
        <f>Hoja1!BK177</f>
        <v xml:space="preserve"> </v>
      </c>
      <c r="D188" s="55" t="str">
        <f>Hoja1!BL177</f>
        <v xml:space="preserve"> </v>
      </c>
      <c r="E188" s="55" t="str">
        <f>Hoja1!BM177</f>
        <v xml:space="preserve"> </v>
      </c>
      <c r="F188" s="55" t="str">
        <f>Hoja1!BN177</f>
        <v xml:space="preserve"> </v>
      </c>
      <c r="G188" s="55" t="str">
        <f>Hoja1!BO177</f>
        <v xml:space="preserve"> </v>
      </c>
      <c r="H188" s="55" t="str">
        <f>Hoja1!BP177</f>
        <v xml:space="preserve"> </v>
      </c>
      <c r="I188" s="55" t="str">
        <f>Hoja1!BQ177</f>
        <v xml:space="preserve"> </v>
      </c>
      <c r="J188" s="55" t="str">
        <f>Hoja1!BR177</f>
        <v xml:space="preserve"> </v>
      </c>
      <c r="K188" s="53"/>
      <c r="L188" s="53"/>
      <c r="M188" s="53"/>
      <c r="N188" s="53"/>
      <c r="O188" s="53"/>
      <c r="P188" s="53"/>
      <c r="Q188" s="53"/>
      <c r="R188" s="53"/>
      <c r="S188" s="79" t="str">
        <f t="shared" si="2"/>
        <v>Aceptable</v>
      </c>
      <c r="T188" s="86"/>
      <c r="U188" s="74"/>
      <c r="V188" s="74"/>
      <c r="W188" s="74"/>
      <c r="X188" s="74"/>
      <c r="Y188" s="74"/>
    </row>
    <row r="189" spans="2:25" ht="58.5" customHeight="1">
      <c r="B189" s="54">
        <v>174</v>
      </c>
      <c r="C189" s="55" t="str">
        <f>Hoja1!BK178</f>
        <v xml:space="preserve"> </v>
      </c>
      <c r="D189" s="55" t="str">
        <f>Hoja1!BL178</f>
        <v xml:space="preserve"> </v>
      </c>
      <c r="E189" s="55" t="str">
        <f>Hoja1!BM178</f>
        <v xml:space="preserve"> </v>
      </c>
      <c r="F189" s="55" t="str">
        <f>Hoja1!BN178</f>
        <v xml:space="preserve"> </v>
      </c>
      <c r="G189" s="55" t="str">
        <f>Hoja1!BO178</f>
        <v xml:space="preserve"> </v>
      </c>
      <c r="H189" s="55" t="str">
        <f>Hoja1!BP178</f>
        <v xml:space="preserve"> </v>
      </c>
      <c r="I189" s="55" t="str">
        <f>Hoja1!BQ178</f>
        <v xml:space="preserve"> </v>
      </c>
      <c r="J189" s="55" t="str">
        <f>Hoja1!BR178</f>
        <v xml:space="preserve"> </v>
      </c>
      <c r="K189" s="53"/>
      <c r="L189" s="53"/>
      <c r="M189" s="53"/>
      <c r="N189" s="53"/>
      <c r="O189" s="53"/>
      <c r="P189" s="53"/>
      <c r="Q189" s="53"/>
      <c r="R189" s="53"/>
      <c r="S189" s="79" t="str">
        <f t="shared" si="2"/>
        <v>Aceptable</v>
      </c>
      <c r="T189" s="86"/>
      <c r="U189" s="74"/>
      <c r="V189" s="74"/>
      <c r="W189" s="74"/>
      <c r="X189" s="74"/>
      <c r="Y189" s="74"/>
    </row>
    <row r="190" spans="2:25" ht="58.5" customHeight="1">
      <c r="B190" s="54">
        <v>175</v>
      </c>
      <c r="C190" s="55" t="str">
        <f>Hoja1!BK179</f>
        <v xml:space="preserve"> </v>
      </c>
      <c r="D190" s="55" t="str">
        <f>Hoja1!BL179</f>
        <v xml:space="preserve"> </v>
      </c>
      <c r="E190" s="55" t="str">
        <f>Hoja1!BM179</f>
        <v xml:space="preserve"> </v>
      </c>
      <c r="F190" s="55" t="str">
        <f>Hoja1!BN179</f>
        <v xml:space="preserve"> </v>
      </c>
      <c r="G190" s="55" t="str">
        <f>Hoja1!BO179</f>
        <v xml:space="preserve"> </v>
      </c>
      <c r="H190" s="55" t="str">
        <f>Hoja1!BP179</f>
        <v xml:space="preserve"> </v>
      </c>
      <c r="I190" s="55" t="str">
        <f>Hoja1!BQ179</f>
        <v xml:space="preserve"> </v>
      </c>
      <c r="J190" s="55" t="str">
        <f>Hoja1!BR179</f>
        <v xml:space="preserve"> </v>
      </c>
      <c r="K190" s="53"/>
      <c r="L190" s="53"/>
      <c r="M190" s="53"/>
      <c r="N190" s="53"/>
      <c r="O190" s="53"/>
      <c r="P190" s="53"/>
      <c r="Q190" s="53"/>
      <c r="R190" s="53"/>
      <c r="S190" s="79" t="str">
        <f t="shared" si="2"/>
        <v>Aceptable</v>
      </c>
      <c r="T190" s="86"/>
      <c r="U190" s="74"/>
      <c r="V190" s="74"/>
      <c r="W190" s="74"/>
      <c r="X190" s="74"/>
      <c r="Y190" s="74"/>
    </row>
    <row r="191" spans="2:25" ht="58.5" customHeight="1">
      <c r="B191" s="54">
        <v>176</v>
      </c>
      <c r="C191" s="55" t="str">
        <f>Hoja1!BK180</f>
        <v xml:space="preserve"> </v>
      </c>
      <c r="D191" s="55" t="str">
        <f>Hoja1!BL180</f>
        <v xml:space="preserve"> </v>
      </c>
      <c r="E191" s="55" t="str">
        <f>Hoja1!BM180</f>
        <v xml:space="preserve"> </v>
      </c>
      <c r="F191" s="55" t="str">
        <f>Hoja1!BN180</f>
        <v xml:space="preserve"> </v>
      </c>
      <c r="G191" s="55" t="str">
        <f>Hoja1!BO180</f>
        <v xml:space="preserve"> </v>
      </c>
      <c r="H191" s="55" t="str">
        <f>Hoja1!BP180</f>
        <v xml:space="preserve"> </v>
      </c>
      <c r="I191" s="55" t="str">
        <f>Hoja1!BQ180</f>
        <v xml:space="preserve"> </v>
      </c>
      <c r="J191" s="55" t="str">
        <f>Hoja1!BR180</f>
        <v xml:space="preserve"> </v>
      </c>
      <c r="K191" s="53"/>
      <c r="L191" s="53"/>
      <c r="M191" s="53"/>
      <c r="N191" s="53"/>
      <c r="O191" s="53"/>
      <c r="P191" s="53"/>
      <c r="Q191" s="53"/>
      <c r="R191" s="53"/>
      <c r="S191" s="79" t="str">
        <f t="shared" si="2"/>
        <v>Aceptable</v>
      </c>
      <c r="T191" s="86"/>
      <c r="U191" s="74"/>
      <c r="V191" s="74"/>
      <c r="W191" s="74"/>
      <c r="X191" s="74"/>
      <c r="Y191" s="74"/>
    </row>
    <row r="192" spans="2:25" ht="58.5" customHeight="1">
      <c r="B192" s="54">
        <v>177</v>
      </c>
      <c r="C192" s="55" t="str">
        <f>Hoja1!BK181</f>
        <v xml:space="preserve"> </v>
      </c>
      <c r="D192" s="55" t="str">
        <f>Hoja1!BL181</f>
        <v xml:space="preserve"> </v>
      </c>
      <c r="E192" s="55" t="str">
        <f>Hoja1!BM181</f>
        <v xml:space="preserve"> </v>
      </c>
      <c r="F192" s="55" t="str">
        <f>Hoja1!BN181</f>
        <v xml:space="preserve"> </v>
      </c>
      <c r="G192" s="55" t="str">
        <f>Hoja1!BO181</f>
        <v xml:space="preserve"> </v>
      </c>
      <c r="H192" s="55" t="str">
        <f>Hoja1!BP181</f>
        <v xml:space="preserve"> </v>
      </c>
      <c r="I192" s="55" t="str">
        <f>Hoja1!BQ181</f>
        <v xml:space="preserve"> </v>
      </c>
      <c r="J192" s="55" t="str">
        <f>Hoja1!BR181</f>
        <v xml:space="preserve"> </v>
      </c>
      <c r="K192" s="53"/>
      <c r="L192" s="53"/>
      <c r="M192" s="53"/>
      <c r="N192" s="53"/>
      <c r="O192" s="53"/>
      <c r="P192" s="53"/>
      <c r="Q192" s="53"/>
      <c r="R192" s="53"/>
      <c r="S192" s="79" t="str">
        <f t="shared" si="2"/>
        <v>Aceptable</v>
      </c>
      <c r="T192" s="86"/>
      <c r="U192" s="74"/>
      <c r="V192" s="74"/>
      <c r="W192" s="74"/>
      <c r="X192" s="74"/>
      <c r="Y192" s="74"/>
    </row>
    <row r="193" spans="2:25" ht="58.5" customHeight="1">
      <c r="B193" s="54">
        <v>178</v>
      </c>
      <c r="C193" s="55" t="str">
        <f>Hoja1!BK182</f>
        <v xml:space="preserve"> </v>
      </c>
      <c r="D193" s="55" t="str">
        <f>Hoja1!BL182</f>
        <v xml:space="preserve"> </v>
      </c>
      <c r="E193" s="55" t="str">
        <f>Hoja1!BM182</f>
        <v xml:space="preserve"> </v>
      </c>
      <c r="F193" s="55" t="str">
        <f>Hoja1!BN182</f>
        <v xml:space="preserve"> </v>
      </c>
      <c r="G193" s="55" t="str">
        <f>Hoja1!BO182</f>
        <v xml:space="preserve"> </v>
      </c>
      <c r="H193" s="55" t="str">
        <f>Hoja1!BP182</f>
        <v xml:space="preserve"> </v>
      </c>
      <c r="I193" s="55" t="str">
        <f>Hoja1!BQ182</f>
        <v xml:space="preserve"> </v>
      </c>
      <c r="J193" s="55" t="str">
        <f>Hoja1!BR182</f>
        <v xml:space="preserve"> </v>
      </c>
      <c r="K193" s="53"/>
      <c r="L193" s="53"/>
      <c r="M193" s="53"/>
      <c r="N193" s="53"/>
      <c r="O193" s="53"/>
      <c r="P193" s="53"/>
      <c r="Q193" s="53"/>
      <c r="R193" s="53"/>
      <c r="S193" s="79" t="str">
        <f t="shared" si="2"/>
        <v>Aceptable</v>
      </c>
      <c r="T193" s="86"/>
      <c r="U193" s="74"/>
      <c r="V193" s="74"/>
      <c r="W193" s="74"/>
      <c r="X193" s="74"/>
      <c r="Y193" s="74"/>
    </row>
    <row r="194" spans="2:25" ht="58.5" customHeight="1">
      <c r="B194" s="54">
        <v>179</v>
      </c>
      <c r="C194" s="55" t="str">
        <f>Hoja1!BK183</f>
        <v xml:space="preserve"> </v>
      </c>
      <c r="D194" s="55" t="str">
        <f>Hoja1!BL183</f>
        <v xml:space="preserve"> </v>
      </c>
      <c r="E194" s="55" t="str">
        <f>Hoja1!BM183</f>
        <v xml:space="preserve"> </v>
      </c>
      <c r="F194" s="55" t="str">
        <f>Hoja1!BN183</f>
        <v xml:space="preserve"> </v>
      </c>
      <c r="G194" s="55" t="str">
        <f>Hoja1!BO183</f>
        <v xml:space="preserve"> </v>
      </c>
      <c r="H194" s="55" t="str">
        <f>Hoja1!BP183</f>
        <v xml:space="preserve"> </v>
      </c>
      <c r="I194" s="55" t="str">
        <f>Hoja1!BQ183</f>
        <v xml:space="preserve"> </v>
      </c>
      <c r="J194" s="55" t="str">
        <f>Hoja1!BR183</f>
        <v xml:space="preserve"> </v>
      </c>
      <c r="K194" s="53"/>
      <c r="L194" s="53"/>
      <c r="M194" s="53"/>
      <c r="N194" s="53"/>
      <c r="O194" s="53"/>
      <c r="P194" s="53"/>
      <c r="Q194" s="53"/>
      <c r="R194" s="53"/>
      <c r="S194" s="79" t="str">
        <f t="shared" si="2"/>
        <v>Aceptable</v>
      </c>
      <c r="T194" s="86"/>
      <c r="U194" s="74"/>
      <c r="V194" s="74"/>
      <c r="W194" s="74"/>
      <c r="X194" s="74"/>
      <c r="Y194" s="74"/>
    </row>
    <row r="195" spans="2:25" ht="58.5" customHeight="1">
      <c r="B195" s="54">
        <v>180</v>
      </c>
      <c r="C195" s="55" t="str">
        <f>Hoja1!BK184</f>
        <v xml:space="preserve"> </v>
      </c>
      <c r="D195" s="55" t="str">
        <f>Hoja1!BL184</f>
        <v xml:space="preserve"> </v>
      </c>
      <c r="E195" s="55" t="str">
        <f>Hoja1!BM184</f>
        <v xml:space="preserve"> </v>
      </c>
      <c r="F195" s="55" t="str">
        <f>Hoja1!BN184</f>
        <v xml:space="preserve"> </v>
      </c>
      <c r="G195" s="55" t="str">
        <f>Hoja1!BO184</f>
        <v xml:space="preserve"> </v>
      </c>
      <c r="H195" s="55" t="str">
        <f>Hoja1!BP184</f>
        <v xml:space="preserve"> </v>
      </c>
      <c r="I195" s="55" t="str">
        <f>Hoja1!BQ184</f>
        <v xml:space="preserve"> </v>
      </c>
      <c r="J195" s="55" t="str">
        <f>Hoja1!BR184</f>
        <v xml:space="preserve"> </v>
      </c>
      <c r="K195" s="53"/>
      <c r="L195" s="53"/>
      <c r="M195" s="53"/>
      <c r="N195" s="53"/>
      <c r="O195" s="53"/>
      <c r="P195" s="53"/>
      <c r="Q195" s="53"/>
      <c r="R195" s="53"/>
      <c r="S195" s="79" t="str">
        <f t="shared" si="2"/>
        <v>Aceptable</v>
      </c>
      <c r="T195" s="86"/>
      <c r="U195" s="74"/>
      <c r="V195" s="74"/>
      <c r="W195" s="74"/>
      <c r="X195" s="74"/>
      <c r="Y195" s="74"/>
    </row>
    <row r="196" spans="2:25" ht="58.5" customHeight="1">
      <c r="B196" s="54">
        <v>181</v>
      </c>
      <c r="C196" s="55" t="str">
        <f>Hoja1!BK185</f>
        <v xml:space="preserve"> </v>
      </c>
      <c r="D196" s="55" t="str">
        <f>Hoja1!BL185</f>
        <v xml:space="preserve"> </v>
      </c>
      <c r="E196" s="55" t="str">
        <f>Hoja1!BM185</f>
        <v xml:space="preserve"> </v>
      </c>
      <c r="F196" s="55" t="str">
        <f>Hoja1!BN185</f>
        <v xml:space="preserve"> </v>
      </c>
      <c r="G196" s="55" t="str">
        <f>Hoja1!BO185</f>
        <v xml:space="preserve"> </v>
      </c>
      <c r="H196" s="55" t="str">
        <f>Hoja1!BP185</f>
        <v xml:space="preserve"> </v>
      </c>
      <c r="I196" s="55" t="str">
        <f>Hoja1!BQ185</f>
        <v xml:space="preserve"> </v>
      </c>
      <c r="J196" s="55" t="str">
        <f>Hoja1!BR185</f>
        <v xml:space="preserve"> </v>
      </c>
      <c r="K196" s="53"/>
      <c r="L196" s="53"/>
      <c r="M196" s="53"/>
      <c r="N196" s="53"/>
      <c r="O196" s="53"/>
      <c r="P196" s="53"/>
      <c r="Q196" s="53"/>
      <c r="R196" s="53"/>
      <c r="S196" s="79" t="str">
        <f t="shared" si="2"/>
        <v>Aceptable</v>
      </c>
      <c r="T196" s="86"/>
      <c r="U196" s="74"/>
      <c r="V196" s="74"/>
      <c r="W196" s="74"/>
      <c r="X196" s="74"/>
      <c r="Y196" s="74"/>
    </row>
    <row r="197" spans="2:25" ht="58.5" customHeight="1">
      <c r="B197" s="54">
        <v>182</v>
      </c>
      <c r="C197" s="55" t="str">
        <f>Hoja1!BK186</f>
        <v xml:space="preserve"> </v>
      </c>
      <c r="D197" s="55" t="str">
        <f>Hoja1!BL186</f>
        <v xml:space="preserve"> </v>
      </c>
      <c r="E197" s="55" t="str">
        <f>Hoja1!BM186</f>
        <v xml:space="preserve"> </v>
      </c>
      <c r="F197" s="55" t="str">
        <f>Hoja1!BN186</f>
        <v xml:space="preserve"> </v>
      </c>
      <c r="G197" s="55" t="str">
        <f>Hoja1!BO186</f>
        <v xml:space="preserve"> </v>
      </c>
      <c r="H197" s="55" t="str">
        <f>Hoja1!BP186</f>
        <v xml:space="preserve"> </v>
      </c>
      <c r="I197" s="55" t="str">
        <f>Hoja1!BQ186</f>
        <v xml:space="preserve"> </v>
      </c>
      <c r="J197" s="55" t="str">
        <f>Hoja1!BR186</f>
        <v xml:space="preserve"> </v>
      </c>
      <c r="K197" s="53"/>
      <c r="L197" s="53"/>
      <c r="M197" s="53"/>
      <c r="N197" s="53"/>
      <c r="O197" s="53"/>
      <c r="P197" s="53"/>
      <c r="Q197" s="53"/>
      <c r="R197" s="53"/>
      <c r="S197" s="79" t="str">
        <f t="shared" si="2"/>
        <v>Aceptable</v>
      </c>
      <c r="T197" s="86"/>
      <c r="U197" s="74"/>
      <c r="V197" s="74"/>
      <c r="W197" s="74"/>
      <c r="X197" s="74"/>
      <c r="Y197" s="74"/>
    </row>
    <row r="198" spans="2:25" ht="58.5" customHeight="1">
      <c r="B198" s="54">
        <v>183</v>
      </c>
      <c r="C198" s="55" t="str">
        <f>Hoja1!BK187</f>
        <v xml:space="preserve"> </v>
      </c>
      <c r="D198" s="55" t="str">
        <f>Hoja1!BL187</f>
        <v xml:space="preserve"> </v>
      </c>
      <c r="E198" s="55" t="str">
        <f>Hoja1!BM187</f>
        <v xml:space="preserve"> </v>
      </c>
      <c r="F198" s="55" t="str">
        <f>Hoja1!BN187</f>
        <v xml:space="preserve"> </v>
      </c>
      <c r="G198" s="55" t="str">
        <f>Hoja1!BO187</f>
        <v xml:space="preserve"> </v>
      </c>
      <c r="H198" s="55" t="str">
        <f>Hoja1!BP187</f>
        <v xml:space="preserve"> </v>
      </c>
      <c r="I198" s="55" t="str">
        <f>Hoja1!BQ187</f>
        <v xml:space="preserve"> </v>
      </c>
      <c r="J198" s="55" t="str">
        <f>Hoja1!BR187</f>
        <v xml:space="preserve"> </v>
      </c>
      <c r="K198" s="53"/>
      <c r="L198" s="53"/>
      <c r="M198" s="53"/>
      <c r="N198" s="53"/>
      <c r="O198" s="53"/>
      <c r="P198" s="53"/>
      <c r="Q198" s="53"/>
      <c r="R198" s="53"/>
      <c r="S198" s="79" t="str">
        <f t="shared" si="2"/>
        <v>Aceptable</v>
      </c>
      <c r="T198" s="86"/>
      <c r="U198" s="74"/>
      <c r="V198" s="74"/>
      <c r="W198" s="74"/>
      <c r="X198" s="74"/>
      <c r="Y198" s="74"/>
    </row>
    <row r="199" spans="2:25" ht="58.5" customHeight="1">
      <c r="B199" s="54">
        <v>184</v>
      </c>
      <c r="C199" s="55" t="str">
        <f>Hoja1!BK188</f>
        <v xml:space="preserve"> </v>
      </c>
      <c r="D199" s="55" t="str">
        <f>Hoja1!BL188</f>
        <v xml:space="preserve"> </v>
      </c>
      <c r="E199" s="55" t="str">
        <f>Hoja1!BM188</f>
        <v xml:space="preserve"> </v>
      </c>
      <c r="F199" s="55" t="str">
        <f>Hoja1!BN188</f>
        <v xml:space="preserve"> </v>
      </c>
      <c r="G199" s="55" t="str">
        <f>Hoja1!BO188</f>
        <v xml:space="preserve"> </v>
      </c>
      <c r="H199" s="55" t="str">
        <f>Hoja1!BP188</f>
        <v xml:space="preserve"> </v>
      </c>
      <c r="I199" s="55" t="str">
        <f>Hoja1!BQ188</f>
        <v xml:space="preserve"> </v>
      </c>
      <c r="J199" s="55" t="str">
        <f>Hoja1!BR188</f>
        <v xml:space="preserve"> </v>
      </c>
      <c r="K199" s="53"/>
      <c r="L199" s="53"/>
      <c r="M199" s="53"/>
      <c r="N199" s="53"/>
      <c r="O199" s="53"/>
      <c r="P199" s="53"/>
      <c r="Q199" s="53"/>
      <c r="R199" s="53"/>
      <c r="S199" s="79" t="str">
        <f t="shared" si="2"/>
        <v>Aceptable</v>
      </c>
      <c r="T199" s="86"/>
      <c r="U199" s="74"/>
      <c r="V199" s="74"/>
      <c r="W199" s="74"/>
      <c r="X199" s="74"/>
      <c r="Y199" s="74"/>
    </row>
    <row r="200" spans="2:25" ht="58.5" customHeight="1">
      <c r="B200" s="54">
        <v>185</v>
      </c>
      <c r="C200" s="55" t="str">
        <f>Hoja1!BK189</f>
        <v xml:space="preserve"> </v>
      </c>
      <c r="D200" s="55" t="str">
        <f>Hoja1!BL189</f>
        <v xml:space="preserve"> </v>
      </c>
      <c r="E200" s="55" t="str">
        <f>Hoja1!BM189</f>
        <v xml:space="preserve"> </v>
      </c>
      <c r="F200" s="55" t="str">
        <f>Hoja1!BN189</f>
        <v xml:space="preserve"> </v>
      </c>
      <c r="G200" s="55" t="str">
        <f>Hoja1!BO189</f>
        <v xml:space="preserve"> </v>
      </c>
      <c r="H200" s="55" t="str">
        <f>Hoja1!BP189</f>
        <v xml:space="preserve"> </v>
      </c>
      <c r="I200" s="55" t="str">
        <f>Hoja1!BQ189</f>
        <v xml:space="preserve"> </v>
      </c>
      <c r="J200" s="55" t="str">
        <f>Hoja1!BR189</f>
        <v xml:space="preserve"> </v>
      </c>
      <c r="K200" s="53"/>
      <c r="L200" s="53"/>
      <c r="M200" s="53"/>
      <c r="N200" s="53"/>
      <c r="O200" s="53"/>
      <c r="P200" s="53"/>
      <c r="Q200" s="53"/>
      <c r="R200" s="53"/>
      <c r="S200" s="79" t="str">
        <f t="shared" si="2"/>
        <v>Aceptable</v>
      </c>
      <c r="T200" s="86"/>
      <c r="U200" s="74"/>
      <c r="V200" s="74"/>
      <c r="W200" s="74"/>
      <c r="X200" s="74"/>
      <c r="Y200" s="74"/>
    </row>
    <row r="201" spans="2:25" ht="58.5" customHeight="1">
      <c r="B201" s="54">
        <v>186</v>
      </c>
      <c r="C201" s="55" t="str">
        <f>Hoja1!BK190</f>
        <v xml:space="preserve"> </v>
      </c>
      <c r="D201" s="55" t="str">
        <f>Hoja1!BL190</f>
        <v xml:space="preserve"> </v>
      </c>
      <c r="E201" s="55" t="str">
        <f>Hoja1!BM190</f>
        <v xml:space="preserve"> </v>
      </c>
      <c r="F201" s="55" t="str">
        <f>Hoja1!BN190</f>
        <v xml:space="preserve"> </v>
      </c>
      <c r="G201" s="55" t="str">
        <f>Hoja1!BO190</f>
        <v xml:space="preserve"> </v>
      </c>
      <c r="H201" s="55" t="str">
        <f>Hoja1!BP190</f>
        <v xml:space="preserve"> </v>
      </c>
      <c r="I201" s="55" t="str">
        <f>Hoja1!BQ190</f>
        <v xml:space="preserve"> </v>
      </c>
      <c r="J201" s="55" t="str">
        <f>Hoja1!BR190</f>
        <v xml:space="preserve"> </v>
      </c>
      <c r="K201" s="53"/>
      <c r="L201" s="53"/>
      <c r="M201" s="53"/>
      <c r="N201" s="53"/>
      <c r="O201" s="53"/>
      <c r="P201" s="53"/>
      <c r="Q201" s="53"/>
      <c r="R201" s="53"/>
      <c r="S201" s="79" t="str">
        <f t="shared" si="2"/>
        <v>Aceptable</v>
      </c>
      <c r="T201" s="86"/>
      <c r="U201" s="74"/>
      <c r="V201" s="74"/>
      <c r="W201" s="74"/>
      <c r="X201" s="74"/>
      <c r="Y201" s="74"/>
    </row>
    <row r="202" spans="2:25" ht="58.5" customHeight="1">
      <c r="B202" s="54">
        <v>187</v>
      </c>
      <c r="C202" s="55" t="str">
        <f>Hoja1!BK191</f>
        <v xml:space="preserve"> </v>
      </c>
      <c r="D202" s="55" t="str">
        <f>Hoja1!BL191</f>
        <v xml:space="preserve"> </v>
      </c>
      <c r="E202" s="55" t="str">
        <f>Hoja1!BM191</f>
        <v xml:space="preserve"> </v>
      </c>
      <c r="F202" s="55" t="str">
        <f>Hoja1!BN191</f>
        <v xml:space="preserve"> </v>
      </c>
      <c r="G202" s="55" t="str">
        <f>Hoja1!BO191</f>
        <v xml:space="preserve"> </v>
      </c>
      <c r="H202" s="55" t="str">
        <f>Hoja1!BP191</f>
        <v xml:space="preserve"> </v>
      </c>
      <c r="I202" s="55" t="str">
        <f>Hoja1!BQ191</f>
        <v xml:space="preserve"> </v>
      </c>
      <c r="J202" s="55" t="str">
        <f>Hoja1!BR191</f>
        <v xml:space="preserve"> </v>
      </c>
      <c r="K202" s="53"/>
      <c r="L202" s="53"/>
      <c r="M202" s="53"/>
      <c r="N202" s="53"/>
      <c r="O202" s="53"/>
      <c r="P202" s="53"/>
      <c r="Q202" s="53"/>
      <c r="R202" s="53"/>
      <c r="S202" s="79" t="str">
        <f t="shared" si="2"/>
        <v>Aceptable</v>
      </c>
      <c r="T202" s="86"/>
      <c r="U202" s="74"/>
      <c r="V202" s="74"/>
      <c r="W202" s="74"/>
      <c r="X202" s="74"/>
      <c r="Y202" s="74"/>
    </row>
    <row r="203" spans="2:25" ht="58.5" customHeight="1">
      <c r="B203" s="54">
        <v>188</v>
      </c>
      <c r="C203" s="55" t="str">
        <f>Hoja1!BK192</f>
        <v xml:space="preserve"> </v>
      </c>
      <c r="D203" s="55" t="str">
        <f>Hoja1!BL192</f>
        <v xml:space="preserve"> </v>
      </c>
      <c r="E203" s="55" t="str">
        <f>Hoja1!BM192</f>
        <v xml:space="preserve"> </v>
      </c>
      <c r="F203" s="55" t="str">
        <f>Hoja1!BN192</f>
        <v xml:space="preserve"> </v>
      </c>
      <c r="G203" s="55" t="str">
        <f>Hoja1!BO192</f>
        <v xml:space="preserve"> </v>
      </c>
      <c r="H203" s="55" t="str">
        <f>Hoja1!BP192</f>
        <v xml:space="preserve"> </v>
      </c>
      <c r="I203" s="55" t="str">
        <f>Hoja1!BQ192</f>
        <v xml:space="preserve"> </v>
      </c>
      <c r="J203" s="55" t="str">
        <f>Hoja1!BR192</f>
        <v xml:space="preserve"> </v>
      </c>
      <c r="K203" s="53"/>
      <c r="L203" s="53"/>
      <c r="M203" s="53"/>
      <c r="N203" s="53"/>
      <c r="O203" s="53"/>
      <c r="P203" s="53"/>
      <c r="Q203" s="53"/>
      <c r="R203" s="53"/>
      <c r="S203" s="79" t="str">
        <f t="shared" si="2"/>
        <v>Aceptable</v>
      </c>
      <c r="T203" s="86"/>
      <c r="U203" s="74"/>
      <c r="V203" s="74"/>
      <c r="W203" s="74"/>
      <c r="X203" s="74"/>
      <c r="Y203" s="74"/>
    </row>
    <row r="204" spans="2:25" ht="58.5" customHeight="1">
      <c r="B204" s="54">
        <v>189</v>
      </c>
      <c r="C204" s="55" t="str">
        <f>Hoja1!BK193</f>
        <v xml:space="preserve"> </v>
      </c>
      <c r="D204" s="55" t="str">
        <f>Hoja1!BL193</f>
        <v xml:space="preserve"> </v>
      </c>
      <c r="E204" s="55" t="str">
        <f>Hoja1!BM193</f>
        <v xml:space="preserve"> </v>
      </c>
      <c r="F204" s="55" t="str">
        <f>Hoja1!BN193</f>
        <v xml:space="preserve"> </v>
      </c>
      <c r="G204" s="55" t="str">
        <f>Hoja1!BO193</f>
        <v xml:space="preserve"> </v>
      </c>
      <c r="H204" s="55" t="str">
        <f>Hoja1!BP193</f>
        <v xml:space="preserve"> </v>
      </c>
      <c r="I204" s="55" t="str">
        <f>Hoja1!BQ193</f>
        <v xml:space="preserve"> </v>
      </c>
      <c r="J204" s="55" t="str">
        <f>Hoja1!BR193</f>
        <v xml:space="preserve"> </v>
      </c>
      <c r="K204" s="53"/>
      <c r="L204" s="53"/>
      <c r="M204" s="53"/>
      <c r="N204" s="53"/>
      <c r="O204" s="53"/>
      <c r="P204" s="53"/>
      <c r="Q204" s="53"/>
      <c r="R204" s="53"/>
      <c r="S204" s="79" t="str">
        <f t="shared" si="2"/>
        <v>Aceptable</v>
      </c>
      <c r="T204" s="86"/>
      <c r="U204" s="74"/>
      <c r="V204" s="74"/>
      <c r="W204" s="74"/>
      <c r="X204" s="74"/>
      <c r="Y204" s="74"/>
    </row>
    <row r="205" spans="2:25" ht="58.5" customHeight="1">
      <c r="B205" s="54">
        <v>190</v>
      </c>
      <c r="C205" s="55" t="str">
        <f>Hoja1!BK194</f>
        <v xml:space="preserve"> </v>
      </c>
      <c r="D205" s="55" t="str">
        <f>Hoja1!BL194</f>
        <v xml:space="preserve"> </v>
      </c>
      <c r="E205" s="55" t="str">
        <f>Hoja1!BM194</f>
        <v xml:space="preserve"> </v>
      </c>
      <c r="F205" s="55" t="str">
        <f>Hoja1!BN194</f>
        <v xml:space="preserve"> </v>
      </c>
      <c r="G205" s="55" t="str">
        <f>Hoja1!BO194</f>
        <v xml:space="preserve"> </v>
      </c>
      <c r="H205" s="55" t="str">
        <f>Hoja1!BP194</f>
        <v xml:space="preserve"> </v>
      </c>
      <c r="I205" s="55" t="str">
        <f>Hoja1!BQ194</f>
        <v xml:space="preserve"> </v>
      </c>
      <c r="J205" s="55" t="str">
        <f>Hoja1!BR194</f>
        <v xml:space="preserve"> </v>
      </c>
      <c r="K205" s="53"/>
      <c r="L205" s="53"/>
      <c r="M205" s="53"/>
      <c r="N205" s="53"/>
      <c r="O205" s="53"/>
      <c r="P205" s="53"/>
      <c r="Q205" s="53"/>
      <c r="R205" s="53"/>
      <c r="S205" s="79" t="str">
        <f t="shared" si="2"/>
        <v>Aceptable</v>
      </c>
      <c r="T205" s="86"/>
      <c r="U205" s="74"/>
      <c r="V205" s="74"/>
      <c r="W205" s="74"/>
      <c r="X205" s="74"/>
      <c r="Y205" s="74"/>
    </row>
    <row r="206" spans="2:25" ht="58.5" customHeight="1">
      <c r="B206" s="54">
        <v>191</v>
      </c>
      <c r="C206" s="55" t="str">
        <f>Hoja1!BK195</f>
        <v xml:space="preserve"> </v>
      </c>
      <c r="D206" s="55" t="str">
        <f>Hoja1!BL195</f>
        <v xml:space="preserve"> </v>
      </c>
      <c r="E206" s="55" t="str">
        <f>Hoja1!BM195</f>
        <v xml:space="preserve"> </v>
      </c>
      <c r="F206" s="55" t="str">
        <f>Hoja1!BN195</f>
        <v xml:space="preserve"> </v>
      </c>
      <c r="G206" s="55" t="str">
        <f>Hoja1!BO195</f>
        <v xml:space="preserve"> </v>
      </c>
      <c r="H206" s="55" t="str">
        <f>Hoja1!BP195</f>
        <v xml:space="preserve"> </v>
      </c>
      <c r="I206" s="55" t="str">
        <f>Hoja1!BQ195</f>
        <v xml:space="preserve"> </v>
      </c>
      <c r="J206" s="55" t="str">
        <f>Hoja1!BR195</f>
        <v xml:space="preserve"> </v>
      </c>
      <c r="K206" s="53"/>
      <c r="L206" s="53"/>
      <c r="M206" s="53"/>
      <c r="N206" s="53"/>
      <c r="O206" s="53"/>
      <c r="P206" s="53"/>
      <c r="Q206" s="53"/>
      <c r="R206" s="53"/>
      <c r="S206" s="79" t="str">
        <f t="shared" si="2"/>
        <v>Aceptable</v>
      </c>
      <c r="T206" s="86"/>
      <c r="U206" s="74"/>
      <c r="V206" s="74"/>
      <c r="W206" s="74"/>
      <c r="X206" s="74"/>
      <c r="Y206" s="74"/>
    </row>
    <row r="207" spans="2:25" ht="58.5" customHeight="1">
      <c r="B207" s="54">
        <v>192</v>
      </c>
      <c r="C207" s="55" t="str">
        <f>Hoja1!BK196</f>
        <v xml:space="preserve"> </v>
      </c>
      <c r="D207" s="55" t="str">
        <f>Hoja1!BL196</f>
        <v xml:space="preserve"> </v>
      </c>
      <c r="E207" s="55" t="str">
        <f>Hoja1!BM196</f>
        <v xml:space="preserve"> </v>
      </c>
      <c r="F207" s="55" t="str">
        <f>Hoja1!BN196</f>
        <v xml:space="preserve"> </v>
      </c>
      <c r="G207" s="55" t="str">
        <f>Hoja1!BO196</f>
        <v xml:space="preserve"> </v>
      </c>
      <c r="H207" s="55" t="str">
        <f>Hoja1!BP196</f>
        <v xml:space="preserve"> </v>
      </c>
      <c r="I207" s="55" t="str">
        <f>Hoja1!BQ196</f>
        <v xml:space="preserve"> </v>
      </c>
      <c r="J207" s="55" t="str">
        <f>Hoja1!BR196</f>
        <v xml:space="preserve"> </v>
      </c>
      <c r="K207" s="53"/>
      <c r="L207" s="53"/>
      <c r="M207" s="53"/>
      <c r="N207" s="53"/>
      <c r="O207" s="53"/>
      <c r="P207" s="53"/>
      <c r="Q207" s="53"/>
      <c r="R207" s="53"/>
      <c r="S207" s="79" t="str">
        <f t="shared" si="2"/>
        <v>Aceptable</v>
      </c>
      <c r="T207" s="86"/>
      <c r="U207" s="74"/>
      <c r="V207" s="74"/>
      <c r="W207" s="74"/>
      <c r="X207" s="74"/>
      <c r="Y207" s="74"/>
    </row>
    <row r="208" spans="2:25" ht="58.5" customHeight="1">
      <c r="B208" s="54">
        <v>193</v>
      </c>
      <c r="C208" s="55" t="str">
        <f>Hoja1!BK197</f>
        <v xml:space="preserve"> </v>
      </c>
      <c r="D208" s="55" t="str">
        <f>Hoja1!BL197</f>
        <v xml:space="preserve"> </v>
      </c>
      <c r="E208" s="55" t="str">
        <f>Hoja1!BM197</f>
        <v xml:space="preserve"> </v>
      </c>
      <c r="F208" s="55" t="str">
        <f>Hoja1!BN197</f>
        <v xml:space="preserve"> </v>
      </c>
      <c r="G208" s="55" t="str">
        <f>Hoja1!BO197</f>
        <v xml:space="preserve"> </v>
      </c>
      <c r="H208" s="55" t="str">
        <f>Hoja1!BP197</f>
        <v xml:space="preserve"> </v>
      </c>
      <c r="I208" s="55" t="str">
        <f>Hoja1!BQ197</f>
        <v xml:space="preserve"> </v>
      </c>
      <c r="J208" s="55" t="str">
        <f>Hoja1!BR197</f>
        <v xml:space="preserve"> </v>
      </c>
      <c r="K208" s="53"/>
      <c r="L208" s="53"/>
      <c r="M208" s="53"/>
      <c r="N208" s="53"/>
      <c r="O208" s="53"/>
      <c r="P208" s="53"/>
      <c r="Q208" s="53"/>
      <c r="R208" s="53"/>
      <c r="S208" s="79" t="str">
        <f t="shared" si="2"/>
        <v>Aceptable</v>
      </c>
      <c r="T208" s="86"/>
      <c r="U208" s="74"/>
      <c r="V208" s="74"/>
      <c r="W208" s="74"/>
      <c r="X208" s="74"/>
      <c r="Y208" s="74"/>
    </row>
    <row r="209" spans="2:25" ht="58.5" customHeight="1">
      <c r="B209" s="54">
        <v>194</v>
      </c>
      <c r="C209" s="55" t="str">
        <f>Hoja1!BK198</f>
        <v xml:space="preserve"> </v>
      </c>
      <c r="D209" s="55" t="str">
        <f>Hoja1!BL198</f>
        <v xml:space="preserve"> </v>
      </c>
      <c r="E209" s="55" t="str">
        <f>Hoja1!BM198</f>
        <v xml:space="preserve"> </v>
      </c>
      <c r="F209" s="55" t="str">
        <f>Hoja1!BN198</f>
        <v xml:space="preserve"> </v>
      </c>
      <c r="G209" s="55" t="str">
        <f>Hoja1!BO198</f>
        <v xml:space="preserve"> </v>
      </c>
      <c r="H209" s="55" t="str">
        <f>Hoja1!BP198</f>
        <v xml:space="preserve"> </v>
      </c>
      <c r="I209" s="55" t="str">
        <f>Hoja1!BQ198</f>
        <v xml:space="preserve"> </v>
      </c>
      <c r="J209" s="55" t="str">
        <f>Hoja1!BR198</f>
        <v xml:space="preserve"> </v>
      </c>
      <c r="K209" s="53"/>
      <c r="L209" s="53"/>
      <c r="M209" s="53"/>
      <c r="N209" s="53"/>
      <c r="O209" s="53"/>
      <c r="P209" s="53"/>
      <c r="Q209" s="53"/>
      <c r="R209" s="53"/>
      <c r="S209" s="79" t="str">
        <f t="shared" ref="S209:S215" si="3">IF(OR(K209="SI",L209="SI",M209="SI",N209="SI",O209="SI",P209="SI",Q209="SI",R209="SI"),"No aceptable","Aceptable")</f>
        <v>Aceptable</v>
      </c>
      <c r="T209" s="86"/>
      <c r="U209" s="74"/>
      <c r="V209" s="74"/>
      <c r="W209" s="74"/>
      <c r="X209" s="74"/>
      <c r="Y209" s="74"/>
    </row>
    <row r="210" spans="2:25" ht="58.5" customHeight="1">
      <c r="B210" s="54">
        <v>195</v>
      </c>
      <c r="C210" s="55" t="str">
        <f>Hoja1!BK199</f>
        <v xml:space="preserve"> </v>
      </c>
      <c r="D210" s="55" t="str">
        <f>Hoja1!BL199</f>
        <v xml:space="preserve"> </v>
      </c>
      <c r="E210" s="55" t="str">
        <f>Hoja1!BM199</f>
        <v xml:space="preserve"> </v>
      </c>
      <c r="F210" s="55" t="str">
        <f>Hoja1!BN199</f>
        <v xml:space="preserve"> </v>
      </c>
      <c r="G210" s="55" t="str">
        <f>Hoja1!BO199</f>
        <v xml:space="preserve"> </v>
      </c>
      <c r="H210" s="55" t="str">
        <f>Hoja1!BP199</f>
        <v xml:space="preserve"> </v>
      </c>
      <c r="I210" s="55" t="str">
        <f>Hoja1!BQ199</f>
        <v xml:space="preserve"> </v>
      </c>
      <c r="J210" s="55" t="str">
        <f>Hoja1!BR199</f>
        <v xml:space="preserve"> </v>
      </c>
      <c r="K210" s="53"/>
      <c r="L210" s="53"/>
      <c r="M210" s="53"/>
      <c r="N210" s="53"/>
      <c r="O210" s="53"/>
      <c r="P210" s="53"/>
      <c r="Q210" s="53"/>
      <c r="R210" s="53"/>
      <c r="S210" s="79" t="str">
        <f t="shared" si="3"/>
        <v>Aceptable</v>
      </c>
      <c r="T210" s="86"/>
      <c r="U210" s="74"/>
      <c r="V210" s="74"/>
      <c r="W210" s="74"/>
      <c r="X210" s="74"/>
      <c r="Y210" s="74"/>
    </row>
    <row r="211" spans="2:25" ht="58.5" customHeight="1">
      <c r="B211" s="54">
        <v>196</v>
      </c>
      <c r="C211" s="55" t="str">
        <f>Hoja1!BK200</f>
        <v xml:space="preserve"> </v>
      </c>
      <c r="D211" s="55" t="str">
        <f>Hoja1!BL200</f>
        <v xml:space="preserve"> </v>
      </c>
      <c r="E211" s="55" t="str">
        <f>Hoja1!BM200</f>
        <v xml:space="preserve"> </v>
      </c>
      <c r="F211" s="55" t="str">
        <f>Hoja1!BN200</f>
        <v xml:space="preserve"> </v>
      </c>
      <c r="G211" s="55" t="str">
        <f>Hoja1!BO200</f>
        <v xml:space="preserve"> </v>
      </c>
      <c r="H211" s="55" t="str">
        <f>Hoja1!BP200</f>
        <v xml:space="preserve"> </v>
      </c>
      <c r="I211" s="55" t="str">
        <f>Hoja1!BQ200</f>
        <v xml:space="preserve"> </v>
      </c>
      <c r="J211" s="55" t="str">
        <f>Hoja1!BR200</f>
        <v xml:space="preserve"> </v>
      </c>
      <c r="K211" s="53"/>
      <c r="L211" s="53"/>
      <c r="M211" s="53"/>
      <c r="N211" s="53"/>
      <c r="O211" s="53"/>
      <c r="P211" s="53"/>
      <c r="Q211" s="53"/>
      <c r="R211" s="53"/>
      <c r="S211" s="79" t="str">
        <f t="shared" si="3"/>
        <v>Aceptable</v>
      </c>
      <c r="T211" s="86"/>
      <c r="U211" s="74"/>
      <c r="V211" s="74"/>
      <c r="W211" s="74"/>
      <c r="X211" s="74"/>
      <c r="Y211" s="74"/>
    </row>
    <row r="212" spans="2:25" ht="58.5" customHeight="1">
      <c r="B212" s="54">
        <v>197</v>
      </c>
      <c r="C212" s="55" t="str">
        <f>Hoja1!BK201</f>
        <v xml:space="preserve"> </v>
      </c>
      <c r="D212" s="55" t="str">
        <f>Hoja1!BL201</f>
        <v xml:space="preserve"> </v>
      </c>
      <c r="E212" s="55" t="str">
        <f>Hoja1!BM201</f>
        <v xml:space="preserve"> </v>
      </c>
      <c r="F212" s="55" t="str">
        <f>Hoja1!BN201</f>
        <v xml:space="preserve"> </v>
      </c>
      <c r="G212" s="55" t="str">
        <f>Hoja1!BO201</f>
        <v xml:space="preserve"> </v>
      </c>
      <c r="H212" s="55" t="str">
        <f>Hoja1!BP201</f>
        <v xml:space="preserve"> </v>
      </c>
      <c r="I212" s="55" t="str">
        <f>Hoja1!BQ201</f>
        <v xml:space="preserve"> </v>
      </c>
      <c r="J212" s="55" t="str">
        <f>Hoja1!BR201</f>
        <v xml:space="preserve"> </v>
      </c>
      <c r="K212" s="53"/>
      <c r="L212" s="53"/>
      <c r="M212" s="53"/>
      <c r="N212" s="53"/>
      <c r="O212" s="53"/>
      <c r="P212" s="53"/>
      <c r="Q212" s="53"/>
      <c r="R212" s="53"/>
      <c r="S212" s="79" t="str">
        <f t="shared" si="3"/>
        <v>Aceptable</v>
      </c>
      <c r="T212" s="86"/>
      <c r="U212" s="74"/>
      <c r="V212" s="74"/>
      <c r="W212" s="74"/>
      <c r="X212" s="74"/>
      <c r="Y212" s="74"/>
    </row>
    <row r="213" spans="2:25" ht="58.5" customHeight="1">
      <c r="B213" s="54">
        <v>198</v>
      </c>
      <c r="C213" s="55" t="str">
        <f>Hoja1!BK202</f>
        <v xml:space="preserve"> </v>
      </c>
      <c r="D213" s="55" t="str">
        <f>Hoja1!BL202</f>
        <v xml:space="preserve"> </v>
      </c>
      <c r="E213" s="55" t="str">
        <f>Hoja1!BM202</f>
        <v xml:space="preserve"> </v>
      </c>
      <c r="F213" s="55" t="str">
        <f>Hoja1!BN202</f>
        <v xml:space="preserve"> </v>
      </c>
      <c r="G213" s="55" t="str">
        <f>Hoja1!BO202</f>
        <v xml:space="preserve"> </v>
      </c>
      <c r="H213" s="55" t="str">
        <f>Hoja1!BP202</f>
        <v xml:space="preserve"> </v>
      </c>
      <c r="I213" s="55" t="str">
        <f>Hoja1!BQ202</f>
        <v xml:space="preserve"> </v>
      </c>
      <c r="J213" s="55" t="str">
        <f>Hoja1!BR202</f>
        <v xml:space="preserve"> </v>
      </c>
      <c r="K213" s="53"/>
      <c r="L213" s="53"/>
      <c r="M213" s="53"/>
      <c r="N213" s="53"/>
      <c r="O213" s="53"/>
      <c r="P213" s="53"/>
      <c r="Q213" s="53"/>
      <c r="R213" s="53"/>
      <c r="S213" s="79" t="str">
        <f t="shared" si="3"/>
        <v>Aceptable</v>
      </c>
      <c r="T213" s="86"/>
      <c r="U213" s="74"/>
      <c r="V213" s="74"/>
      <c r="W213" s="74"/>
      <c r="X213" s="74"/>
      <c r="Y213" s="74"/>
    </row>
    <row r="214" spans="2:25" ht="58.5" customHeight="1">
      <c r="B214" s="54">
        <v>199</v>
      </c>
      <c r="C214" s="55" t="str">
        <f>Hoja1!BK203</f>
        <v xml:space="preserve"> </v>
      </c>
      <c r="D214" s="55" t="str">
        <f>Hoja1!BL203</f>
        <v xml:space="preserve"> </v>
      </c>
      <c r="E214" s="55" t="str">
        <f>Hoja1!BM203</f>
        <v xml:space="preserve"> </v>
      </c>
      <c r="F214" s="55" t="str">
        <f>Hoja1!BN203</f>
        <v xml:space="preserve"> </v>
      </c>
      <c r="G214" s="55" t="str">
        <f>Hoja1!BO203</f>
        <v xml:space="preserve"> </v>
      </c>
      <c r="H214" s="55" t="str">
        <f>Hoja1!BP203</f>
        <v xml:space="preserve"> </v>
      </c>
      <c r="I214" s="55" t="str">
        <f>Hoja1!BQ203</f>
        <v xml:space="preserve"> </v>
      </c>
      <c r="J214" s="55" t="str">
        <f>Hoja1!BR203</f>
        <v xml:space="preserve"> </v>
      </c>
      <c r="K214" s="53"/>
      <c r="L214" s="53"/>
      <c r="M214" s="53"/>
      <c r="N214" s="53"/>
      <c r="O214" s="53"/>
      <c r="P214" s="53"/>
      <c r="Q214" s="53"/>
      <c r="R214" s="53"/>
      <c r="S214" s="79" t="str">
        <f t="shared" si="3"/>
        <v>Aceptable</v>
      </c>
      <c r="T214" s="86"/>
      <c r="U214" s="74"/>
      <c r="V214" s="74"/>
      <c r="W214" s="74"/>
      <c r="X214" s="74"/>
      <c r="Y214" s="74"/>
    </row>
    <row r="215" spans="2:25" ht="58.5" customHeight="1">
      <c r="B215" s="54">
        <v>200</v>
      </c>
      <c r="C215" s="55" t="str">
        <f>Hoja1!BK204</f>
        <v xml:space="preserve"> </v>
      </c>
      <c r="D215" s="55" t="str">
        <f>Hoja1!BL204</f>
        <v xml:space="preserve"> </v>
      </c>
      <c r="E215" s="55" t="str">
        <f>Hoja1!BM204</f>
        <v xml:space="preserve"> </v>
      </c>
      <c r="F215" s="55" t="str">
        <f>Hoja1!BN204</f>
        <v xml:space="preserve"> </v>
      </c>
      <c r="G215" s="55" t="str">
        <f>Hoja1!BO204</f>
        <v xml:space="preserve"> </v>
      </c>
      <c r="H215" s="55" t="str">
        <f>Hoja1!BP204</f>
        <v xml:space="preserve"> </v>
      </c>
      <c r="I215" s="55" t="str">
        <f>Hoja1!BQ204</f>
        <v xml:space="preserve"> </v>
      </c>
      <c r="J215" s="55" t="str">
        <f>Hoja1!BR204</f>
        <v xml:space="preserve"> </v>
      </c>
      <c r="K215" s="53"/>
      <c r="L215" s="53"/>
      <c r="M215" s="53"/>
      <c r="N215" s="53"/>
      <c r="O215" s="53"/>
      <c r="P215" s="53"/>
      <c r="Q215" s="53"/>
      <c r="R215" s="53"/>
      <c r="S215" s="79" t="str">
        <f t="shared" si="3"/>
        <v>Aceptable</v>
      </c>
      <c r="T215" s="86"/>
      <c r="U215" s="74"/>
      <c r="V215" s="74"/>
      <c r="W215" s="74"/>
      <c r="X215" s="74"/>
      <c r="Y215" s="74"/>
    </row>
  </sheetData>
  <sheetProtection formatCells="0" formatRows="0" insertRows="0" deleteRows="0"/>
  <autoFilter ref="B15:S215" xr:uid="{00000000-0001-0000-0B00-000000000000}"/>
  <mergeCells count="26">
    <mergeCell ref="B7:N7"/>
    <mergeCell ref="K12:S12"/>
    <mergeCell ref="B13:B14"/>
    <mergeCell ref="C13:C14"/>
    <mergeCell ref="D13:D14"/>
    <mergeCell ref="F13:F14"/>
    <mergeCell ref="G13:H13"/>
    <mergeCell ref="I13:J13"/>
    <mergeCell ref="Q13:Q14"/>
    <mergeCell ref="R13:R14"/>
    <mergeCell ref="S13:S14"/>
    <mergeCell ref="K13:K14"/>
    <mergeCell ref="L13:L14"/>
    <mergeCell ref="M13:M14"/>
    <mergeCell ref="N13:N14"/>
    <mergeCell ref="D12:F12"/>
    <mergeCell ref="O13:O14"/>
    <mergeCell ref="P13:P14"/>
    <mergeCell ref="E13:E14"/>
    <mergeCell ref="T12:Y12"/>
    <mergeCell ref="T13:T14"/>
    <mergeCell ref="V13:V14"/>
    <mergeCell ref="W13:W14"/>
    <mergeCell ref="X13:X14"/>
    <mergeCell ref="Y13:Y14"/>
    <mergeCell ref="U13:U14"/>
  </mergeCells>
  <conditionalFormatting sqref="K16:R215">
    <cfRule type="expression" dxfId="11" priority="3">
      <formula>$AA16=1</formula>
    </cfRule>
    <cfRule type="cellIs" dxfId="10" priority="4" operator="equal">
      <formula>"NO"</formula>
    </cfRule>
    <cfRule type="cellIs" dxfId="9" priority="5" operator="equal">
      <formula>"SI"</formula>
    </cfRule>
  </conditionalFormatting>
  <conditionalFormatting sqref="S16:S215">
    <cfRule type="cellIs" dxfId="8" priority="1" operator="equal">
      <formula>"No aceptable"</formula>
    </cfRule>
    <cfRule type="cellIs" dxfId="7" priority="2" operator="equal">
      <formula>"Aceptable"</formula>
    </cfRule>
  </conditionalFormatting>
  <dataValidations count="8">
    <dataValidation allowBlank="1" showInputMessage="1" showErrorMessage="1" prompt="Lugar donde se ejecutan las tareas, en interacción de la persona con el equipo, el espacio y el medioambiente de trabajo." sqref="D13" xr:uid="{00000000-0002-0000-0B00-000000000000}"/>
    <dataValidation allowBlank="1" showInputMessage="1" showErrorMessage="1" prompt="Indicar el número de trabajadores pertenecientes al puesto de trabajo que desempeñan la tarea en el centro de trabajo evaluado, separados por género masculino y femenino." sqref="I13" xr:uid="{00000000-0002-0000-0B00-000001000000}"/>
    <dataValidation type="list" allowBlank="1" showInputMessage="1" showErrorMessage="1" sqref="K16:R215" xr:uid="{8CA894EF-B59A-4770-AE47-26BA2F6F1A5E}">
      <formula1>"SI,NO"</formula1>
    </dataValidation>
    <dataValidation allowBlank="1" showInputMessage="1" showErrorMessage="1" prompt="Conjunto de acciones técnicas utilizadas para cumplir un objetivo dentro de un proceso productivo o la obtención de un producto determinado dentro del mismo." sqref="I13:J13 E13" xr:uid="{00000000-0002-0000-0B00-000003000000}"/>
    <dataValidation allowBlank="1" showInputMessage="1" showErrorMessage="1" prompt="Distribución de tiempo de trabajo a lo largo de un periodo de tiempo." sqref="F13:F14" xr:uid="{71B0FF07-AE54-427A-98CF-57317A02D7ED}"/>
    <dataValidation allowBlank="1" showInputMessage="1" showErrorMessage="1" prompt="Es toda hora extra que supera la jornada establecida entre empleador y trabajador. El detalle por dia considerar el dia de la semana con mas horas extras y por semana la sumatorias de horas extras efectivas._x000a_" sqref="G13:H13" xr:uid="{8EED27FD-93A3-43A9-BF2D-7C6546D67C5A}"/>
    <dataValidation allowBlank="1" showInputMessage="1" showErrorMessage="1" prompt="Indicar el numero de trabajadores pertenecientes al puesto de trabajo que desempeñan la tarea en el centro de trabajo evaluado, separados por género masculino y femenino." sqref="I13:J13" xr:uid="{04B3F8F7-9BF1-4982-A3D2-25F299717666}"/>
    <dataValidation type="date" allowBlank="1" showInputMessage="1" showErrorMessage="1" error="Debes ingresar fecha formato dd/mm/aaaa" sqref="T16:T215" xr:uid="{A1B6D6B4-691E-4CF7-943B-AE49AD32DC28}">
      <formula1>45406</formula1>
      <formula2>47848</formula2>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B1:AB215"/>
  <sheetViews>
    <sheetView showGridLines="0" zoomScale="58" zoomScaleNormal="58" workbookViewId="0">
      <selection activeCell="T7" sqref="T7"/>
    </sheetView>
  </sheetViews>
  <sheetFormatPr baseColWidth="10" defaultRowHeight="14.5"/>
  <cols>
    <col min="1" max="1" width="4.81640625" customWidth="1"/>
    <col min="2" max="2" width="5.90625" customWidth="1"/>
    <col min="3" max="4" width="16.81640625" customWidth="1"/>
    <col min="5" max="5" width="16.453125" customWidth="1"/>
    <col min="6" max="6" width="15.1796875" customWidth="1"/>
    <col min="7" max="10" width="10.08984375" customWidth="1"/>
    <col min="11" max="11" width="17.81640625" customWidth="1"/>
    <col min="12" max="16" width="15.6328125" customWidth="1"/>
    <col min="17" max="17" width="18.81640625" customWidth="1"/>
    <col min="18" max="18" width="22.81640625" customWidth="1"/>
    <col min="19" max="21" width="15.54296875" customWidth="1"/>
    <col min="22" max="22" width="15.6328125" customWidth="1"/>
    <col min="23" max="28" width="21.1796875" customWidth="1"/>
  </cols>
  <sheetData>
    <row r="1" spans="2:28" s="3" customFormat="1"/>
    <row r="2" spans="2:28" s="3" customFormat="1"/>
    <row r="3" spans="2:28" s="3" customFormat="1"/>
    <row r="4" spans="2:28" s="3" customFormat="1"/>
    <row r="5" spans="2:28" s="3" customFormat="1"/>
    <row r="6" spans="2:28" s="3" customFormat="1" ht="33.5" customHeight="1"/>
    <row r="7" spans="2:28" s="3" customFormat="1" ht="16.5">
      <c r="B7" s="150"/>
      <c r="C7" s="150"/>
      <c r="D7" s="150"/>
      <c r="E7" s="150"/>
      <c r="F7" s="150"/>
      <c r="G7" s="150"/>
      <c r="H7" s="150"/>
      <c r="I7" s="150"/>
      <c r="J7" s="150"/>
      <c r="K7" s="150"/>
      <c r="L7" s="150"/>
      <c r="M7" s="150"/>
      <c r="N7" s="150"/>
    </row>
    <row r="8" spans="2:28" ht="17.149999999999999" customHeight="1"/>
    <row r="9" spans="2:28" ht="17.149999999999999" customHeight="1"/>
    <row r="10" spans="2:28" ht="5.15" customHeight="1">
      <c r="B10" s="14"/>
      <c r="C10" s="14"/>
      <c r="D10" s="14"/>
      <c r="E10" s="14"/>
      <c r="F10" s="14"/>
      <c r="G10" s="14"/>
      <c r="H10" s="14"/>
      <c r="I10" s="14"/>
      <c r="J10" s="14"/>
      <c r="K10" s="14"/>
      <c r="L10" s="14"/>
      <c r="M10" s="14"/>
      <c r="N10" s="14"/>
      <c r="O10" s="14"/>
      <c r="P10" s="14"/>
      <c r="Q10" s="14"/>
      <c r="R10" s="14"/>
      <c r="S10" s="14"/>
    </row>
    <row r="11" spans="2:28" ht="5.15" customHeight="1">
      <c r="B11" s="6"/>
      <c r="C11" s="6"/>
      <c r="D11" s="6"/>
      <c r="E11" s="6"/>
      <c r="F11" s="6"/>
      <c r="G11" s="6"/>
      <c r="H11" s="6"/>
      <c r="I11" s="6"/>
      <c r="J11" s="6"/>
      <c r="K11" s="6"/>
      <c r="L11" s="6"/>
      <c r="M11" s="6"/>
      <c r="N11" s="6"/>
      <c r="O11" s="6"/>
      <c r="P11" s="6"/>
      <c r="Q11" s="6"/>
      <c r="R11" s="6"/>
      <c r="S11" s="6"/>
      <c r="T11" s="6"/>
      <c r="U11" s="6"/>
    </row>
    <row r="12" spans="2:28" s="2" customFormat="1" ht="24.5" customHeight="1">
      <c r="B12" s="7"/>
      <c r="C12" s="18"/>
      <c r="D12" s="225"/>
      <c r="E12" s="225"/>
      <c r="F12" s="225"/>
      <c r="G12" s="18"/>
      <c r="H12" s="18"/>
      <c r="I12" s="18"/>
      <c r="J12" s="18"/>
      <c r="K12" s="249" t="s">
        <v>252</v>
      </c>
      <c r="L12" s="256"/>
      <c r="M12" s="256"/>
      <c r="N12" s="256"/>
      <c r="O12" s="256"/>
      <c r="P12" s="256"/>
      <c r="Q12" s="256"/>
      <c r="R12" s="256"/>
      <c r="S12" s="256"/>
      <c r="T12" s="256"/>
      <c r="U12" s="256"/>
      <c r="V12" s="246"/>
      <c r="W12" s="263" t="s">
        <v>296</v>
      </c>
      <c r="X12" s="244"/>
      <c r="Y12" s="244"/>
      <c r="Z12" s="244"/>
      <c r="AA12" s="244"/>
      <c r="AB12" s="245"/>
    </row>
    <row r="13" spans="2:28" ht="93.5" customHeight="1">
      <c r="B13" s="247" t="s">
        <v>14</v>
      </c>
      <c r="C13" s="247" t="s">
        <v>24</v>
      </c>
      <c r="D13" s="247" t="s">
        <v>25</v>
      </c>
      <c r="E13" s="247" t="s">
        <v>26</v>
      </c>
      <c r="F13" s="247" t="s">
        <v>28</v>
      </c>
      <c r="G13" s="254" t="s">
        <v>29</v>
      </c>
      <c r="H13" s="258"/>
      <c r="I13" s="254" t="s">
        <v>10</v>
      </c>
      <c r="J13" s="258"/>
      <c r="K13" s="242" t="s">
        <v>254</v>
      </c>
      <c r="L13" s="242" t="s">
        <v>255</v>
      </c>
      <c r="M13" s="242" t="s">
        <v>256</v>
      </c>
      <c r="N13" s="242" t="s">
        <v>257</v>
      </c>
      <c r="O13" s="242" t="s">
        <v>258</v>
      </c>
      <c r="P13" s="242" t="s">
        <v>259</v>
      </c>
      <c r="Q13" s="242" t="s">
        <v>269</v>
      </c>
      <c r="R13" s="242" t="s">
        <v>260</v>
      </c>
      <c r="S13" s="242" t="s">
        <v>261</v>
      </c>
      <c r="T13" s="242" t="s">
        <v>262</v>
      </c>
      <c r="U13" s="264" t="s">
        <v>270</v>
      </c>
      <c r="V13" s="249" t="s">
        <v>61</v>
      </c>
      <c r="W13" s="242" t="s">
        <v>309</v>
      </c>
      <c r="X13" s="242" t="s">
        <v>15</v>
      </c>
      <c r="Y13" s="242" t="s">
        <v>16</v>
      </c>
      <c r="Z13" s="242" t="s">
        <v>17</v>
      </c>
      <c r="AA13" s="242" t="s">
        <v>18</v>
      </c>
      <c r="AB13" s="242" t="s">
        <v>19</v>
      </c>
    </row>
    <row r="14" spans="2:28" ht="145.5" customHeight="1">
      <c r="B14" s="253"/>
      <c r="C14" s="253"/>
      <c r="D14" s="253"/>
      <c r="E14" s="253"/>
      <c r="F14" s="253"/>
      <c r="G14" s="72" t="s">
        <v>30</v>
      </c>
      <c r="H14" s="72" t="s">
        <v>31</v>
      </c>
      <c r="I14" s="72" t="s">
        <v>46</v>
      </c>
      <c r="J14" s="72" t="s">
        <v>47</v>
      </c>
      <c r="K14" s="243"/>
      <c r="L14" s="243"/>
      <c r="M14" s="243"/>
      <c r="N14" s="243"/>
      <c r="O14" s="243"/>
      <c r="P14" s="243"/>
      <c r="Q14" s="243"/>
      <c r="R14" s="243"/>
      <c r="S14" s="243"/>
      <c r="T14" s="243"/>
      <c r="U14" s="265"/>
      <c r="V14" s="262"/>
      <c r="W14" s="243"/>
      <c r="X14" s="243"/>
      <c r="Y14" s="243"/>
      <c r="Z14" s="243"/>
      <c r="AA14" s="243"/>
      <c r="AB14" s="243"/>
    </row>
    <row r="15" spans="2:28" ht="28.5" customHeight="1">
      <c r="B15" s="58"/>
      <c r="C15" s="58"/>
      <c r="D15" s="58"/>
      <c r="E15" s="58"/>
      <c r="F15" s="58"/>
      <c r="G15" s="58"/>
      <c r="H15" s="58"/>
      <c r="I15" s="58"/>
      <c r="J15" s="58"/>
      <c r="K15" s="59"/>
      <c r="L15" s="59"/>
      <c r="M15" s="59"/>
      <c r="N15" s="59"/>
      <c r="O15" s="59"/>
      <c r="P15" s="59"/>
      <c r="Q15" s="59"/>
      <c r="R15" s="59"/>
      <c r="S15" s="59"/>
      <c r="T15" s="59"/>
      <c r="U15" s="80"/>
      <c r="V15" s="73"/>
      <c r="W15" s="86"/>
      <c r="X15" s="86"/>
      <c r="Y15" s="86"/>
      <c r="Z15" s="86"/>
      <c r="AA15" s="86"/>
      <c r="AB15" s="86"/>
    </row>
    <row r="16" spans="2:28" ht="58.5" customHeight="1">
      <c r="B16" s="89">
        <v>1</v>
      </c>
      <c r="C16" s="83" t="str">
        <f>Hoja1!BC5</f>
        <v xml:space="preserve"> </v>
      </c>
      <c r="D16" s="83" t="str">
        <f>Hoja1!BD5</f>
        <v xml:space="preserve"> </v>
      </c>
      <c r="E16" s="83" t="str">
        <f>Hoja1!BE5</f>
        <v xml:space="preserve"> </v>
      </c>
      <c r="F16" s="83" t="str">
        <f>Hoja1!BF5</f>
        <v xml:space="preserve"> </v>
      </c>
      <c r="G16" s="83" t="str">
        <f>Hoja1!BG5</f>
        <v xml:space="preserve"> </v>
      </c>
      <c r="H16" s="83" t="str">
        <f>Hoja1!BH5</f>
        <v xml:space="preserve"> </v>
      </c>
      <c r="I16" s="83" t="str">
        <f>Hoja1!BI5</f>
        <v xml:space="preserve"> </v>
      </c>
      <c r="J16" s="83" t="str">
        <f>Hoja1!BJ5</f>
        <v xml:space="preserve"> </v>
      </c>
      <c r="K16" s="53"/>
      <c r="L16" s="53"/>
      <c r="M16" s="53"/>
      <c r="N16" s="53"/>
      <c r="O16" s="53"/>
      <c r="P16" s="53"/>
      <c r="Q16" s="53"/>
      <c r="R16" s="53"/>
      <c r="S16" s="53"/>
      <c r="T16" s="53"/>
      <c r="U16" s="53"/>
      <c r="V16" s="79" t="str" cm="1">
        <f t="array" ref="V16">IF(OR(K16:N16="SI",O16="SI",P16="SI",Q16="SI",R16="SI",S16="SI",T16="SI",U16="SI"),"No aceptable","Aceptable")</f>
        <v>Aceptable</v>
      </c>
      <c r="W16" s="86"/>
      <c r="X16" s="74"/>
      <c r="Y16" s="74"/>
      <c r="Z16" s="74"/>
      <c r="AA16" s="74"/>
      <c r="AB16" s="74"/>
    </row>
    <row r="17" spans="2:28" ht="58.5" customHeight="1">
      <c r="B17" s="1">
        <v>2</v>
      </c>
      <c r="C17" s="55" t="str">
        <f>Hoja1!BC6</f>
        <v xml:space="preserve">Faena </v>
      </c>
      <c r="D17" s="55" t="str">
        <f>Hoja1!BD6</f>
        <v>Operador excavadora</v>
      </c>
      <c r="E17" s="55" t="str">
        <f>Hoja1!BE6</f>
        <v>carga de camión</v>
      </c>
      <c r="F17" s="55" t="str">
        <f>Hoja1!BF6</f>
        <v>8:00 a 18:00</v>
      </c>
      <c r="G17" s="55">
        <f>Hoja1!BG6</f>
        <v>2</v>
      </c>
      <c r="H17" s="55">
        <f>Hoja1!BH6</f>
        <v>10</v>
      </c>
      <c r="I17" s="55">
        <f>Hoja1!BI6</f>
        <v>1</v>
      </c>
      <c r="J17" s="55">
        <f>Hoja1!BJ6</f>
        <v>0</v>
      </c>
      <c r="K17" s="53" t="s">
        <v>0</v>
      </c>
      <c r="L17" s="53" t="s">
        <v>0</v>
      </c>
      <c r="M17" s="53" t="s">
        <v>271</v>
      </c>
      <c r="N17" s="53" t="s">
        <v>0</v>
      </c>
      <c r="O17" s="53" t="s">
        <v>0</v>
      </c>
      <c r="P17" s="53" t="s">
        <v>271</v>
      </c>
      <c r="Q17" s="53" t="s">
        <v>0</v>
      </c>
      <c r="R17" s="53" t="s">
        <v>271</v>
      </c>
      <c r="S17" s="53" t="s">
        <v>271</v>
      </c>
      <c r="T17" s="53" t="s">
        <v>271</v>
      </c>
      <c r="U17" s="53" t="s">
        <v>0</v>
      </c>
      <c r="V17" s="79" t="str" cm="1">
        <f t="array" ref="V17">IF(OR(K17:N17="SI",O17="SI",P17="SI",Q17="SI",R17="SI",S17="SI",T17="SI",U17="SI"),"No aceptable","Aceptable")</f>
        <v>No aceptable</v>
      </c>
      <c r="W17" s="86"/>
      <c r="X17" s="74"/>
      <c r="Y17" s="74"/>
      <c r="Z17" s="74"/>
      <c r="AA17" s="74"/>
      <c r="AB17" s="74"/>
    </row>
    <row r="18" spans="2:28" ht="58.5" customHeight="1">
      <c r="B18" s="1">
        <v>3</v>
      </c>
      <c r="C18" s="55" t="str">
        <f>Hoja1!BC7</f>
        <v xml:space="preserve"> </v>
      </c>
      <c r="D18" s="55" t="str">
        <f>Hoja1!BD7</f>
        <v xml:space="preserve"> </v>
      </c>
      <c r="E18" s="55" t="str">
        <f>Hoja1!BE7</f>
        <v xml:space="preserve"> </v>
      </c>
      <c r="F18" s="55" t="str">
        <f>Hoja1!BF7</f>
        <v xml:space="preserve"> </v>
      </c>
      <c r="G18" s="55" t="str">
        <f>Hoja1!BG7</f>
        <v xml:space="preserve"> </v>
      </c>
      <c r="H18" s="55" t="str">
        <f>Hoja1!BH7</f>
        <v xml:space="preserve"> </v>
      </c>
      <c r="I18" s="55" t="str">
        <f>Hoja1!BI7</f>
        <v xml:space="preserve"> </v>
      </c>
      <c r="J18" s="55" t="str">
        <f>Hoja1!BJ7</f>
        <v xml:space="preserve"> </v>
      </c>
      <c r="K18" s="53"/>
      <c r="L18" s="53"/>
      <c r="M18" s="53"/>
      <c r="N18" s="53"/>
      <c r="O18" s="53"/>
      <c r="P18" s="53"/>
      <c r="Q18" s="53"/>
      <c r="R18" s="53"/>
      <c r="S18" s="53"/>
      <c r="T18" s="53"/>
      <c r="U18" s="53"/>
      <c r="V18" s="79" t="str" cm="1">
        <f t="array" ref="V18">IF(OR(K18:N18="SI",O18="SI",P18="SI",Q18="SI",R18="SI",S18="SI",T18="SI",U18="SI"),"No aceptable","Aceptable")</f>
        <v>Aceptable</v>
      </c>
      <c r="W18" s="86"/>
      <c r="X18" s="74"/>
      <c r="Y18" s="74"/>
      <c r="Z18" s="74"/>
      <c r="AA18" s="74"/>
      <c r="AB18" s="74"/>
    </row>
    <row r="19" spans="2:28" ht="58.5" customHeight="1">
      <c r="B19" s="1">
        <v>4</v>
      </c>
      <c r="C19" s="55" t="str">
        <f>Hoja1!BC8</f>
        <v xml:space="preserve"> </v>
      </c>
      <c r="D19" s="55" t="str">
        <f>Hoja1!BD8</f>
        <v xml:space="preserve"> </v>
      </c>
      <c r="E19" s="55" t="str">
        <f>Hoja1!BE8</f>
        <v xml:space="preserve"> </v>
      </c>
      <c r="F19" s="55" t="str">
        <f>Hoja1!BF8</f>
        <v xml:space="preserve"> </v>
      </c>
      <c r="G19" s="55" t="str">
        <f>Hoja1!BG8</f>
        <v xml:space="preserve"> </v>
      </c>
      <c r="H19" s="55" t="str">
        <f>Hoja1!BH8</f>
        <v xml:space="preserve"> </v>
      </c>
      <c r="I19" s="55" t="str">
        <f>Hoja1!BI8</f>
        <v xml:space="preserve"> </v>
      </c>
      <c r="J19" s="55" t="str">
        <f>Hoja1!BJ8</f>
        <v xml:space="preserve"> </v>
      </c>
      <c r="K19" s="53"/>
      <c r="L19" s="53"/>
      <c r="M19" s="53"/>
      <c r="N19" s="53"/>
      <c r="O19" s="53"/>
      <c r="P19" s="53"/>
      <c r="Q19" s="53"/>
      <c r="R19" s="53"/>
      <c r="S19" s="53"/>
      <c r="T19" s="53"/>
      <c r="U19" s="53"/>
      <c r="V19" s="79" t="str" cm="1">
        <f t="array" ref="V19">IF(OR(K19:N19="SI",O19="SI",P19="SI",Q19="SI",R19="SI",S19="SI",T19="SI",U19="SI"),"No aceptable","Aceptable")</f>
        <v>Aceptable</v>
      </c>
      <c r="W19" s="86"/>
      <c r="X19" s="74"/>
      <c r="Y19" s="74"/>
      <c r="Z19" s="74"/>
      <c r="AA19" s="74"/>
      <c r="AB19" s="74"/>
    </row>
    <row r="20" spans="2:28" ht="58.5" customHeight="1">
      <c r="B20" s="1">
        <v>5</v>
      </c>
      <c r="C20" s="55" t="str">
        <f>Hoja1!BC9</f>
        <v xml:space="preserve"> </v>
      </c>
      <c r="D20" s="55" t="str">
        <f>Hoja1!BD9</f>
        <v xml:space="preserve"> </v>
      </c>
      <c r="E20" s="55" t="str">
        <f>Hoja1!BE9</f>
        <v xml:space="preserve"> </v>
      </c>
      <c r="F20" s="55" t="str">
        <f>Hoja1!BF9</f>
        <v xml:space="preserve"> </v>
      </c>
      <c r="G20" s="55" t="str">
        <f>Hoja1!BG9</f>
        <v xml:space="preserve"> </v>
      </c>
      <c r="H20" s="55" t="str">
        <f>Hoja1!BH9</f>
        <v xml:space="preserve"> </v>
      </c>
      <c r="I20" s="55" t="str">
        <f>Hoja1!BI9</f>
        <v xml:space="preserve"> </v>
      </c>
      <c r="J20" s="55" t="str">
        <f>Hoja1!BJ9</f>
        <v xml:space="preserve"> </v>
      </c>
      <c r="K20" s="53"/>
      <c r="L20" s="53"/>
      <c r="M20" s="53"/>
      <c r="N20" s="53"/>
      <c r="O20" s="53"/>
      <c r="P20" s="53"/>
      <c r="Q20" s="53"/>
      <c r="R20" s="53"/>
      <c r="S20" s="53"/>
      <c r="T20" s="53"/>
      <c r="U20" s="53"/>
      <c r="V20" s="79" t="str" cm="1">
        <f t="array" ref="V20">IF(OR(K20:N20="SI",O20="SI",P20="SI",Q20="SI",R20="SI",S20="SI",T20="SI",U20="SI"),"No aceptable","Aceptable")</f>
        <v>Aceptable</v>
      </c>
      <c r="W20" s="86"/>
      <c r="X20" s="74"/>
      <c r="Y20" s="74"/>
      <c r="Z20" s="74"/>
      <c r="AA20" s="74"/>
      <c r="AB20" s="74"/>
    </row>
    <row r="21" spans="2:28" ht="58.5" customHeight="1">
      <c r="B21" s="1">
        <v>6</v>
      </c>
      <c r="C21" s="55" t="str">
        <f>Hoja1!BC10</f>
        <v xml:space="preserve"> </v>
      </c>
      <c r="D21" s="55" t="str">
        <f>Hoja1!BD10</f>
        <v xml:space="preserve"> </v>
      </c>
      <c r="E21" s="55" t="str">
        <f>Hoja1!BE10</f>
        <v xml:space="preserve"> </v>
      </c>
      <c r="F21" s="55" t="str">
        <f>Hoja1!BF10</f>
        <v xml:space="preserve"> </v>
      </c>
      <c r="G21" s="55" t="str">
        <f>Hoja1!BG10</f>
        <v xml:space="preserve"> </v>
      </c>
      <c r="H21" s="55" t="str">
        <f>Hoja1!BH10</f>
        <v xml:space="preserve"> </v>
      </c>
      <c r="I21" s="55" t="str">
        <f>Hoja1!BI10</f>
        <v xml:space="preserve"> </v>
      </c>
      <c r="J21" s="55" t="str">
        <f>Hoja1!BJ10</f>
        <v xml:space="preserve"> </v>
      </c>
      <c r="K21" s="53"/>
      <c r="L21" s="53"/>
      <c r="M21" s="53"/>
      <c r="N21" s="53"/>
      <c r="O21" s="53"/>
      <c r="P21" s="53"/>
      <c r="Q21" s="53"/>
      <c r="R21" s="53"/>
      <c r="S21" s="53"/>
      <c r="T21" s="53"/>
      <c r="U21" s="53"/>
      <c r="V21" s="79" t="str" cm="1">
        <f t="array" ref="V21">IF(OR(K21:N21="SI",O21="SI",P21="SI",Q21="SI",R21="SI",S21="SI",T21="SI",U21="SI"),"No aceptable","Aceptable")</f>
        <v>Aceptable</v>
      </c>
      <c r="W21" s="86"/>
      <c r="X21" s="74"/>
      <c r="Y21" s="74"/>
      <c r="Z21" s="74"/>
      <c r="AA21" s="74"/>
      <c r="AB21" s="74"/>
    </row>
    <row r="22" spans="2:28" ht="58.5" customHeight="1">
      <c r="B22" s="1">
        <v>7</v>
      </c>
      <c r="C22" s="55" t="str">
        <f>Hoja1!BC11</f>
        <v xml:space="preserve"> </v>
      </c>
      <c r="D22" s="55" t="str">
        <f>Hoja1!BD11</f>
        <v xml:space="preserve"> </v>
      </c>
      <c r="E22" s="55" t="str">
        <f>Hoja1!BE11</f>
        <v xml:space="preserve"> </v>
      </c>
      <c r="F22" s="55" t="str">
        <f>Hoja1!BF11</f>
        <v xml:space="preserve"> </v>
      </c>
      <c r="G22" s="55" t="str">
        <f>Hoja1!BG11</f>
        <v xml:space="preserve"> </v>
      </c>
      <c r="H22" s="55" t="str">
        <f>Hoja1!BH11</f>
        <v xml:space="preserve"> </v>
      </c>
      <c r="I22" s="55" t="str">
        <f>Hoja1!BI11</f>
        <v xml:space="preserve"> </v>
      </c>
      <c r="J22" s="55" t="str">
        <f>Hoja1!BJ11</f>
        <v xml:space="preserve"> </v>
      </c>
      <c r="K22" s="53"/>
      <c r="L22" s="53"/>
      <c r="M22" s="53"/>
      <c r="N22" s="53"/>
      <c r="O22" s="53"/>
      <c r="P22" s="53"/>
      <c r="Q22" s="53"/>
      <c r="R22" s="53"/>
      <c r="S22" s="53"/>
      <c r="T22" s="53"/>
      <c r="U22" s="53"/>
      <c r="V22" s="79" t="str" cm="1">
        <f t="array" ref="V22">IF(OR(K22:N22="SI",O22="SI",P22="SI",Q22="SI",R22="SI",S22="SI",T22="SI",U22="SI"),"No aceptable","Aceptable")</f>
        <v>Aceptable</v>
      </c>
      <c r="W22" s="86"/>
      <c r="X22" s="74"/>
      <c r="Y22" s="74"/>
      <c r="Z22" s="74"/>
      <c r="AA22" s="74"/>
      <c r="AB22" s="74"/>
    </row>
    <row r="23" spans="2:28" ht="58.5" customHeight="1">
      <c r="B23" s="1">
        <v>8</v>
      </c>
      <c r="C23" s="55" t="str">
        <f>Hoja1!BC12</f>
        <v xml:space="preserve"> </v>
      </c>
      <c r="D23" s="55" t="str">
        <f>Hoja1!BD12</f>
        <v xml:space="preserve"> </v>
      </c>
      <c r="E23" s="55" t="str">
        <f>Hoja1!BE12</f>
        <v xml:space="preserve"> </v>
      </c>
      <c r="F23" s="55" t="str">
        <f>Hoja1!BF12</f>
        <v xml:space="preserve"> </v>
      </c>
      <c r="G23" s="55" t="str">
        <f>Hoja1!BG12</f>
        <v xml:space="preserve"> </v>
      </c>
      <c r="H23" s="55" t="str">
        <f>Hoja1!BH12</f>
        <v xml:space="preserve"> </v>
      </c>
      <c r="I23" s="55" t="str">
        <f>Hoja1!BI12</f>
        <v xml:space="preserve"> </v>
      </c>
      <c r="J23" s="55" t="str">
        <f>Hoja1!BJ12</f>
        <v xml:space="preserve"> </v>
      </c>
      <c r="K23" s="53"/>
      <c r="L23" s="53"/>
      <c r="M23" s="53"/>
      <c r="N23" s="53"/>
      <c r="O23" s="53"/>
      <c r="P23" s="53"/>
      <c r="Q23" s="53"/>
      <c r="R23" s="53"/>
      <c r="S23" s="53"/>
      <c r="T23" s="53"/>
      <c r="U23" s="53"/>
      <c r="V23" s="79" t="str" cm="1">
        <f t="array" ref="V23">IF(OR(K23:N23="SI",O23="SI",P23="SI",Q23="SI",R23="SI",S23="SI",T23="SI",U23="SI"),"No aceptable","Aceptable")</f>
        <v>Aceptable</v>
      </c>
      <c r="W23" s="86"/>
      <c r="X23" s="74"/>
      <c r="Y23" s="74"/>
      <c r="Z23" s="74"/>
      <c r="AA23" s="74"/>
      <c r="AB23" s="74"/>
    </row>
    <row r="24" spans="2:28" ht="58.5" customHeight="1">
      <c r="B24" s="1">
        <v>9</v>
      </c>
      <c r="C24" s="55" t="str">
        <f>Hoja1!BC13</f>
        <v xml:space="preserve"> </v>
      </c>
      <c r="D24" s="55" t="str">
        <f>Hoja1!BD13</f>
        <v xml:space="preserve"> </v>
      </c>
      <c r="E24" s="55" t="str">
        <f>Hoja1!BE13</f>
        <v xml:space="preserve"> </v>
      </c>
      <c r="F24" s="55" t="str">
        <f>Hoja1!BF13</f>
        <v xml:space="preserve"> </v>
      </c>
      <c r="G24" s="55" t="str">
        <f>Hoja1!BG13</f>
        <v xml:space="preserve"> </v>
      </c>
      <c r="H24" s="55" t="str">
        <f>Hoja1!BH13</f>
        <v xml:space="preserve"> </v>
      </c>
      <c r="I24" s="55" t="str">
        <f>Hoja1!BI13</f>
        <v xml:space="preserve"> </v>
      </c>
      <c r="J24" s="55" t="str">
        <f>Hoja1!BJ13</f>
        <v xml:space="preserve"> </v>
      </c>
      <c r="K24" s="53"/>
      <c r="L24" s="53"/>
      <c r="M24" s="53"/>
      <c r="N24" s="53"/>
      <c r="O24" s="53"/>
      <c r="P24" s="53"/>
      <c r="Q24" s="53"/>
      <c r="R24" s="53"/>
      <c r="S24" s="53"/>
      <c r="T24" s="53"/>
      <c r="U24" s="53"/>
      <c r="V24" s="79" t="str" cm="1">
        <f t="array" ref="V24">IF(OR(K24:N24="SI",O24="SI",P24="SI",Q24="SI",R24="SI",S24="SI",T24="SI",U24="SI"),"No aceptable","Aceptable")</f>
        <v>Aceptable</v>
      </c>
      <c r="W24" s="86"/>
      <c r="X24" s="74"/>
      <c r="Y24" s="74"/>
      <c r="Z24" s="74"/>
      <c r="AA24" s="74"/>
      <c r="AB24" s="74"/>
    </row>
    <row r="25" spans="2:28" ht="58.5" customHeight="1">
      <c r="B25" s="1">
        <v>10</v>
      </c>
      <c r="C25" s="55" t="str">
        <f>Hoja1!BC14</f>
        <v xml:space="preserve"> </v>
      </c>
      <c r="D25" s="55" t="str">
        <f>Hoja1!BD14</f>
        <v xml:space="preserve"> </v>
      </c>
      <c r="E25" s="55" t="str">
        <f>Hoja1!BE14</f>
        <v xml:space="preserve"> </v>
      </c>
      <c r="F25" s="55" t="str">
        <f>Hoja1!BF14</f>
        <v xml:space="preserve"> </v>
      </c>
      <c r="G25" s="55" t="str">
        <f>Hoja1!BG14</f>
        <v xml:space="preserve"> </v>
      </c>
      <c r="H25" s="55" t="str">
        <f>Hoja1!BH14</f>
        <v xml:space="preserve"> </v>
      </c>
      <c r="I25" s="55" t="str">
        <f>Hoja1!BI14</f>
        <v xml:space="preserve"> </v>
      </c>
      <c r="J25" s="55" t="str">
        <f>Hoja1!BJ14</f>
        <v xml:space="preserve"> </v>
      </c>
      <c r="K25" s="53"/>
      <c r="L25" s="53"/>
      <c r="M25" s="53"/>
      <c r="N25" s="53"/>
      <c r="O25" s="53"/>
      <c r="P25" s="53"/>
      <c r="Q25" s="53"/>
      <c r="R25" s="53"/>
      <c r="S25" s="53"/>
      <c r="T25" s="53"/>
      <c r="U25" s="53"/>
      <c r="V25" s="79" t="str" cm="1">
        <f t="array" ref="V25">IF(OR(K25:N25="SI",O25="SI",P25="SI",Q25="SI",R25="SI",S25="SI",T25="SI",U25="SI"),"No aceptable","Aceptable")</f>
        <v>Aceptable</v>
      </c>
      <c r="W25" s="86"/>
      <c r="X25" s="74"/>
      <c r="Y25" s="74"/>
      <c r="Z25" s="74"/>
      <c r="AA25" s="74"/>
      <c r="AB25" s="74"/>
    </row>
    <row r="26" spans="2:28" ht="58.5" customHeight="1">
      <c r="B26" s="1">
        <v>11</v>
      </c>
      <c r="C26" s="55" t="str">
        <f>Hoja1!BC15</f>
        <v xml:space="preserve"> </v>
      </c>
      <c r="D26" s="55" t="str">
        <f>Hoja1!BD15</f>
        <v xml:space="preserve"> </v>
      </c>
      <c r="E26" s="55" t="str">
        <f>Hoja1!BE15</f>
        <v xml:space="preserve"> </v>
      </c>
      <c r="F26" s="55" t="str">
        <f>Hoja1!BF15</f>
        <v xml:space="preserve"> </v>
      </c>
      <c r="G26" s="55" t="str">
        <f>Hoja1!BG15</f>
        <v xml:space="preserve"> </v>
      </c>
      <c r="H26" s="55" t="str">
        <f>Hoja1!BH15</f>
        <v xml:space="preserve"> </v>
      </c>
      <c r="I26" s="55" t="str">
        <f>Hoja1!BI15</f>
        <v xml:space="preserve"> </v>
      </c>
      <c r="J26" s="55" t="str">
        <f>Hoja1!BJ15</f>
        <v xml:space="preserve"> </v>
      </c>
      <c r="K26" s="53"/>
      <c r="L26" s="53"/>
      <c r="M26" s="53"/>
      <c r="N26" s="53"/>
      <c r="O26" s="53"/>
      <c r="P26" s="53"/>
      <c r="Q26" s="53"/>
      <c r="R26" s="53"/>
      <c r="S26" s="53"/>
      <c r="T26" s="53"/>
      <c r="U26" s="53"/>
      <c r="V26" s="79" t="str" cm="1">
        <f t="array" ref="V26">IF(OR(K26:N26="SI",O26="SI",P26="SI",Q26="SI",R26="SI",S26="SI",T26="SI",U26="SI"),"No aceptable","Aceptable")</f>
        <v>Aceptable</v>
      </c>
      <c r="W26" s="86"/>
      <c r="X26" s="74"/>
      <c r="Y26" s="74"/>
      <c r="Z26" s="74"/>
      <c r="AA26" s="74"/>
      <c r="AB26" s="74"/>
    </row>
    <row r="27" spans="2:28" ht="58.5" customHeight="1">
      <c r="B27" s="1">
        <v>12</v>
      </c>
      <c r="C27" s="55" t="str">
        <f>Hoja1!BC16</f>
        <v xml:space="preserve"> </v>
      </c>
      <c r="D27" s="55" t="str">
        <f>Hoja1!BD16</f>
        <v xml:space="preserve"> </v>
      </c>
      <c r="E27" s="55" t="str">
        <f>Hoja1!BE16</f>
        <v xml:space="preserve"> </v>
      </c>
      <c r="F27" s="55" t="str">
        <f>Hoja1!BF16</f>
        <v xml:space="preserve"> </v>
      </c>
      <c r="G27" s="55" t="str">
        <f>Hoja1!BG16</f>
        <v xml:space="preserve"> </v>
      </c>
      <c r="H27" s="55" t="str">
        <f>Hoja1!BH16</f>
        <v xml:space="preserve"> </v>
      </c>
      <c r="I27" s="55" t="str">
        <f>Hoja1!BI16</f>
        <v xml:space="preserve"> </v>
      </c>
      <c r="J27" s="55" t="str">
        <f>Hoja1!BJ16</f>
        <v xml:space="preserve"> </v>
      </c>
      <c r="K27" s="53"/>
      <c r="L27" s="53"/>
      <c r="M27" s="53"/>
      <c r="N27" s="53"/>
      <c r="O27" s="53"/>
      <c r="P27" s="53"/>
      <c r="Q27" s="53"/>
      <c r="R27" s="53"/>
      <c r="S27" s="53"/>
      <c r="T27" s="53"/>
      <c r="U27" s="53"/>
      <c r="V27" s="79" t="str" cm="1">
        <f t="array" ref="V27">IF(OR(K27:N27="SI",O27="SI",P27="SI",Q27="SI",R27="SI",S27="SI",T27="SI",U27="SI"),"No aceptable","Aceptable")</f>
        <v>Aceptable</v>
      </c>
      <c r="W27" s="86"/>
      <c r="X27" s="74"/>
      <c r="Y27" s="74"/>
      <c r="Z27" s="74"/>
      <c r="AA27" s="74"/>
      <c r="AB27" s="74"/>
    </row>
    <row r="28" spans="2:28" ht="58.5" customHeight="1">
      <c r="B28" s="1">
        <v>13</v>
      </c>
      <c r="C28" s="55" t="str">
        <f>Hoja1!BC17</f>
        <v xml:space="preserve"> </v>
      </c>
      <c r="D28" s="55" t="str">
        <f>Hoja1!BD17</f>
        <v xml:space="preserve"> </v>
      </c>
      <c r="E28" s="55" t="str">
        <f>Hoja1!BE17</f>
        <v xml:space="preserve"> </v>
      </c>
      <c r="F28" s="55" t="str">
        <f>Hoja1!BF17</f>
        <v xml:space="preserve"> </v>
      </c>
      <c r="G28" s="55" t="str">
        <f>Hoja1!BG17</f>
        <v xml:space="preserve"> </v>
      </c>
      <c r="H28" s="55" t="str">
        <f>Hoja1!BH17</f>
        <v xml:space="preserve"> </v>
      </c>
      <c r="I28" s="55" t="str">
        <f>Hoja1!BI17</f>
        <v xml:space="preserve"> </v>
      </c>
      <c r="J28" s="55" t="str">
        <f>Hoja1!BJ17</f>
        <v xml:space="preserve"> </v>
      </c>
      <c r="K28" s="53"/>
      <c r="L28" s="53"/>
      <c r="M28" s="53"/>
      <c r="N28" s="53"/>
      <c r="O28" s="53"/>
      <c r="P28" s="53"/>
      <c r="Q28" s="53"/>
      <c r="R28" s="53"/>
      <c r="S28" s="53"/>
      <c r="T28" s="53"/>
      <c r="U28" s="53"/>
      <c r="V28" s="79" t="str" cm="1">
        <f t="array" ref="V28">IF(OR(K28:N28="SI",O28="SI",P28="SI",Q28="SI",R28="SI",S28="SI",T28="SI",U28="SI"),"No aceptable","Aceptable")</f>
        <v>Aceptable</v>
      </c>
      <c r="W28" s="86"/>
      <c r="X28" s="74"/>
      <c r="Y28" s="74"/>
      <c r="Z28" s="74"/>
      <c r="AA28" s="74"/>
      <c r="AB28" s="74"/>
    </row>
    <row r="29" spans="2:28" ht="58.5" customHeight="1">
      <c r="B29" s="1">
        <v>14</v>
      </c>
      <c r="C29" s="55" t="str">
        <f>Hoja1!BC18</f>
        <v xml:space="preserve"> </v>
      </c>
      <c r="D29" s="55" t="str">
        <f>Hoja1!BD18</f>
        <v xml:space="preserve"> </v>
      </c>
      <c r="E29" s="55" t="str">
        <f>Hoja1!BE18</f>
        <v xml:space="preserve"> </v>
      </c>
      <c r="F29" s="55" t="str">
        <f>Hoja1!BF18</f>
        <v xml:space="preserve"> </v>
      </c>
      <c r="G29" s="55" t="str">
        <f>Hoja1!BG18</f>
        <v xml:space="preserve"> </v>
      </c>
      <c r="H29" s="55" t="str">
        <f>Hoja1!BH18</f>
        <v xml:space="preserve"> </v>
      </c>
      <c r="I29" s="55" t="str">
        <f>Hoja1!BI18</f>
        <v xml:space="preserve"> </v>
      </c>
      <c r="J29" s="55" t="str">
        <f>Hoja1!BJ18</f>
        <v xml:space="preserve"> </v>
      </c>
      <c r="K29" s="53"/>
      <c r="L29" s="53"/>
      <c r="M29" s="53"/>
      <c r="N29" s="53"/>
      <c r="O29" s="53"/>
      <c r="P29" s="53"/>
      <c r="Q29" s="53"/>
      <c r="R29" s="53"/>
      <c r="S29" s="53"/>
      <c r="T29" s="53"/>
      <c r="U29" s="53"/>
      <c r="V29" s="79" t="str" cm="1">
        <f t="array" ref="V29">IF(OR(K29:N29="SI",O29="SI",P29="SI",Q29="SI",R29="SI",S29="SI",T29="SI",U29="SI"),"No aceptable","Aceptable")</f>
        <v>Aceptable</v>
      </c>
      <c r="W29" s="86"/>
      <c r="X29" s="74"/>
      <c r="Y29" s="74"/>
      <c r="Z29" s="74"/>
      <c r="AA29" s="74"/>
      <c r="AB29" s="74"/>
    </row>
    <row r="30" spans="2:28" ht="58.5" customHeight="1">
      <c r="B30" s="1">
        <v>15</v>
      </c>
      <c r="C30" s="55" t="str">
        <f>Hoja1!BC19</f>
        <v xml:space="preserve"> </v>
      </c>
      <c r="D30" s="55" t="str">
        <f>Hoja1!BD19</f>
        <v xml:space="preserve"> </v>
      </c>
      <c r="E30" s="55" t="str">
        <f>Hoja1!BE19</f>
        <v xml:space="preserve"> </v>
      </c>
      <c r="F30" s="55" t="str">
        <f>Hoja1!BF19</f>
        <v xml:space="preserve"> </v>
      </c>
      <c r="G30" s="55" t="str">
        <f>Hoja1!BG19</f>
        <v xml:space="preserve"> </v>
      </c>
      <c r="H30" s="55" t="str">
        <f>Hoja1!BH19</f>
        <v xml:space="preserve"> </v>
      </c>
      <c r="I30" s="55" t="str">
        <f>Hoja1!BI19</f>
        <v xml:space="preserve"> </v>
      </c>
      <c r="J30" s="55" t="str">
        <f>Hoja1!BJ19</f>
        <v xml:space="preserve"> </v>
      </c>
      <c r="K30" s="53"/>
      <c r="L30" s="53"/>
      <c r="M30" s="53"/>
      <c r="N30" s="53"/>
      <c r="O30" s="53"/>
      <c r="P30" s="53"/>
      <c r="Q30" s="53"/>
      <c r="R30" s="53"/>
      <c r="S30" s="53"/>
      <c r="T30" s="53"/>
      <c r="U30" s="53"/>
      <c r="V30" s="79" t="str" cm="1">
        <f t="array" ref="V30">IF(OR(K30:N30="SI",O30="SI",P30="SI",Q30="SI",R30="SI",S30="SI",T30="SI",U30="SI"),"No aceptable","Aceptable")</f>
        <v>Aceptable</v>
      </c>
      <c r="W30" s="86"/>
      <c r="X30" s="74"/>
      <c r="Y30" s="74"/>
      <c r="Z30" s="74"/>
      <c r="AA30" s="74"/>
      <c r="AB30" s="74"/>
    </row>
    <row r="31" spans="2:28" ht="58.5" customHeight="1">
      <c r="B31" s="1">
        <v>16</v>
      </c>
      <c r="C31" s="55" t="str">
        <f>Hoja1!BC20</f>
        <v xml:space="preserve"> </v>
      </c>
      <c r="D31" s="55" t="str">
        <f>Hoja1!BD20</f>
        <v xml:space="preserve"> </v>
      </c>
      <c r="E31" s="55" t="str">
        <f>Hoja1!BE20</f>
        <v xml:space="preserve"> </v>
      </c>
      <c r="F31" s="55" t="str">
        <f>Hoja1!BF20</f>
        <v xml:space="preserve"> </v>
      </c>
      <c r="G31" s="55" t="str">
        <f>Hoja1!BG20</f>
        <v xml:space="preserve"> </v>
      </c>
      <c r="H31" s="55" t="str">
        <f>Hoja1!BH20</f>
        <v xml:space="preserve"> </v>
      </c>
      <c r="I31" s="55" t="str">
        <f>Hoja1!BI20</f>
        <v xml:space="preserve"> </v>
      </c>
      <c r="J31" s="55" t="str">
        <f>Hoja1!BJ20</f>
        <v xml:space="preserve"> </v>
      </c>
      <c r="K31" s="53"/>
      <c r="L31" s="53"/>
      <c r="M31" s="53"/>
      <c r="N31" s="53"/>
      <c r="O31" s="53"/>
      <c r="P31" s="53"/>
      <c r="Q31" s="53"/>
      <c r="R31" s="53"/>
      <c r="S31" s="53"/>
      <c r="T31" s="53"/>
      <c r="U31" s="53"/>
      <c r="V31" s="79" t="str" cm="1">
        <f t="array" ref="V31">IF(OR(K31:N31="SI",O31="SI",P31="SI",Q31="SI",R31="SI",S31="SI",T31="SI",U31="SI"),"No aceptable","Aceptable")</f>
        <v>Aceptable</v>
      </c>
      <c r="W31" s="86"/>
      <c r="X31" s="74"/>
      <c r="Y31" s="74"/>
      <c r="Z31" s="74"/>
      <c r="AA31" s="74"/>
      <c r="AB31" s="74"/>
    </row>
    <row r="32" spans="2:28" ht="58.5" customHeight="1">
      <c r="B32" s="1">
        <v>17</v>
      </c>
      <c r="C32" s="55" t="str">
        <f>Hoja1!BC21</f>
        <v xml:space="preserve"> </v>
      </c>
      <c r="D32" s="55" t="str">
        <f>Hoja1!BD21</f>
        <v xml:space="preserve"> </v>
      </c>
      <c r="E32" s="55" t="str">
        <f>Hoja1!BE21</f>
        <v xml:space="preserve"> </v>
      </c>
      <c r="F32" s="55" t="str">
        <f>Hoja1!BF21</f>
        <v xml:space="preserve"> </v>
      </c>
      <c r="G32" s="55" t="str">
        <f>Hoja1!BG21</f>
        <v xml:space="preserve"> </v>
      </c>
      <c r="H32" s="55" t="str">
        <f>Hoja1!BH21</f>
        <v xml:space="preserve"> </v>
      </c>
      <c r="I32" s="55" t="str">
        <f>Hoja1!BI21</f>
        <v xml:space="preserve"> </v>
      </c>
      <c r="J32" s="55" t="str">
        <f>Hoja1!BJ21</f>
        <v xml:space="preserve"> </v>
      </c>
      <c r="K32" s="53"/>
      <c r="L32" s="53"/>
      <c r="M32" s="53"/>
      <c r="N32" s="53"/>
      <c r="O32" s="53"/>
      <c r="P32" s="53"/>
      <c r="Q32" s="53"/>
      <c r="R32" s="53"/>
      <c r="S32" s="53"/>
      <c r="T32" s="53"/>
      <c r="U32" s="53"/>
      <c r="V32" s="79" t="str" cm="1">
        <f t="array" ref="V32">IF(OR(K32:N32="SI",O32="SI",P32="SI",Q32="SI",R32="SI",S32="SI",T32="SI",U32="SI"),"No aceptable","Aceptable")</f>
        <v>Aceptable</v>
      </c>
      <c r="W32" s="86"/>
      <c r="X32" s="74"/>
      <c r="Y32" s="74"/>
      <c r="Z32" s="74"/>
      <c r="AA32" s="74"/>
      <c r="AB32" s="74"/>
    </row>
    <row r="33" spans="2:28" ht="58.5" customHeight="1">
      <c r="B33" s="1">
        <v>18</v>
      </c>
      <c r="C33" s="55">
        <f>Hoja1!BC22</f>
        <v>0</v>
      </c>
      <c r="D33" s="55">
        <f>Hoja1!BD22</f>
        <v>0</v>
      </c>
      <c r="E33" s="55">
        <f>Hoja1!BE22</f>
        <v>0</v>
      </c>
      <c r="F33" s="55">
        <f>Hoja1!BF22</f>
        <v>0</v>
      </c>
      <c r="G33" s="55">
        <f>Hoja1!BG22</f>
        <v>0</v>
      </c>
      <c r="H33" s="55">
        <f>Hoja1!BH22</f>
        <v>0</v>
      </c>
      <c r="I33" s="55">
        <f>Hoja1!BI22</f>
        <v>0</v>
      </c>
      <c r="J33" s="55">
        <f>Hoja1!BJ22</f>
        <v>0</v>
      </c>
      <c r="K33" s="53"/>
      <c r="L33" s="53"/>
      <c r="M33" s="53"/>
      <c r="N33" s="53"/>
      <c r="O33" s="53"/>
      <c r="P33" s="53"/>
      <c r="Q33" s="53"/>
      <c r="R33" s="53"/>
      <c r="S33" s="53"/>
      <c r="T33" s="53"/>
      <c r="U33" s="53"/>
      <c r="V33" s="79" t="str" cm="1">
        <f t="array" ref="V33">IF(OR(K33:N33="SI",O33="SI",P33="SI",Q33="SI",R33="SI",S33="SI",T33="SI",U33="SI"),"No aceptable","Aceptable")</f>
        <v>Aceptable</v>
      </c>
      <c r="W33" s="86"/>
      <c r="X33" s="74"/>
      <c r="Y33" s="74"/>
      <c r="Z33" s="74"/>
      <c r="AA33" s="74"/>
      <c r="AB33" s="74"/>
    </row>
    <row r="34" spans="2:28" ht="58.5" customHeight="1">
      <c r="B34" s="1">
        <v>19</v>
      </c>
      <c r="C34" s="55">
        <f>Hoja1!BC23</f>
        <v>0</v>
      </c>
      <c r="D34" s="55">
        <f>Hoja1!BD23</f>
        <v>0</v>
      </c>
      <c r="E34" s="55">
        <f>Hoja1!BE23</f>
        <v>0</v>
      </c>
      <c r="F34" s="55">
        <f>Hoja1!BF23</f>
        <v>0</v>
      </c>
      <c r="G34" s="55">
        <f>Hoja1!BG23</f>
        <v>0</v>
      </c>
      <c r="H34" s="55">
        <f>Hoja1!BH23</f>
        <v>0</v>
      </c>
      <c r="I34" s="55">
        <f>Hoja1!BI23</f>
        <v>0</v>
      </c>
      <c r="J34" s="55">
        <f>Hoja1!BJ23</f>
        <v>0</v>
      </c>
      <c r="K34" s="53"/>
      <c r="L34" s="53"/>
      <c r="M34" s="53"/>
      <c r="N34" s="53"/>
      <c r="O34" s="53"/>
      <c r="P34" s="53"/>
      <c r="Q34" s="53"/>
      <c r="R34" s="53"/>
      <c r="S34" s="53"/>
      <c r="T34" s="53"/>
      <c r="U34" s="53"/>
      <c r="V34" s="79" t="str" cm="1">
        <f t="array" ref="V34">IF(OR(K34:N34="SI",O34="SI",P34="SI",Q34="SI",R34="SI",S34="SI",T34="SI",U34="SI"),"No aceptable","Aceptable")</f>
        <v>Aceptable</v>
      </c>
      <c r="W34" s="86"/>
      <c r="X34" s="74"/>
      <c r="Y34" s="74"/>
      <c r="Z34" s="74"/>
      <c r="AA34" s="74"/>
      <c r="AB34" s="74"/>
    </row>
    <row r="35" spans="2:28" ht="58.5" customHeight="1">
      <c r="B35" s="1">
        <v>20</v>
      </c>
      <c r="C35" s="55">
        <f>Hoja1!BC24</f>
        <v>0</v>
      </c>
      <c r="D35" s="55">
        <f>Hoja1!BD24</f>
        <v>0</v>
      </c>
      <c r="E35" s="55">
        <f>Hoja1!BE24</f>
        <v>0</v>
      </c>
      <c r="F35" s="55">
        <f>Hoja1!BF24</f>
        <v>0</v>
      </c>
      <c r="G35" s="55">
        <f>Hoja1!BG24</f>
        <v>0</v>
      </c>
      <c r="H35" s="55">
        <f>Hoja1!BH24</f>
        <v>0</v>
      </c>
      <c r="I35" s="55">
        <f>Hoja1!BI24</f>
        <v>0</v>
      </c>
      <c r="J35" s="55">
        <f>Hoja1!BJ24</f>
        <v>0</v>
      </c>
      <c r="K35" s="53"/>
      <c r="L35" s="53"/>
      <c r="M35" s="53"/>
      <c r="N35" s="53"/>
      <c r="O35" s="53"/>
      <c r="P35" s="53"/>
      <c r="Q35" s="53"/>
      <c r="R35" s="53"/>
      <c r="S35" s="53"/>
      <c r="T35" s="53"/>
      <c r="U35" s="53"/>
      <c r="V35" s="79" t="str" cm="1">
        <f t="array" ref="V35">IF(OR(K35:N35="SI",O35="SI",P35="SI",Q35="SI",R35="SI",S35="SI",T35="SI",U35="SI"),"No aceptable","Aceptable")</f>
        <v>Aceptable</v>
      </c>
      <c r="W35" s="86"/>
      <c r="X35" s="74"/>
      <c r="Y35" s="74"/>
      <c r="Z35" s="74"/>
      <c r="AA35" s="74"/>
      <c r="AB35" s="74"/>
    </row>
    <row r="36" spans="2:28" ht="58.5" customHeight="1">
      <c r="B36" s="1">
        <v>21</v>
      </c>
      <c r="C36" s="55">
        <f>Hoja1!BC25</f>
        <v>0</v>
      </c>
      <c r="D36" s="55">
        <f>Hoja1!BD25</f>
        <v>0</v>
      </c>
      <c r="E36" s="55">
        <f>Hoja1!BE25</f>
        <v>0</v>
      </c>
      <c r="F36" s="55">
        <f>Hoja1!BF25</f>
        <v>0</v>
      </c>
      <c r="G36" s="55">
        <f>Hoja1!BG25</f>
        <v>0</v>
      </c>
      <c r="H36" s="55">
        <f>Hoja1!BH25</f>
        <v>0</v>
      </c>
      <c r="I36" s="55">
        <f>Hoja1!BI25</f>
        <v>0</v>
      </c>
      <c r="J36" s="55">
        <f>Hoja1!BJ25</f>
        <v>0</v>
      </c>
      <c r="K36" s="53"/>
      <c r="L36" s="53"/>
      <c r="M36" s="53"/>
      <c r="N36" s="53"/>
      <c r="O36" s="53"/>
      <c r="P36" s="53"/>
      <c r="Q36" s="53"/>
      <c r="R36" s="53"/>
      <c r="S36" s="53"/>
      <c r="T36" s="53"/>
      <c r="U36" s="53"/>
      <c r="V36" s="79" t="str" cm="1">
        <f t="array" ref="V36">IF(OR(K36:N36="SI",O36="SI",P36="SI",Q36="SI",R36="SI",S36="SI",T36="SI",U36="SI"),"No aceptable","Aceptable")</f>
        <v>Aceptable</v>
      </c>
      <c r="W36" s="86"/>
      <c r="X36" s="74"/>
      <c r="Y36" s="74"/>
      <c r="Z36" s="74"/>
      <c r="AA36" s="74"/>
      <c r="AB36" s="74"/>
    </row>
    <row r="37" spans="2:28" ht="58.5" customHeight="1">
      <c r="B37" s="1">
        <v>22</v>
      </c>
      <c r="C37" s="55">
        <f>Hoja1!BC26</f>
        <v>0</v>
      </c>
      <c r="D37" s="55">
        <f>Hoja1!BD26</f>
        <v>0</v>
      </c>
      <c r="E37" s="55">
        <f>Hoja1!BE26</f>
        <v>0</v>
      </c>
      <c r="F37" s="55">
        <f>Hoja1!BF26</f>
        <v>0</v>
      </c>
      <c r="G37" s="55">
        <f>Hoja1!BG26</f>
        <v>0</v>
      </c>
      <c r="H37" s="55">
        <f>Hoja1!BH26</f>
        <v>0</v>
      </c>
      <c r="I37" s="55">
        <f>Hoja1!BI26</f>
        <v>0</v>
      </c>
      <c r="J37" s="55">
        <f>Hoja1!BJ26</f>
        <v>0</v>
      </c>
      <c r="K37" s="53"/>
      <c r="L37" s="53"/>
      <c r="M37" s="53"/>
      <c r="N37" s="53"/>
      <c r="O37" s="53"/>
      <c r="P37" s="53"/>
      <c r="Q37" s="53"/>
      <c r="R37" s="53"/>
      <c r="S37" s="53"/>
      <c r="T37" s="53"/>
      <c r="U37" s="53"/>
      <c r="V37" s="79" t="str" cm="1">
        <f t="array" ref="V37">IF(OR(K37:N37="SI",O37="SI",P37="SI",Q37="SI",R37="SI",S37="SI",T37="SI",U37="SI"),"No aceptable","Aceptable")</f>
        <v>Aceptable</v>
      </c>
      <c r="W37" s="86"/>
      <c r="X37" s="74"/>
      <c r="Y37" s="74"/>
      <c r="Z37" s="74"/>
      <c r="AA37" s="74"/>
      <c r="AB37" s="74"/>
    </row>
    <row r="38" spans="2:28" ht="58.5" customHeight="1">
      <c r="B38" s="1">
        <v>23</v>
      </c>
      <c r="C38" s="55">
        <f>Hoja1!BC27</f>
        <v>0</v>
      </c>
      <c r="D38" s="55">
        <f>Hoja1!BD27</f>
        <v>0</v>
      </c>
      <c r="E38" s="55">
        <f>Hoja1!BE27</f>
        <v>0</v>
      </c>
      <c r="F38" s="55">
        <f>Hoja1!BF27</f>
        <v>0</v>
      </c>
      <c r="G38" s="55">
        <f>Hoja1!BG27</f>
        <v>0</v>
      </c>
      <c r="H38" s="55">
        <f>Hoja1!BH27</f>
        <v>0</v>
      </c>
      <c r="I38" s="55">
        <f>Hoja1!BI27</f>
        <v>0</v>
      </c>
      <c r="J38" s="55">
        <f>Hoja1!BJ27</f>
        <v>0</v>
      </c>
      <c r="K38" s="53"/>
      <c r="L38" s="53"/>
      <c r="M38" s="53"/>
      <c r="N38" s="53"/>
      <c r="O38" s="53"/>
      <c r="P38" s="53"/>
      <c r="Q38" s="53"/>
      <c r="R38" s="53"/>
      <c r="S38" s="53"/>
      <c r="T38" s="53"/>
      <c r="U38" s="53"/>
      <c r="V38" s="79" t="str" cm="1">
        <f t="array" ref="V38">IF(OR(K38:N38="SI",O38="SI",P38="SI",Q38="SI",R38="SI",S38="SI",T38="SI",U38="SI"),"No aceptable","Aceptable")</f>
        <v>Aceptable</v>
      </c>
      <c r="W38" s="86"/>
      <c r="X38" s="74"/>
      <c r="Y38" s="74"/>
      <c r="Z38" s="74"/>
      <c r="AA38" s="74"/>
      <c r="AB38" s="74"/>
    </row>
    <row r="39" spans="2:28" ht="58.5" customHeight="1">
      <c r="B39" s="1">
        <v>24</v>
      </c>
      <c r="C39" s="55">
        <f>Hoja1!BC28</f>
        <v>0</v>
      </c>
      <c r="D39" s="55">
        <f>Hoja1!BD28</f>
        <v>0</v>
      </c>
      <c r="E39" s="55">
        <f>Hoja1!BE28</f>
        <v>0</v>
      </c>
      <c r="F39" s="55">
        <f>Hoja1!BF28</f>
        <v>0</v>
      </c>
      <c r="G39" s="55">
        <f>Hoja1!BG28</f>
        <v>0</v>
      </c>
      <c r="H39" s="55">
        <f>Hoja1!BH28</f>
        <v>0</v>
      </c>
      <c r="I39" s="55">
        <f>Hoja1!BI28</f>
        <v>0</v>
      </c>
      <c r="J39" s="55">
        <f>Hoja1!BJ28</f>
        <v>0</v>
      </c>
      <c r="K39" s="53"/>
      <c r="L39" s="53"/>
      <c r="M39" s="53"/>
      <c r="N39" s="53"/>
      <c r="O39" s="53"/>
      <c r="P39" s="53"/>
      <c r="Q39" s="53"/>
      <c r="R39" s="53"/>
      <c r="S39" s="53"/>
      <c r="T39" s="53"/>
      <c r="U39" s="53"/>
      <c r="V39" s="79" t="str" cm="1">
        <f t="array" ref="V39">IF(OR(K39:N39="SI",O39="SI",P39="SI",Q39="SI",R39="SI",S39="SI",T39="SI",U39="SI"),"No aceptable","Aceptable")</f>
        <v>Aceptable</v>
      </c>
      <c r="W39" s="86"/>
      <c r="X39" s="74"/>
      <c r="Y39" s="74"/>
      <c r="Z39" s="74"/>
      <c r="AA39" s="74"/>
      <c r="AB39" s="74"/>
    </row>
    <row r="40" spans="2:28" ht="58.5" customHeight="1">
      <c r="B40" s="1">
        <v>25</v>
      </c>
      <c r="C40" s="55">
        <f>Hoja1!BC29</f>
        <v>0</v>
      </c>
      <c r="D40" s="55">
        <f>Hoja1!BD29</f>
        <v>0</v>
      </c>
      <c r="E40" s="55">
        <f>Hoja1!BE29</f>
        <v>0</v>
      </c>
      <c r="F40" s="55">
        <f>Hoja1!BF29</f>
        <v>0</v>
      </c>
      <c r="G40" s="55">
        <f>Hoja1!BG29</f>
        <v>0</v>
      </c>
      <c r="H40" s="55">
        <f>Hoja1!BH29</f>
        <v>0</v>
      </c>
      <c r="I40" s="55">
        <f>Hoja1!BI29</f>
        <v>0</v>
      </c>
      <c r="J40" s="55">
        <f>Hoja1!BJ29</f>
        <v>0</v>
      </c>
      <c r="K40" s="53"/>
      <c r="L40" s="53"/>
      <c r="M40" s="53"/>
      <c r="N40" s="53"/>
      <c r="O40" s="53"/>
      <c r="P40" s="53"/>
      <c r="Q40" s="53"/>
      <c r="R40" s="53"/>
      <c r="S40" s="53"/>
      <c r="T40" s="53"/>
      <c r="U40" s="53"/>
      <c r="V40" s="79" t="str" cm="1">
        <f t="array" ref="V40">IF(OR(K40:N40="SI",O40="SI",P40="SI",Q40="SI",R40="SI",S40="SI",T40="SI",U40="SI"),"No aceptable","Aceptable")</f>
        <v>Aceptable</v>
      </c>
      <c r="W40" s="86"/>
      <c r="X40" s="74"/>
      <c r="Y40" s="74"/>
      <c r="Z40" s="74"/>
      <c r="AA40" s="74"/>
      <c r="AB40" s="74"/>
    </row>
    <row r="41" spans="2:28" ht="58.5" customHeight="1">
      <c r="B41" s="1">
        <v>26</v>
      </c>
      <c r="C41" s="55">
        <f>Hoja1!BC30</f>
        <v>0</v>
      </c>
      <c r="D41" s="55">
        <f>Hoja1!BD30</f>
        <v>0</v>
      </c>
      <c r="E41" s="55">
        <f>Hoja1!BE30</f>
        <v>0</v>
      </c>
      <c r="F41" s="55">
        <f>Hoja1!BF30</f>
        <v>0</v>
      </c>
      <c r="G41" s="55">
        <f>Hoja1!BG30</f>
        <v>0</v>
      </c>
      <c r="H41" s="55">
        <f>Hoja1!BH30</f>
        <v>0</v>
      </c>
      <c r="I41" s="55">
        <f>Hoja1!BI30</f>
        <v>0</v>
      </c>
      <c r="J41" s="55">
        <f>Hoja1!BJ30</f>
        <v>0</v>
      </c>
      <c r="K41" s="53"/>
      <c r="L41" s="53"/>
      <c r="M41" s="53"/>
      <c r="N41" s="53"/>
      <c r="O41" s="53"/>
      <c r="P41" s="53"/>
      <c r="Q41" s="53"/>
      <c r="R41" s="53"/>
      <c r="S41" s="53"/>
      <c r="T41" s="53"/>
      <c r="U41" s="53"/>
      <c r="V41" s="79" t="str" cm="1">
        <f t="array" ref="V41">IF(OR(K41:N41="SI",O41="SI",P41="SI",Q41="SI",R41="SI",S41="SI",T41="SI",U41="SI"),"No aceptable","Aceptable")</f>
        <v>Aceptable</v>
      </c>
      <c r="W41" s="86"/>
      <c r="X41" s="74"/>
      <c r="Y41" s="74"/>
      <c r="Z41" s="74"/>
      <c r="AA41" s="74"/>
      <c r="AB41" s="74"/>
    </row>
    <row r="42" spans="2:28" ht="58.5" customHeight="1">
      <c r="B42" s="1">
        <v>27</v>
      </c>
      <c r="C42" s="55">
        <f>Hoja1!BC31</f>
        <v>0</v>
      </c>
      <c r="D42" s="55">
        <f>Hoja1!BD31</f>
        <v>0</v>
      </c>
      <c r="E42" s="55">
        <f>Hoja1!BE31</f>
        <v>0</v>
      </c>
      <c r="F42" s="55">
        <f>Hoja1!BF31</f>
        <v>0</v>
      </c>
      <c r="G42" s="55">
        <f>Hoja1!BG31</f>
        <v>0</v>
      </c>
      <c r="H42" s="55">
        <f>Hoja1!BH31</f>
        <v>0</v>
      </c>
      <c r="I42" s="55">
        <f>Hoja1!BI31</f>
        <v>0</v>
      </c>
      <c r="J42" s="55">
        <f>Hoja1!BJ31</f>
        <v>0</v>
      </c>
      <c r="K42" s="53"/>
      <c r="L42" s="53"/>
      <c r="M42" s="53"/>
      <c r="N42" s="53"/>
      <c r="O42" s="53"/>
      <c r="P42" s="53"/>
      <c r="Q42" s="53"/>
      <c r="R42" s="53"/>
      <c r="S42" s="53"/>
      <c r="T42" s="53"/>
      <c r="U42" s="53"/>
      <c r="V42" s="79" t="str" cm="1">
        <f t="array" ref="V42">IF(OR(K42:N42="SI",O42="SI",P42="SI",Q42="SI",R42="SI",S42="SI",T42="SI",U42="SI"),"No aceptable","Aceptable")</f>
        <v>Aceptable</v>
      </c>
      <c r="W42" s="86"/>
      <c r="X42" s="74"/>
      <c r="Y42" s="74"/>
      <c r="Z42" s="74"/>
      <c r="AA42" s="74"/>
      <c r="AB42" s="74"/>
    </row>
    <row r="43" spans="2:28" ht="58.5" customHeight="1">
      <c r="B43" s="1">
        <v>28</v>
      </c>
      <c r="C43" s="55">
        <f>Hoja1!BC32</f>
        <v>0</v>
      </c>
      <c r="D43" s="55">
        <f>Hoja1!BD32</f>
        <v>0</v>
      </c>
      <c r="E43" s="55">
        <f>Hoja1!BE32</f>
        <v>0</v>
      </c>
      <c r="F43" s="55">
        <f>Hoja1!BF32</f>
        <v>0</v>
      </c>
      <c r="G43" s="55">
        <f>Hoja1!BG32</f>
        <v>0</v>
      </c>
      <c r="H43" s="55">
        <f>Hoja1!BH32</f>
        <v>0</v>
      </c>
      <c r="I43" s="55">
        <f>Hoja1!BI32</f>
        <v>0</v>
      </c>
      <c r="J43" s="55">
        <f>Hoja1!BJ32</f>
        <v>0</v>
      </c>
      <c r="K43" s="53"/>
      <c r="L43" s="53"/>
      <c r="M43" s="53"/>
      <c r="N43" s="53"/>
      <c r="O43" s="53"/>
      <c r="P43" s="53"/>
      <c r="Q43" s="53"/>
      <c r="R43" s="53"/>
      <c r="S43" s="53"/>
      <c r="T43" s="53"/>
      <c r="U43" s="53"/>
      <c r="V43" s="79" t="str" cm="1">
        <f t="array" ref="V43">IF(OR(K43:N43="SI",O43="SI",P43="SI",Q43="SI",R43="SI",S43="SI",T43="SI",U43="SI"),"No aceptable","Aceptable")</f>
        <v>Aceptable</v>
      </c>
      <c r="W43" s="86"/>
      <c r="X43" s="74"/>
      <c r="Y43" s="74"/>
      <c r="Z43" s="74"/>
      <c r="AA43" s="74"/>
      <c r="AB43" s="74"/>
    </row>
    <row r="44" spans="2:28" ht="58.5" customHeight="1">
      <c r="B44" s="1">
        <v>29</v>
      </c>
      <c r="C44" s="55">
        <f>Hoja1!BC33</f>
        <v>0</v>
      </c>
      <c r="D44" s="55">
        <f>Hoja1!BD33</f>
        <v>0</v>
      </c>
      <c r="E44" s="55">
        <f>Hoja1!BE33</f>
        <v>0</v>
      </c>
      <c r="F44" s="55">
        <f>Hoja1!BF33</f>
        <v>0</v>
      </c>
      <c r="G44" s="55">
        <f>Hoja1!BG33</f>
        <v>0</v>
      </c>
      <c r="H44" s="55">
        <f>Hoja1!BH33</f>
        <v>0</v>
      </c>
      <c r="I44" s="55">
        <f>Hoja1!BI33</f>
        <v>0</v>
      </c>
      <c r="J44" s="55">
        <f>Hoja1!BJ33</f>
        <v>0</v>
      </c>
      <c r="K44" s="53"/>
      <c r="L44" s="53"/>
      <c r="M44" s="53"/>
      <c r="N44" s="53"/>
      <c r="O44" s="53"/>
      <c r="P44" s="53"/>
      <c r="Q44" s="53"/>
      <c r="R44" s="53"/>
      <c r="S44" s="53"/>
      <c r="T44" s="53"/>
      <c r="U44" s="53"/>
      <c r="V44" s="79" t="str" cm="1">
        <f t="array" ref="V44">IF(OR(K44:N44="SI",O44="SI",P44="SI",Q44="SI",R44="SI",S44="SI",T44="SI",U44="SI"),"No aceptable","Aceptable")</f>
        <v>Aceptable</v>
      </c>
      <c r="W44" s="86"/>
      <c r="X44" s="74"/>
      <c r="Y44" s="74"/>
      <c r="Z44" s="74"/>
      <c r="AA44" s="74"/>
      <c r="AB44" s="74"/>
    </row>
    <row r="45" spans="2:28" ht="58.5" customHeight="1">
      <c r="B45" s="1">
        <v>30</v>
      </c>
      <c r="C45" s="55">
        <f>Hoja1!BC34</f>
        <v>0</v>
      </c>
      <c r="D45" s="55">
        <f>Hoja1!BD34</f>
        <v>0</v>
      </c>
      <c r="E45" s="55">
        <f>Hoja1!BE34</f>
        <v>0</v>
      </c>
      <c r="F45" s="55">
        <f>Hoja1!BF34</f>
        <v>0</v>
      </c>
      <c r="G45" s="55">
        <f>Hoja1!BG34</f>
        <v>0</v>
      </c>
      <c r="H45" s="55">
        <f>Hoja1!BH34</f>
        <v>0</v>
      </c>
      <c r="I45" s="55">
        <f>Hoja1!BI34</f>
        <v>0</v>
      </c>
      <c r="J45" s="55">
        <f>Hoja1!BJ34</f>
        <v>0</v>
      </c>
      <c r="K45" s="53"/>
      <c r="L45" s="53"/>
      <c r="M45" s="53"/>
      <c r="N45" s="53"/>
      <c r="O45" s="53"/>
      <c r="P45" s="53"/>
      <c r="Q45" s="53"/>
      <c r="R45" s="53"/>
      <c r="S45" s="53"/>
      <c r="T45" s="53"/>
      <c r="U45" s="53"/>
      <c r="V45" s="79" t="str" cm="1">
        <f t="array" ref="V45">IF(OR(K45:N45="SI",O45="SI",P45="SI",Q45="SI",R45="SI",S45="SI",T45="SI",U45="SI"),"No aceptable","Aceptable")</f>
        <v>Aceptable</v>
      </c>
      <c r="W45" s="86"/>
      <c r="X45" s="74"/>
      <c r="Y45" s="74"/>
      <c r="Z45" s="74"/>
      <c r="AA45" s="74"/>
      <c r="AB45" s="74"/>
    </row>
    <row r="46" spans="2:28" ht="58.5" customHeight="1">
      <c r="B46" s="1">
        <v>31</v>
      </c>
      <c r="C46" s="55">
        <f>Hoja1!BC35</f>
        <v>0</v>
      </c>
      <c r="D46" s="55">
        <f>Hoja1!BD35</f>
        <v>0</v>
      </c>
      <c r="E46" s="55">
        <f>Hoja1!BE35</f>
        <v>0</v>
      </c>
      <c r="F46" s="55">
        <f>Hoja1!BF35</f>
        <v>0</v>
      </c>
      <c r="G46" s="55">
        <f>Hoja1!BG35</f>
        <v>0</v>
      </c>
      <c r="H46" s="55">
        <f>Hoja1!BH35</f>
        <v>0</v>
      </c>
      <c r="I46" s="55">
        <f>Hoja1!BI35</f>
        <v>0</v>
      </c>
      <c r="J46" s="55">
        <f>Hoja1!BJ35</f>
        <v>0</v>
      </c>
      <c r="K46" s="53"/>
      <c r="L46" s="53"/>
      <c r="M46" s="53"/>
      <c r="N46" s="53"/>
      <c r="O46" s="53"/>
      <c r="P46" s="53"/>
      <c r="Q46" s="53"/>
      <c r="R46" s="53"/>
      <c r="S46" s="53"/>
      <c r="T46" s="53"/>
      <c r="U46" s="53"/>
      <c r="V46" s="79" t="str" cm="1">
        <f t="array" ref="V46">IF(OR(K46:N46="SI",O46="SI",P46="SI",Q46="SI",R46="SI",S46="SI",T46="SI",U46="SI"),"No aceptable","Aceptable")</f>
        <v>Aceptable</v>
      </c>
      <c r="W46" s="86"/>
      <c r="X46" s="74"/>
      <c r="Y46" s="74"/>
      <c r="Z46" s="74"/>
      <c r="AA46" s="74"/>
      <c r="AB46" s="74"/>
    </row>
    <row r="47" spans="2:28" ht="58.5" customHeight="1">
      <c r="B47" s="1">
        <v>32</v>
      </c>
      <c r="C47" s="55">
        <f>Hoja1!BC36</f>
        <v>0</v>
      </c>
      <c r="D47" s="55">
        <f>Hoja1!BD36</f>
        <v>0</v>
      </c>
      <c r="E47" s="55">
        <f>Hoja1!BE36</f>
        <v>0</v>
      </c>
      <c r="F47" s="55">
        <f>Hoja1!BF36</f>
        <v>0</v>
      </c>
      <c r="G47" s="55">
        <f>Hoja1!BG36</f>
        <v>0</v>
      </c>
      <c r="H47" s="55">
        <f>Hoja1!BH36</f>
        <v>0</v>
      </c>
      <c r="I47" s="55">
        <f>Hoja1!BI36</f>
        <v>0</v>
      </c>
      <c r="J47" s="55">
        <f>Hoja1!BJ36</f>
        <v>0</v>
      </c>
      <c r="K47" s="53"/>
      <c r="L47" s="53"/>
      <c r="M47" s="53"/>
      <c r="N47" s="53"/>
      <c r="O47" s="53"/>
      <c r="P47" s="53"/>
      <c r="Q47" s="53"/>
      <c r="R47" s="53"/>
      <c r="S47" s="53"/>
      <c r="T47" s="53"/>
      <c r="U47" s="53"/>
      <c r="V47" s="79" t="str" cm="1">
        <f t="array" ref="V47">IF(OR(K47:N47="SI",O47="SI",P47="SI",Q47="SI",R47="SI",S47="SI",T47="SI",U47="SI"),"No aceptable","Aceptable")</f>
        <v>Aceptable</v>
      </c>
      <c r="W47" s="86"/>
      <c r="X47" s="74"/>
      <c r="Y47" s="74"/>
      <c r="Z47" s="74"/>
      <c r="AA47" s="74"/>
      <c r="AB47" s="74"/>
    </row>
    <row r="48" spans="2:28" ht="58.5" customHeight="1">
      <c r="B48" s="1">
        <v>33</v>
      </c>
      <c r="C48" s="55">
        <f>Hoja1!BC37</f>
        <v>0</v>
      </c>
      <c r="D48" s="55">
        <f>Hoja1!BD37</f>
        <v>0</v>
      </c>
      <c r="E48" s="55">
        <f>Hoja1!BE37</f>
        <v>0</v>
      </c>
      <c r="F48" s="55">
        <f>Hoja1!BF37</f>
        <v>0</v>
      </c>
      <c r="G48" s="55">
        <f>Hoja1!BG37</f>
        <v>0</v>
      </c>
      <c r="H48" s="55">
        <f>Hoja1!BH37</f>
        <v>0</v>
      </c>
      <c r="I48" s="55">
        <f>Hoja1!BI37</f>
        <v>0</v>
      </c>
      <c r="J48" s="55">
        <f>Hoja1!BJ37</f>
        <v>0</v>
      </c>
      <c r="K48" s="53"/>
      <c r="L48" s="53"/>
      <c r="M48" s="53"/>
      <c r="N48" s="53"/>
      <c r="O48" s="53"/>
      <c r="P48" s="53"/>
      <c r="Q48" s="53"/>
      <c r="R48" s="53"/>
      <c r="S48" s="53"/>
      <c r="T48" s="53"/>
      <c r="U48" s="53"/>
      <c r="V48" s="79" t="str" cm="1">
        <f t="array" ref="V48">IF(OR(K48:N48="SI",O48="SI",P48="SI",Q48="SI",R48="SI",S48="SI",T48="SI",U48="SI"),"No aceptable","Aceptable")</f>
        <v>Aceptable</v>
      </c>
      <c r="W48" s="86"/>
      <c r="X48" s="74"/>
      <c r="Y48" s="74"/>
      <c r="Z48" s="74"/>
      <c r="AA48" s="74"/>
      <c r="AB48" s="74"/>
    </row>
    <row r="49" spans="2:28" ht="58.5" customHeight="1">
      <c r="B49" s="1">
        <v>34</v>
      </c>
      <c r="C49" s="55">
        <f>Hoja1!BC38</f>
        <v>0</v>
      </c>
      <c r="D49" s="55">
        <f>Hoja1!BD38</f>
        <v>0</v>
      </c>
      <c r="E49" s="55">
        <f>Hoja1!BE38</f>
        <v>0</v>
      </c>
      <c r="F49" s="55">
        <f>Hoja1!BF38</f>
        <v>0</v>
      </c>
      <c r="G49" s="55">
        <f>Hoja1!BG38</f>
        <v>0</v>
      </c>
      <c r="H49" s="55">
        <f>Hoja1!BH38</f>
        <v>0</v>
      </c>
      <c r="I49" s="55">
        <f>Hoja1!BI38</f>
        <v>0</v>
      </c>
      <c r="J49" s="55">
        <f>Hoja1!BJ38</f>
        <v>0</v>
      </c>
      <c r="K49" s="53"/>
      <c r="L49" s="53"/>
      <c r="M49" s="53"/>
      <c r="N49" s="53"/>
      <c r="O49" s="53"/>
      <c r="P49" s="53"/>
      <c r="Q49" s="53"/>
      <c r="R49" s="53"/>
      <c r="S49" s="53"/>
      <c r="T49" s="53"/>
      <c r="U49" s="53"/>
      <c r="V49" s="79" t="str" cm="1">
        <f t="array" ref="V49">IF(OR(K49:N49="SI",O49="SI",P49="SI",Q49="SI",R49="SI",S49="SI",T49="SI",U49="SI"),"No aceptable","Aceptable")</f>
        <v>Aceptable</v>
      </c>
      <c r="W49" s="86"/>
      <c r="X49" s="74"/>
      <c r="Y49" s="74"/>
      <c r="Z49" s="74"/>
      <c r="AA49" s="74"/>
      <c r="AB49" s="74"/>
    </row>
    <row r="50" spans="2:28" ht="58.5" customHeight="1">
      <c r="B50" s="1">
        <v>35</v>
      </c>
      <c r="C50" s="55">
        <f>Hoja1!BC39</f>
        <v>0</v>
      </c>
      <c r="D50" s="55">
        <f>Hoja1!BD39</f>
        <v>0</v>
      </c>
      <c r="E50" s="55">
        <f>Hoja1!BE39</f>
        <v>0</v>
      </c>
      <c r="F50" s="55">
        <f>Hoja1!BF39</f>
        <v>0</v>
      </c>
      <c r="G50" s="55">
        <f>Hoja1!BG39</f>
        <v>0</v>
      </c>
      <c r="H50" s="55">
        <f>Hoja1!BH39</f>
        <v>0</v>
      </c>
      <c r="I50" s="55">
        <f>Hoja1!BI39</f>
        <v>0</v>
      </c>
      <c r="J50" s="55">
        <f>Hoja1!BJ39</f>
        <v>0</v>
      </c>
      <c r="K50" s="53"/>
      <c r="L50" s="53"/>
      <c r="M50" s="53"/>
      <c r="N50" s="53"/>
      <c r="O50" s="53"/>
      <c r="P50" s="53"/>
      <c r="Q50" s="53"/>
      <c r="R50" s="53"/>
      <c r="S50" s="53"/>
      <c r="T50" s="53"/>
      <c r="U50" s="53"/>
      <c r="V50" s="79" t="str" cm="1">
        <f t="array" ref="V50">IF(OR(K50:N50="SI",O50="SI",P50="SI",Q50="SI",R50="SI",S50="SI",T50="SI",U50="SI"),"No aceptable","Aceptable")</f>
        <v>Aceptable</v>
      </c>
      <c r="W50" s="86"/>
      <c r="X50" s="74"/>
      <c r="Y50" s="74"/>
      <c r="Z50" s="74"/>
      <c r="AA50" s="74"/>
      <c r="AB50" s="74"/>
    </row>
    <row r="51" spans="2:28" ht="58.5" customHeight="1">
      <c r="B51" s="1">
        <v>36</v>
      </c>
      <c r="C51" s="55">
        <f>Hoja1!BC40</f>
        <v>0</v>
      </c>
      <c r="D51" s="55">
        <f>Hoja1!BD40</f>
        <v>0</v>
      </c>
      <c r="E51" s="55">
        <f>Hoja1!BE40</f>
        <v>0</v>
      </c>
      <c r="F51" s="55">
        <f>Hoja1!BF40</f>
        <v>0</v>
      </c>
      <c r="G51" s="55">
        <f>Hoja1!BG40</f>
        <v>0</v>
      </c>
      <c r="H51" s="55">
        <f>Hoja1!BH40</f>
        <v>0</v>
      </c>
      <c r="I51" s="55">
        <f>Hoja1!BI40</f>
        <v>0</v>
      </c>
      <c r="J51" s="55">
        <f>Hoja1!BJ40</f>
        <v>0</v>
      </c>
      <c r="K51" s="53"/>
      <c r="L51" s="53"/>
      <c r="M51" s="53"/>
      <c r="N51" s="53"/>
      <c r="O51" s="53"/>
      <c r="P51" s="53"/>
      <c r="Q51" s="53"/>
      <c r="R51" s="53"/>
      <c r="S51" s="53"/>
      <c r="T51" s="53"/>
      <c r="U51" s="53"/>
      <c r="V51" s="79" t="str" cm="1">
        <f t="array" ref="V51">IF(OR(K51:N51="SI",O51="SI",P51="SI",Q51="SI",R51="SI",S51="SI",T51="SI",U51="SI"),"No aceptable","Aceptable")</f>
        <v>Aceptable</v>
      </c>
      <c r="W51" s="86"/>
      <c r="X51" s="74"/>
      <c r="Y51" s="74"/>
      <c r="Z51" s="74"/>
      <c r="AA51" s="74"/>
      <c r="AB51" s="74"/>
    </row>
    <row r="52" spans="2:28" ht="58.5" customHeight="1">
      <c r="B52" s="1">
        <v>37</v>
      </c>
      <c r="C52" s="55">
        <f>Hoja1!BC41</f>
        <v>0</v>
      </c>
      <c r="D52" s="55">
        <f>Hoja1!BD41</f>
        <v>0</v>
      </c>
      <c r="E52" s="55">
        <f>Hoja1!BE41</f>
        <v>0</v>
      </c>
      <c r="F52" s="55">
        <f>Hoja1!BF41</f>
        <v>0</v>
      </c>
      <c r="G52" s="55">
        <f>Hoja1!BG41</f>
        <v>0</v>
      </c>
      <c r="H52" s="55">
        <f>Hoja1!BH41</f>
        <v>0</v>
      </c>
      <c r="I52" s="55">
        <f>Hoja1!BI41</f>
        <v>0</v>
      </c>
      <c r="J52" s="55">
        <f>Hoja1!BJ41</f>
        <v>0</v>
      </c>
      <c r="K52" s="53"/>
      <c r="L52" s="53"/>
      <c r="M52" s="53"/>
      <c r="N52" s="53"/>
      <c r="O52" s="53"/>
      <c r="P52" s="53"/>
      <c r="Q52" s="53"/>
      <c r="R52" s="53"/>
      <c r="S52" s="53"/>
      <c r="T52" s="53"/>
      <c r="U52" s="53"/>
      <c r="V52" s="79" t="str" cm="1">
        <f t="array" ref="V52">IF(OR(K52:N52="SI",O52="SI",P52="SI",Q52="SI",R52="SI",S52="SI",T52="SI",U52="SI"),"No aceptable","Aceptable")</f>
        <v>Aceptable</v>
      </c>
      <c r="W52" s="86"/>
      <c r="X52" s="74"/>
      <c r="Y52" s="74"/>
      <c r="Z52" s="74"/>
      <c r="AA52" s="74"/>
      <c r="AB52" s="74"/>
    </row>
    <row r="53" spans="2:28" ht="58.5" customHeight="1">
      <c r="B53" s="1">
        <v>38</v>
      </c>
      <c r="C53" s="55">
        <f>Hoja1!BC42</f>
        <v>0</v>
      </c>
      <c r="D53" s="55">
        <f>Hoja1!BD42</f>
        <v>0</v>
      </c>
      <c r="E53" s="55">
        <f>Hoja1!BE42</f>
        <v>0</v>
      </c>
      <c r="F53" s="55">
        <f>Hoja1!BF42</f>
        <v>0</v>
      </c>
      <c r="G53" s="55">
        <f>Hoja1!BG42</f>
        <v>0</v>
      </c>
      <c r="H53" s="55">
        <f>Hoja1!BH42</f>
        <v>0</v>
      </c>
      <c r="I53" s="55">
        <f>Hoja1!BI42</f>
        <v>0</v>
      </c>
      <c r="J53" s="55">
        <f>Hoja1!BJ42</f>
        <v>0</v>
      </c>
      <c r="K53" s="53"/>
      <c r="L53" s="53"/>
      <c r="M53" s="53"/>
      <c r="N53" s="53"/>
      <c r="O53" s="53"/>
      <c r="P53" s="53"/>
      <c r="Q53" s="53"/>
      <c r="R53" s="53"/>
      <c r="S53" s="53"/>
      <c r="T53" s="53"/>
      <c r="U53" s="53"/>
      <c r="V53" s="79" t="str" cm="1">
        <f t="array" ref="V53">IF(OR(K53:N53="SI",O53="SI",P53="SI",Q53="SI",R53="SI",S53="SI",T53="SI",U53="SI"),"No aceptable","Aceptable")</f>
        <v>Aceptable</v>
      </c>
      <c r="W53" s="86"/>
      <c r="X53" s="74"/>
      <c r="Y53" s="74"/>
      <c r="Z53" s="74"/>
      <c r="AA53" s="74"/>
      <c r="AB53" s="74"/>
    </row>
    <row r="54" spans="2:28" ht="58.5" customHeight="1">
      <c r="B54" s="1">
        <v>39</v>
      </c>
      <c r="C54" s="55">
        <f>Hoja1!BC43</f>
        <v>0</v>
      </c>
      <c r="D54" s="55">
        <f>Hoja1!BD43</f>
        <v>0</v>
      </c>
      <c r="E54" s="55">
        <f>Hoja1!BE43</f>
        <v>0</v>
      </c>
      <c r="F54" s="55">
        <f>Hoja1!BF43</f>
        <v>0</v>
      </c>
      <c r="G54" s="55">
        <f>Hoja1!BG43</f>
        <v>0</v>
      </c>
      <c r="H54" s="55">
        <f>Hoja1!BH43</f>
        <v>0</v>
      </c>
      <c r="I54" s="55">
        <f>Hoja1!BI43</f>
        <v>0</v>
      </c>
      <c r="J54" s="55">
        <f>Hoja1!BJ43</f>
        <v>0</v>
      </c>
      <c r="K54" s="53"/>
      <c r="L54" s="53"/>
      <c r="M54" s="53"/>
      <c r="N54" s="53"/>
      <c r="O54" s="53"/>
      <c r="P54" s="53"/>
      <c r="Q54" s="53"/>
      <c r="R54" s="53"/>
      <c r="S54" s="53"/>
      <c r="T54" s="53"/>
      <c r="U54" s="53"/>
      <c r="V54" s="79" t="str" cm="1">
        <f t="array" ref="V54">IF(OR(K54:N54="SI",O54="SI",P54="SI",Q54="SI",R54="SI",S54="SI",T54="SI",U54="SI"),"No aceptable","Aceptable")</f>
        <v>Aceptable</v>
      </c>
      <c r="W54" s="86"/>
      <c r="X54" s="74"/>
      <c r="Y54" s="74"/>
      <c r="Z54" s="74"/>
      <c r="AA54" s="74"/>
      <c r="AB54" s="74"/>
    </row>
    <row r="55" spans="2:28" ht="58.5" customHeight="1">
      <c r="B55" s="1">
        <v>40</v>
      </c>
      <c r="C55" s="55">
        <f>Hoja1!BC44</f>
        <v>0</v>
      </c>
      <c r="D55" s="55">
        <f>Hoja1!BD44</f>
        <v>0</v>
      </c>
      <c r="E55" s="55">
        <f>Hoja1!BE44</f>
        <v>0</v>
      </c>
      <c r="F55" s="55">
        <f>Hoja1!BF44</f>
        <v>0</v>
      </c>
      <c r="G55" s="55">
        <f>Hoja1!BG44</f>
        <v>0</v>
      </c>
      <c r="H55" s="55">
        <f>Hoja1!BH44</f>
        <v>0</v>
      </c>
      <c r="I55" s="55">
        <f>Hoja1!BI44</f>
        <v>0</v>
      </c>
      <c r="J55" s="55">
        <f>Hoja1!BJ44</f>
        <v>0</v>
      </c>
      <c r="K55" s="53"/>
      <c r="L55" s="53"/>
      <c r="M55" s="53"/>
      <c r="N55" s="53"/>
      <c r="O55" s="53"/>
      <c r="P55" s="53"/>
      <c r="Q55" s="53"/>
      <c r="R55" s="53"/>
      <c r="S55" s="53"/>
      <c r="T55" s="53"/>
      <c r="U55" s="53"/>
      <c r="V55" s="79" t="str" cm="1">
        <f t="array" ref="V55">IF(OR(K55:N55="SI",O55="SI",P55="SI",Q55="SI",R55="SI",S55="SI",T55="SI",U55="SI"),"No aceptable","Aceptable")</f>
        <v>Aceptable</v>
      </c>
      <c r="W55" s="86"/>
      <c r="X55" s="74"/>
      <c r="Y55" s="74"/>
      <c r="Z55" s="74"/>
      <c r="AA55" s="74"/>
      <c r="AB55" s="74"/>
    </row>
    <row r="56" spans="2:28" ht="58.5" customHeight="1">
      <c r="B56" s="1">
        <v>41</v>
      </c>
      <c r="C56" s="55">
        <f>Hoja1!BC45</f>
        <v>0</v>
      </c>
      <c r="D56" s="55">
        <f>Hoja1!BD45</f>
        <v>0</v>
      </c>
      <c r="E56" s="55">
        <f>Hoja1!BE45</f>
        <v>0</v>
      </c>
      <c r="F56" s="55">
        <f>Hoja1!BF45</f>
        <v>0</v>
      </c>
      <c r="G56" s="55">
        <f>Hoja1!BG45</f>
        <v>0</v>
      </c>
      <c r="H56" s="55">
        <f>Hoja1!BH45</f>
        <v>0</v>
      </c>
      <c r="I56" s="55">
        <f>Hoja1!BI45</f>
        <v>0</v>
      </c>
      <c r="J56" s="55">
        <f>Hoja1!BJ45</f>
        <v>0</v>
      </c>
      <c r="K56" s="53"/>
      <c r="L56" s="53"/>
      <c r="M56" s="53"/>
      <c r="N56" s="53"/>
      <c r="O56" s="53"/>
      <c r="P56" s="53"/>
      <c r="Q56" s="53"/>
      <c r="R56" s="53"/>
      <c r="S56" s="53"/>
      <c r="T56" s="53"/>
      <c r="U56" s="53"/>
      <c r="V56" s="79" t="str" cm="1">
        <f t="array" ref="V56">IF(OR(K56:N56="SI",O56="SI",P56="SI",Q56="SI",R56="SI",S56="SI",T56="SI",U56="SI"),"No aceptable","Aceptable")</f>
        <v>Aceptable</v>
      </c>
      <c r="W56" s="86"/>
      <c r="X56" s="74"/>
      <c r="Y56" s="74"/>
      <c r="Z56" s="74"/>
      <c r="AA56" s="74"/>
      <c r="AB56" s="74"/>
    </row>
    <row r="57" spans="2:28" ht="58.5" customHeight="1">
      <c r="B57" s="1">
        <v>42</v>
      </c>
      <c r="C57" s="55">
        <f>Hoja1!BC46</f>
        <v>0</v>
      </c>
      <c r="D57" s="55">
        <f>Hoja1!BD46</f>
        <v>0</v>
      </c>
      <c r="E57" s="55">
        <f>Hoja1!BE46</f>
        <v>0</v>
      </c>
      <c r="F57" s="55">
        <f>Hoja1!BF46</f>
        <v>0</v>
      </c>
      <c r="G57" s="55">
        <f>Hoja1!BG46</f>
        <v>0</v>
      </c>
      <c r="H57" s="55">
        <f>Hoja1!BH46</f>
        <v>0</v>
      </c>
      <c r="I57" s="55">
        <f>Hoja1!BI46</f>
        <v>0</v>
      </c>
      <c r="J57" s="55">
        <f>Hoja1!BJ46</f>
        <v>0</v>
      </c>
      <c r="K57" s="53"/>
      <c r="L57" s="53"/>
      <c r="M57" s="53"/>
      <c r="N57" s="53"/>
      <c r="O57" s="53"/>
      <c r="P57" s="53"/>
      <c r="Q57" s="53"/>
      <c r="R57" s="53"/>
      <c r="S57" s="53"/>
      <c r="T57" s="53"/>
      <c r="U57" s="53"/>
      <c r="V57" s="79" t="str" cm="1">
        <f t="array" ref="V57">IF(OR(K57:N57="SI",O57="SI",P57="SI",Q57="SI",R57="SI",S57="SI",T57="SI",U57="SI"),"No aceptable","Aceptable")</f>
        <v>Aceptable</v>
      </c>
      <c r="W57" s="86"/>
      <c r="X57" s="74"/>
      <c r="Y57" s="74"/>
      <c r="Z57" s="74"/>
      <c r="AA57" s="74"/>
      <c r="AB57" s="74"/>
    </row>
    <row r="58" spans="2:28" ht="58.5" customHeight="1">
      <c r="B58" s="1">
        <v>43</v>
      </c>
      <c r="C58" s="55">
        <f>Hoja1!BC47</f>
        <v>0</v>
      </c>
      <c r="D58" s="55">
        <f>Hoja1!BD47</f>
        <v>0</v>
      </c>
      <c r="E58" s="55">
        <f>Hoja1!BE47</f>
        <v>0</v>
      </c>
      <c r="F58" s="55">
        <f>Hoja1!BF47</f>
        <v>0</v>
      </c>
      <c r="G58" s="55">
        <f>Hoja1!BG47</f>
        <v>0</v>
      </c>
      <c r="H58" s="55">
        <f>Hoja1!BH47</f>
        <v>0</v>
      </c>
      <c r="I58" s="55">
        <f>Hoja1!BI47</f>
        <v>0</v>
      </c>
      <c r="J58" s="55">
        <f>Hoja1!BJ47</f>
        <v>0</v>
      </c>
      <c r="K58" s="53"/>
      <c r="L58" s="53"/>
      <c r="M58" s="53"/>
      <c r="N58" s="53"/>
      <c r="O58" s="53"/>
      <c r="P58" s="53"/>
      <c r="Q58" s="53"/>
      <c r="R58" s="53"/>
      <c r="S58" s="53"/>
      <c r="T58" s="53"/>
      <c r="U58" s="53"/>
      <c r="V58" s="79" t="str" cm="1">
        <f t="array" ref="V58">IF(OR(K58:N58="SI",O58="SI",P58="SI",Q58="SI",R58="SI",S58="SI",T58="SI",U58="SI"),"No aceptable","Aceptable")</f>
        <v>Aceptable</v>
      </c>
      <c r="W58" s="86"/>
      <c r="X58" s="74"/>
      <c r="Y58" s="74"/>
      <c r="Z58" s="74"/>
      <c r="AA58" s="74"/>
      <c r="AB58" s="74"/>
    </row>
    <row r="59" spans="2:28" ht="58.5" customHeight="1">
      <c r="B59" s="1">
        <v>44</v>
      </c>
      <c r="C59" s="55">
        <f>Hoja1!BC48</f>
        <v>0</v>
      </c>
      <c r="D59" s="55">
        <f>Hoja1!BD48</f>
        <v>0</v>
      </c>
      <c r="E59" s="55">
        <f>Hoja1!BE48</f>
        <v>0</v>
      </c>
      <c r="F59" s="55">
        <f>Hoja1!BF48</f>
        <v>0</v>
      </c>
      <c r="G59" s="55">
        <f>Hoja1!BG48</f>
        <v>0</v>
      </c>
      <c r="H59" s="55">
        <f>Hoja1!BH48</f>
        <v>0</v>
      </c>
      <c r="I59" s="55">
        <f>Hoja1!BI48</f>
        <v>0</v>
      </c>
      <c r="J59" s="55">
        <f>Hoja1!BJ48</f>
        <v>0</v>
      </c>
      <c r="K59" s="53"/>
      <c r="L59" s="53"/>
      <c r="M59" s="53"/>
      <c r="N59" s="53"/>
      <c r="O59" s="53"/>
      <c r="P59" s="53"/>
      <c r="Q59" s="53"/>
      <c r="R59" s="53"/>
      <c r="S59" s="53"/>
      <c r="T59" s="53"/>
      <c r="U59" s="53"/>
      <c r="V59" s="79" t="str" cm="1">
        <f t="array" ref="V59">IF(OR(K59:N59="SI",O59="SI",P59="SI",Q59="SI",R59="SI",S59="SI",T59="SI",U59="SI"),"No aceptable","Aceptable")</f>
        <v>Aceptable</v>
      </c>
      <c r="W59" s="86"/>
      <c r="X59" s="74"/>
      <c r="Y59" s="74"/>
      <c r="Z59" s="74"/>
      <c r="AA59" s="74"/>
      <c r="AB59" s="74"/>
    </row>
    <row r="60" spans="2:28" ht="58.5" customHeight="1">
      <c r="B60" s="1">
        <v>45</v>
      </c>
      <c r="C60" s="55">
        <f>Hoja1!BC49</f>
        <v>0</v>
      </c>
      <c r="D60" s="55">
        <f>Hoja1!BD49</f>
        <v>0</v>
      </c>
      <c r="E60" s="55">
        <f>Hoja1!BE49</f>
        <v>0</v>
      </c>
      <c r="F60" s="55">
        <f>Hoja1!BF49</f>
        <v>0</v>
      </c>
      <c r="G60" s="55">
        <f>Hoja1!BG49</f>
        <v>0</v>
      </c>
      <c r="H60" s="55">
        <f>Hoja1!BH49</f>
        <v>0</v>
      </c>
      <c r="I60" s="55">
        <f>Hoja1!BI49</f>
        <v>0</v>
      </c>
      <c r="J60" s="55">
        <f>Hoja1!BJ49</f>
        <v>0</v>
      </c>
      <c r="K60" s="53"/>
      <c r="L60" s="53"/>
      <c r="M60" s="53"/>
      <c r="N60" s="53"/>
      <c r="O60" s="53"/>
      <c r="P60" s="53"/>
      <c r="Q60" s="53"/>
      <c r="R60" s="53"/>
      <c r="S60" s="53"/>
      <c r="T60" s="53"/>
      <c r="U60" s="53"/>
      <c r="V60" s="79" t="str" cm="1">
        <f t="array" ref="V60">IF(OR(K60:N60="SI",O60="SI",P60="SI",Q60="SI",R60="SI",S60="SI",T60="SI",U60="SI"),"No aceptable","Aceptable")</f>
        <v>Aceptable</v>
      </c>
      <c r="W60" s="86"/>
      <c r="X60" s="74"/>
      <c r="Y60" s="74"/>
      <c r="Z60" s="74"/>
      <c r="AA60" s="74"/>
      <c r="AB60" s="74"/>
    </row>
    <row r="61" spans="2:28" ht="58.5" customHeight="1">
      <c r="B61" s="1">
        <v>46</v>
      </c>
      <c r="C61" s="55">
        <f>Hoja1!BC50</f>
        <v>0</v>
      </c>
      <c r="D61" s="55">
        <f>Hoja1!BD50</f>
        <v>0</v>
      </c>
      <c r="E61" s="55">
        <f>Hoja1!BE50</f>
        <v>0</v>
      </c>
      <c r="F61" s="55">
        <f>Hoja1!BF50</f>
        <v>0</v>
      </c>
      <c r="G61" s="55">
        <f>Hoja1!BG50</f>
        <v>0</v>
      </c>
      <c r="H61" s="55">
        <f>Hoja1!BH50</f>
        <v>0</v>
      </c>
      <c r="I61" s="55">
        <f>Hoja1!BI50</f>
        <v>0</v>
      </c>
      <c r="J61" s="55">
        <f>Hoja1!BJ50</f>
        <v>0</v>
      </c>
      <c r="K61" s="53"/>
      <c r="L61" s="53"/>
      <c r="M61" s="53"/>
      <c r="N61" s="53"/>
      <c r="O61" s="53"/>
      <c r="P61" s="53"/>
      <c r="Q61" s="53"/>
      <c r="R61" s="53"/>
      <c r="S61" s="53"/>
      <c r="T61" s="53"/>
      <c r="U61" s="53"/>
      <c r="V61" s="79" t="str" cm="1">
        <f t="array" ref="V61">IF(OR(K61:N61="SI",O61="SI",P61="SI",Q61="SI",R61="SI",S61="SI",T61="SI",U61="SI"),"No aceptable","Aceptable")</f>
        <v>Aceptable</v>
      </c>
      <c r="W61" s="86"/>
      <c r="X61" s="74"/>
      <c r="Y61" s="74"/>
      <c r="Z61" s="74"/>
      <c r="AA61" s="74"/>
      <c r="AB61" s="74"/>
    </row>
    <row r="62" spans="2:28" ht="58.5" customHeight="1">
      <c r="B62" s="1">
        <v>47</v>
      </c>
      <c r="C62" s="55">
        <f>Hoja1!BC51</f>
        <v>0</v>
      </c>
      <c r="D62" s="55">
        <f>Hoja1!BD51</f>
        <v>0</v>
      </c>
      <c r="E62" s="55">
        <f>Hoja1!BE51</f>
        <v>0</v>
      </c>
      <c r="F62" s="55">
        <f>Hoja1!BF51</f>
        <v>0</v>
      </c>
      <c r="G62" s="55">
        <f>Hoja1!BG51</f>
        <v>0</v>
      </c>
      <c r="H62" s="55">
        <f>Hoja1!BH51</f>
        <v>0</v>
      </c>
      <c r="I62" s="55">
        <f>Hoja1!BI51</f>
        <v>0</v>
      </c>
      <c r="J62" s="55">
        <f>Hoja1!BJ51</f>
        <v>0</v>
      </c>
      <c r="K62" s="53"/>
      <c r="L62" s="53"/>
      <c r="M62" s="53"/>
      <c r="N62" s="53"/>
      <c r="O62" s="53"/>
      <c r="P62" s="53"/>
      <c r="Q62" s="53"/>
      <c r="R62" s="53"/>
      <c r="S62" s="53"/>
      <c r="T62" s="53"/>
      <c r="U62" s="53"/>
      <c r="V62" s="79" t="str" cm="1">
        <f t="array" ref="V62">IF(OR(K62:N62="SI",O62="SI",P62="SI",Q62="SI",R62="SI",S62="SI",T62="SI",U62="SI"),"No aceptable","Aceptable")</f>
        <v>Aceptable</v>
      </c>
      <c r="W62" s="86"/>
      <c r="X62" s="74"/>
      <c r="Y62" s="74"/>
      <c r="Z62" s="74"/>
      <c r="AA62" s="74"/>
      <c r="AB62" s="74"/>
    </row>
    <row r="63" spans="2:28" ht="58.5" customHeight="1">
      <c r="B63" s="1">
        <v>48</v>
      </c>
      <c r="C63" s="55">
        <f>Hoja1!BC52</f>
        <v>0</v>
      </c>
      <c r="D63" s="55">
        <f>Hoja1!BD52</f>
        <v>0</v>
      </c>
      <c r="E63" s="55">
        <f>Hoja1!BE52</f>
        <v>0</v>
      </c>
      <c r="F63" s="55">
        <f>Hoja1!BF52</f>
        <v>0</v>
      </c>
      <c r="G63" s="55">
        <f>Hoja1!BG52</f>
        <v>0</v>
      </c>
      <c r="H63" s="55">
        <f>Hoja1!BH52</f>
        <v>0</v>
      </c>
      <c r="I63" s="55">
        <f>Hoja1!BI52</f>
        <v>0</v>
      </c>
      <c r="J63" s="55">
        <f>Hoja1!BJ52</f>
        <v>0</v>
      </c>
      <c r="K63" s="53"/>
      <c r="L63" s="53"/>
      <c r="M63" s="53"/>
      <c r="N63" s="53"/>
      <c r="O63" s="53"/>
      <c r="P63" s="53"/>
      <c r="Q63" s="53"/>
      <c r="R63" s="53"/>
      <c r="S63" s="53"/>
      <c r="T63" s="53"/>
      <c r="U63" s="53"/>
      <c r="V63" s="79" t="str" cm="1">
        <f t="array" ref="V63">IF(OR(K63:N63="SI",O63="SI",P63="SI",Q63="SI",R63="SI",S63="SI",T63="SI",U63="SI"),"No aceptable","Aceptable")</f>
        <v>Aceptable</v>
      </c>
      <c r="W63" s="86"/>
      <c r="X63" s="74"/>
      <c r="Y63" s="74"/>
      <c r="Z63" s="74"/>
      <c r="AA63" s="74"/>
      <c r="AB63" s="74"/>
    </row>
    <row r="64" spans="2:28" ht="58.5" customHeight="1">
      <c r="B64" s="1">
        <v>49</v>
      </c>
      <c r="C64" s="55">
        <f>Hoja1!BC53</f>
        <v>0</v>
      </c>
      <c r="D64" s="55">
        <f>Hoja1!BD53</f>
        <v>0</v>
      </c>
      <c r="E64" s="55">
        <f>Hoja1!BE53</f>
        <v>0</v>
      </c>
      <c r="F64" s="55">
        <f>Hoja1!BF53</f>
        <v>0</v>
      </c>
      <c r="G64" s="55">
        <f>Hoja1!BG53</f>
        <v>0</v>
      </c>
      <c r="H64" s="55">
        <f>Hoja1!BH53</f>
        <v>0</v>
      </c>
      <c r="I64" s="55">
        <f>Hoja1!BI53</f>
        <v>0</v>
      </c>
      <c r="J64" s="55">
        <f>Hoja1!BJ53</f>
        <v>0</v>
      </c>
      <c r="K64" s="53"/>
      <c r="L64" s="53"/>
      <c r="M64" s="53"/>
      <c r="N64" s="53"/>
      <c r="O64" s="53"/>
      <c r="P64" s="53"/>
      <c r="Q64" s="53"/>
      <c r="R64" s="53"/>
      <c r="S64" s="53"/>
      <c r="T64" s="53"/>
      <c r="U64" s="53"/>
      <c r="V64" s="79" t="str" cm="1">
        <f t="array" ref="V64">IF(OR(K64:N64="SI",O64="SI",P64="SI",Q64="SI",R64="SI",S64="SI",T64="SI",U64="SI"),"No aceptable","Aceptable")</f>
        <v>Aceptable</v>
      </c>
      <c r="W64" s="86"/>
      <c r="X64" s="74"/>
      <c r="Y64" s="74"/>
      <c r="Z64" s="74"/>
      <c r="AA64" s="74"/>
      <c r="AB64" s="74"/>
    </row>
    <row r="65" spans="2:28" ht="58.5" customHeight="1">
      <c r="B65" s="1">
        <v>50</v>
      </c>
      <c r="C65" s="55">
        <f>Hoja1!BC54</f>
        <v>0</v>
      </c>
      <c r="D65" s="55">
        <f>Hoja1!BD54</f>
        <v>0</v>
      </c>
      <c r="E65" s="55">
        <f>Hoja1!BE54</f>
        <v>0</v>
      </c>
      <c r="F65" s="55">
        <f>Hoja1!BF54</f>
        <v>0</v>
      </c>
      <c r="G65" s="55">
        <f>Hoja1!BG54</f>
        <v>0</v>
      </c>
      <c r="H65" s="55">
        <f>Hoja1!BH54</f>
        <v>0</v>
      </c>
      <c r="I65" s="55">
        <f>Hoja1!BI54</f>
        <v>0</v>
      </c>
      <c r="J65" s="55">
        <f>Hoja1!BJ54</f>
        <v>0</v>
      </c>
      <c r="K65" s="53"/>
      <c r="L65" s="53"/>
      <c r="M65" s="53"/>
      <c r="N65" s="53"/>
      <c r="O65" s="53"/>
      <c r="P65" s="53"/>
      <c r="Q65" s="53"/>
      <c r="R65" s="53"/>
      <c r="S65" s="53"/>
      <c r="T65" s="53"/>
      <c r="U65" s="53"/>
      <c r="V65" s="79" t="str" cm="1">
        <f t="array" ref="V65">IF(OR(K65:N65="SI",O65="SI",P65="SI",Q65="SI",R65="SI",S65="SI",T65="SI",U65="SI"),"No aceptable","Aceptable")</f>
        <v>Aceptable</v>
      </c>
      <c r="W65" s="86"/>
      <c r="X65" s="74"/>
      <c r="Y65" s="74"/>
      <c r="Z65" s="74"/>
      <c r="AA65" s="74"/>
      <c r="AB65" s="74"/>
    </row>
    <row r="66" spans="2:28" ht="58.5" customHeight="1">
      <c r="B66" s="1">
        <v>51</v>
      </c>
      <c r="C66" s="55">
        <f>Hoja1!BC55</f>
        <v>0</v>
      </c>
      <c r="D66" s="55">
        <f>Hoja1!BD55</f>
        <v>0</v>
      </c>
      <c r="E66" s="55">
        <f>Hoja1!BE55</f>
        <v>0</v>
      </c>
      <c r="F66" s="55">
        <f>Hoja1!BF55</f>
        <v>0</v>
      </c>
      <c r="G66" s="55">
        <f>Hoja1!BG55</f>
        <v>0</v>
      </c>
      <c r="H66" s="55">
        <f>Hoja1!BH55</f>
        <v>0</v>
      </c>
      <c r="I66" s="55">
        <f>Hoja1!BI55</f>
        <v>0</v>
      </c>
      <c r="J66" s="55">
        <f>Hoja1!BJ55</f>
        <v>0</v>
      </c>
      <c r="K66" s="53"/>
      <c r="L66" s="53"/>
      <c r="M66" s="53"/>
      <c r="N66" s="53"/>
      <c r="O66" s="53"/>
      <c r="P66" s="53"/>
      <c r="Q66" s="53"/>
      <c r="R66" s="53"/>
      <c r="S66" s="53"/>
      <c r="T66" s="53"/>
      <c r="U66" s="53"/>
      <c r="V66" s="79" t="str" cm="1">
        <f t="array" ref="V66">IF(OR(K66:N66="SI",O66="SI",P66="SI",Q66="SI",R66="SI",S66="SI",T66="SI",U66="SI"),"No aceptable","Aceptable")</f>
        <v>Aceptable</v>
      </c>
      <c r="W66" s="86"/>
      <c r="X66" s="74"/>
      <c r="Y66" s="74"/>
      <c r="Z66" s="74"/>
      <c r="AA66" s="74"/>
      <c r="AB66" s="74"/>
    </row>
    <row r="67" spans="2:28" ht="58.5" customHeight="1">
      <c r="B67" s="1">
        <v>52</v>
      </c>
      <c r="C67" s="55">
        <f>Hoja1!BC56</f>
        <v>0</v>
      </c>
      <c r="D67" s="55">
        <f>Hoja1!BD56</f>
        <v>0</v>
      </c>
      <c r="E67" s="55">
        <f>Hoja1!BE56</f>
        <v>0</v>
      </c>
      <c r="F67" s="55">
        <f>Hoja1!BF56</f>
        <v>0</v>
      </c>
      <c r="G67" s="55">
        <f>Hoja1!BG56</f>
        <v>0</v>
      </c>
      <c r="H67" s="55">
        <f>Hoja1!BH56</f>
        <v>0</v>
      </c>
      <c r="I67" s="55">
        <f>Hoja1!BI56</f>
        <v>0</v>
      </c>
      <c r="J67" s="55">
        <f>Hoja1!BJ56</f>
        <v>0</v>
      </c>
      <c r="K67" s="53"/>
      <c r="L67" s="53"/>
      <c r="M67" s="53"/>
      <c r="N67" s="53"/>
      <c r="O67" s="53"/>
      <c r="P67" s="53"/>
      <c r="Q67" s="53"/>
      <c r="R67" s="53"/>
      <c r="S67" s="53"/>
      <c r="T67" s="53"/>
      <c r="U67" s="53"/>
      <c r="V67" s="79" t="str" cm="1">
        <f t="array" ref="V67">IF(OR(K67:N67="SI",O67="SI",P67="SI",Q67="SI",R67="SI",S67="SI",T67="SI",U67="SI"),"No aceptable","Aceptable")</f>
        <v>Aceptable</v>
      </c>
      <c r="W67" s="86"/>
      <c r="X67" s="74"/>
      <c r="Y67" s="74"/>
      <c r="Z67" s="74"/>
      <c r="AA67" s="74"/>
      <c r="AB67" s="74"/>
    </row>
    <row r="68" spans="2:28" ht="58.5" customHeight="1">
      <c r="B68" s="1">
        <v>53</v>
      </c>
      <c r="C68" s="55">
        <f>Hoja1!BC57</f>
        <v>0</v>
      </c>
      <c r="D68" s="55">
        <f>Hoja1!BD57</f>
        <v>0</v>
      </c>
      <c r="E68" s="55">
        <f>Hoja1!BE57</f>
        <v>0</v>
      </c>
      <c r="F68" s="55">
        <f>Hoja1!BF57</f>
        <v>0</v>
      </c>
      <c r="G68" s="55">
        <f>Hoja1!BG57</f>
        <v>0</v>
      </c>
      <c r="H68" s="55">
        <f>Hoja1!BH57</f>
        <v>0</v>
      </c>
      <c r="I68" s="55">
        <f>Hoja1!BI57</f>
        <v>0</v>
      </c>
      <c r="J68" s="55">
        <f>Hoja1!BJ57</f>
        <v>0</v>
      </c>
      <c r="K68" s="53"/>
      <c r="L68" s="53"/>
      <c r="M68" s="53"/>
      <c r="N68" s="53"/>
      <c r="O68" s="53"/>
      <c r="P68" s="53"/>
      <c r="Q68" s="53"/>
      <c r="R68" s="53"/>
      <c r="S68" s="53"/>
      <c r="T68" s="53"/>
      <c r="U68" s="53"/>
      <c r="V68" s="79" t="str" cm="1">
        <f t="array" ref="V68">IF(OR(K68:N68="SI",O68="SI",P68="SI",Q68="SI",R68="SI",S68="SI",T68="SI",U68="SI"),"No aceptable","Aceptable")</f>
        <v>Aceptable</v>
      </c>
      <c r="W68" s="86"/>
      <c r="X68" s="74"/>
      <c r="Y68" s="74"/>
      <c r="Z68" s="74"/>
      <c r="AA68" s="74"/>
      <c r="AB68" s="74"/>
    </row>
    <row r="69" spans="2:28" ht="58.5" customHeight="1">
      <c r="B69" s="1">
        <v>54</v>
      </c>
      <c r="C69" s="55">
        <f>Hoja1!BC58</f>
        <v>0</v>
      </c>
      <c r="D69" s="55">
        <f>Hoja1!BD58</f>
        <v>0</v>
      </c>
      <c r="E69" s="55">
        <f>Hoja1!BE58</f>
        <v>0</v>
      </c>
      <c r="F69" s="55">
        <f>Hoja1!BF58</f>
        <v>0</v>
      </c>
      <c r="G69" s="55">
        <f>Hoja1!BG58</f>
        <v>0</v>
      </c>
      <c r="H69" s="55">
        <f>Hoja1!BH58</f>
        <v>0</v>
      </c>
      <c r="I69" s="55">
        <f>Hoja1!BI58</f>
        <v>0</v>
      </c>
      <c r="J69" s="55">
        <f>Hoja1!BJ58</f>
        <v>0</v>
      </c>
      <c r="K69" s="53"/>
      <c r="L69" s="53"/>
      <c r="M69" s="53"/>
      <c r="N69" s="53"/>
      <c r="O69" s="53"/>
      <c r="P69" s="53"/>
      <c r="Q69" s="53"/>
      <c r="R69" s="53"/>
      <c r="S69" s="53"/>
      <c r="T69" s="53"/>
      <c r="U69" s="53"/>
      <c r="V69" s="79" t="str" cm="1">
        <f t="array" ref="V69">IF(OR(K69:N69="SI",O69="SI",P69="SI",Q69="SI",R69="SI",S69="SI",T69="SI",U69="SI"),"No aceptable","Aceptable")</f>
        <v>Aceptable</v>
      </c>
      <c r="W69" s="86"/>
      <c r="X69" s="74"/>
      <c r="Y69" s="74"/>
      <c r="Z69" s="74"/>
      <c r="AA69" s="74"/>
      <c r="AB69" s="74"/>
    </row>
    <row r="70" spans="2:28" ht="58.5" customHeight="1">
      <c r="B70" s="1">
        <v>55</v>
      </c>
      <c r="C70" s="55">
        <f>Hoja1!BC59</f>
        <v>0</v>
      </c>
      <c r="D70" s="55">
        <f>Hoja1!BD59</f>
        <v>0</v>
      </c>
      <c r="E70" s="55">
        <f>Hoja1!BE59</f>
        <v>0</v>
      </c>
      <c r="F70" s="55">
        <f>Hoja1!BF59</f>
        <v>0</v>
      </c>
      <c r="G70" s="55">
        <f>Hoja1!BG59</f>
        <v>0</v>
      </c>
      <c r="H70" s="55">
        <f>Hoja1!BH59</f>
        <v>0</v>
      </c>
      <c r="I70" s="55">
        <f>Hoja1!BI59</f>
        <v>0</v>
      </c>
      <c r="J70" s="55">
        <f>Hoja1!BJ59</f>
        <v>0</v>
      </c>
      <c r="K70" s="53"/>
      <c r="L70" s="53"/>
      <c r="M70" s="53"/>
      <c r="N70" s="53"/>
      <c r="O70" s="53"/>
      <c r="P70" s="53"/>
      <c r="Q70" s="53"/>
      <c r="R70" s="53"/>
      <c r="S70" s="53"/>
      <c r="T70" s="53"/>
      <c r="U70" s="53"/>
      <c r="V70" s="79" t="str" cm="1">
        <f t="array" ref="V70">IF(OR(K70:N70="SI",O70="SI",P70="SI",Q70="SI",R70="SI",S70="SI",T70="SI",U70="SI"),"No aceptable","Aceptable")</f>
        <v>Aceptable</v>
      </c>
      <c r="W70" s="86"/>
      <c r="X70" s="74"/>
      <c r="Y70" s="74"/>
      <c r="Z70" s="74"/>
      <c r="AA70" s="74"/>
      <c r="AB70" s="74"/>
    </row>
    <row r="71" spans="2:28" ht="58.5" customHeight="1">
      <c r="B71" s="1">
        <v>56</v>
      </c>
      <c r="C71" s="55">
        <f>Hoja1!BC60</f>
        <v>0</v>
      </c>
      <c r="D71" s="55">
        <f>Hoja1!BD60</f>
        <v>0</v>
      </c>
      <c r="E71" s="55">
        <f>Hoja1!BE60</f>
        <v>0</v>
      </c>
      <c r="F71" s="55">
        <f>Hoja1!BF60</f>
        <v>0</v>
      </c>
      <c r="G71" s="55">
        <f>Hoja1!BG60</f>
        <v>0</v>
      </c>
      <c r="H71" s="55">
        <f>Hoja1!BH60</f>
        <v>0</v>
      </c>
      <c r="I71" s="55">
        <f>Hoja1!BI60</f>
        <v>0</v>
      </c>
      <c r="J71" s="55">
        <f>Hoja1!BJ60</f>
        <v>0</v>
      </c>
      <c r="K71" s="53"/>
      <c r="L71" s="53"/>
      <c r="M71" s="53"/>
      <c r="N71" s="53"/>
      <c r="O71" s="53"/>
      <c r="P71" s="53"/>
      <c r="Q71" s="53"/>
      <c r="R71" s="53"/>
      <c r="S71" s="53"/>
      <c r="T71" s="53"/>
      <c r="U71" s="53"/>
      <c r="V71" s="79" t="str" cm="1">
        <f t="array" ref="V71">IF(OR(K71:N71="SI",O71="SI",P71="SI",Q71="SI",R71="SI",S71="SI",T71="SI",U71="SI"),"No aceptable","Aceptable")</f>
        <v>Aceptable</v>
      </c>
      <c r="W71" s="86"/>
      <c r="X71" s="74"/>
      <c r="Y71" s="74"/>
      <c r="Z71" s="74"/>
      <c r="AA71" s="74"/>
      <c r="AB71" s="74"/>
    </row>
    <row r="72" spans="2:28" ht="58.5" customHeight="1">
      <c r="B72" s="1">
        <v>57</v>
      </c>
      <c r="C72" s="55">
        <f>Hoja1!BC61</f>
        <v>0</v>
      </c>
      <c r="D72" s="55">
        <f>Hoja1!BD61</f>
        <v>0</v>
      </c>
      <c r="E72" s="55">
        <f>Hoja1!BE61</f>
        <v>0</v>
      </c>
      <c r="F72" s="55">
        <f>Hoja1!BF61</f>
        <v>0</v>
      </c>
      <c r="G72" s="55">
        <f>Hoja1!BG61</f>
        <v>0</v>
      </c>
      <c r="H72" s="55">
        <f>Hoja1!BH61</f>
        <v>0</v>
      </c>
      <c r="I72" s="55">
        <f>Hoja1!BI61</f>
        <v>0</v>
      </c>
      <c r="J72" s="55">
        <f>Hoja1!BJ61</f>
        <v>0</v>
      </c>
      <c r="K72" s="53"/>
      <c r="L72" s="53"/>
      <c r="M72" s="53"/>
      <c r="N72" s="53"/>
      <c r="O72" s="53"/>
      <c r="P72" s="53"/>
      <c r="Q72" s="53"/>
      <c r="R72" s="53"/>
      <c r="S72" s="53"/>
      <c r="T72" s="53"/>
      <c r="U72" s="53"/>
      <c r="V72" s="79" t="str" cm="1">
        <f t="array" ref="V72">IF(OR(K72:N72="SI",O72="SI",P72="SI",Q72="SI",R72="SI",S72="SI",T72="SI",U72="SI"),"No aceptable","Aceptable")</f>
        <v>Aceptable</v>
      </c>
      <c r="W72" s="86"/>
      <c r="X72" s="74"/>
      <c r="Y72" s="74"/>
      <c r="Z72" s="74"/>
      <c r="AA72" s="74"/>
      <c r="AB72" s="74"/>
    </row>
    <row r="73" spans="2:28" ht="58.5" customHeight="1">
      <c r="B73" s="1">
        <v>58</v>
      </c>
      <c r="C73" s="55">
        <f>Hoja1!BC62</f>
        <v>0</v>
      </c>
      <c r="D73" s="55">
        <f>Hoja1!BD62</f>
        <v>0</v>
      </c>
      <c r="E73" s="55">
        <f>Hoja1!BE62</f>
        <v>0</v>
      </c>
      <c r="F73" s="55">
        <f>Hoja1!BF62</f>
        <v>0</v>
      </c>
      <c r="G73" s="55">
        <f>Hoja1!BG62</f>
        <v>0</v>
      </c>
      <c r="H73" s="55">
        <f>Hoja1!BH62</f>
        <v>0</v>
      </c>
      <c r="I73" s="55">
        <f>Hoja1!BI62</f>
        <v>0</v>
      </c>
      <c r="J73" s="55">
        <f>Hoja1!BJ62</f>
        <v>0</v>
      </c>
      <c r="K73" s="53"/>
      <c r="L73" s="53"/>
      <c r="M73" s="53"/>
      <c r="N73" s="53"/>
      <c r="O73" s="53"/>
      <c r="P73" s="53"/>
      <c r="Q73" s="53"/>
      <c r="R73" s="53"/>
      <c r="S73" s="53"/>
      <c r="T73" s="53"/>
      <c r="U73" s="53"/>
      <c r="V73" s="79" t="str" cm="1">
        <f t="array" ref="V73">IF(OR(K73:N73="SI",O73="SI",P73="SI",Q73="SI",R73="SI",S73="SI",T73="SI",U73="SI"),"No aceptable","Aceptable")</f>
        <v>Aceptable</v>
      </c>
      <c r="W73" s="86"/>
      <c r="X73" s="74"/>
      <c r="Y73" s="74"/>
      <c r="Z73" s="74"/>
      <c r="AA73" s="74"/>
      <c r="AB73" s="74"/>
    </row>
    <row r="74" spans="2:28" ht="58.5" customHeight="1">
      <c r="B74" s="1">
        <v>59</v>
      </c>
      <c r="C74" s="55">
        <f>Hoja1!BC63</f>
        <v>0</v>
      </c>
      <c r="D74" s="55">
        <f>Hoja1!BD63</f>
        <v>0</v>
      </c>
      <c r="E74" s="55">
        <f>Hoja1!BE63</f>
        <v>0</v>
      </c>
      <c r="F74" s="55">
        <f>Hoja1!BF63</f>
        <v>0</v>
      </c>
      <c r="G74" s="55">
        <f>Hoja1!BG63</f>
        <v>0</v>
      </c>
      <c r="H74" s="55">
        <f>Hoja1!BH63</f>
        <v>0</v>
      </c>
      <c r="I74" s="55">
        <f>Hoja1!BI63</f>
        <v>0</v>
      </c>
      <c r="J74" s="55">
        <f>Hoja1!BJ63</f>
        <v>0</v>
      </c>
      <c r="K74" s="53"/>
      <c r="L74" s="53"/>
      <c r="M74" s="53"/>
      <c r="N74" s="53"/>
      <c r="O74" s="53"/>
      <c r="P74" s="53"/>
      <c r="Q74" s="53"/>
      <c r="R74" s="53"/>
      <c r="S74" s="53"/>
      <c r="T74" s="53"/>
      <c r="U74" s="53"/>
      <c r="V74" s="79" t="str" cm="1">
        <f t="array" ref="V74">IF(OR(K74:N74="SI",O74="SI",P74="SI",Q74="SI",R74="SI",S74="SI",T74="SI",U74="SI"),"No aceptable","Aceptable")</f>
        <v>Aceptable</v>
      </c>
      <c r="W74" s="86"/>
      <c r="X74" s="74"/>
      <c r="Y74" s="74"/>
      <c r="Z74" s="74"/>
      <c r="AA74" s="74"/>
      <c r="AB74" s="74"/>
    </row>
    <row r="75" spans="2:28" ht="58.5" customHeight="1">
      <c r="B75" s="1">
        <v>60</v>
      </c>
      <c r="C75" s="55">
        <f>Hoja1!BC64</f>
        <v>0</v>
      </c>
      <c r="D75" s="55">
        <f>Hoja1!BD64</f>
        <v>0</v>
      </c>
      <c r="E75" s="55">
        <f>Hoja1!BE64</f>
        <v>0</v>
      </c>
      <c r="F75" s="55">
        <f>Hoja1!BF64</f>
        <v>0</v>
      </c>
      <c r="G75" s="55">
        <f>Hoja1!BG64</f>
        <v>0</v>
      </c>
      <c r="H75" s="55">
        <f>Hoja1!BH64</f>
        <v>0</v>
      </c>
      <c r="I75" s="55">
        <f>Hoja1!BI64</f>
        <v>0</v>
      </c>
      <c r="J75" s="55">
        <f>Hoja1!BJ64</f>
        <v>0</v>
      </c>
      <c r="K75" s="53"/>
      <c r="L75" s="53"/>
      <c r="M75" s="53"/>
      <c r="N75" s="53"/>
      <c r="O75" s="53"/>
      <c r="P75" s="53"/>
      <c r="Q75" s="53"/>
      <c r="R75" s="53"/>
      <c r="S75" s="53"/>
      <c r="T75" s="53"/>
      <c r="U75" s="53"/>
      <c r="V75" s="79" t="str" cm="1">
        <f t="array" ref="V75">IF(OR(K75:N75="SI",O75="SI",P75="SI",Q75="SI",R75="SI",S75="SI",T75="SI",U75="SI"),"No aceptable","Aceptable")</f>
        <v>Aceptable</v>
      </c>
      <c r="W75" s="86"/>
      <c r="X75" s="74"/>
      <c r="Y75" s="74"/>
      <c r="Z75" s="74"/>
      <c r="AA75" s="74"/>
      <c r="AB75" s="74"/>
    </row>
    <row r="76" spans="2:28" ht="58.5" customHeight="1">
      <c r="B76" s="1">
        <v>61</v>
      </c>
      <c r="C76" s="55">
        <f>Hoja1!BC65</f>
        <v>0</v>
      </c>
      <c r="D76" s="55">
        <f>Hoja1!BD65</f>
        <v>0</v>
      </c>
      <c r="E76" s="55">
        <f>Hoja1!BE65</f>
        <v>0</v>
      </c>
      <c r="F76" s="55">
        <f>Hoja1!BF65</f>
        <v>0</v>
      </c>
      <c r="G76" s="55">
        <f>Hoja1!BG65</f>
        <v>0</v>
      </c>
      <c r="H76" s="55">
        <f>Hoja1!BH65</f>
        <v>0</v>
      </c>
      <c r="I76" s="55">
        <f>Hoja1!BI65</f>
        <v>0</v>
      </c>
      <c r="J76" s="55">
        <f>Hoja1!BJ65</f>
        <v>0</v>
      </c>
      <c r="K76" s="53"/>
      <c r="L76" s="53"/>
      <c r="M76" s="53"/>
      <c r="N76" s="53"/>
      <c r="O76" s="53"/>
      <c r="P76" s="53"/>
      <c r="Q76" s="53"/>
      <c r="R76" s="53"/>
      <c r="S76" s="53"/>
      <c r="T76" s="53"/>
      <c r="U76" s="53"/>
      <c r="V76" s="79" t="str" cm="1">
        <f t="array" ref="V76">IF(OR(K76:N76="SI",O76="SI",P76="SI",Q76="SI",R76="SI",S76="SI",T76="SI",U76="SI"),"No aceptable","Aceptable")</f>
        <v>Aceptable</v>
      </c>
      <c r="W76" s="86"/>
      <c r="X76" s="74"/>
      <c r="Y76" s="74"/>
      <c r="Z76" s="74"/>
      <c r="AA76" s="74"/>
      <c r="AB76" s="74"/>
    </row>
    <row r="77" spans="2:28" ht="58.5" customHeight="1">
      <c r="B77" s="1">
        <v>62</v>
      </c>
      <c r="C77" s="55">
        <f>Hoja1!BC66</f>
        <v>0</v>
      </c>
      <c r="D77" s="55">
        <f>Hoja1!BD66</f>
        <v>0</v>
      </c>
      <c r="E77" s="55">
        <f>Hoja1!BE66</f>
        <v>0</v>
      </c>
      <c r="F77" s="55">
        <f>Hoja1!BF66</f>
        <v>0</v>
      </c>
      <c r="G77" s="55">
        <f>Hoja1!BG66</f>
        <v>0</v>
      </c>
      <c r="H77" s="55">
        <f>Hoja1!BH66</f>
        <v>0</v>
      </c>
      <c r="I77" s="55">
        <f>Hoja1!BI66</f>
        <v>0</v>
      </c>
      <c r="J77" s="55">
        <f>Hoja1!BJ66</f>
        <v>0</v>
      </c>
      <c r="K77" s="53"/>
      <c r="L77" s="53"/>
      <c r="M77" s="53"/>
      <c r="N77" s="53"/>
      <c r="O77" s="53"/>
      <c r="P77" s="53"/>
      <c r="Q77" s="53"/>
      <c r="R77" s="53"/>
      <c r="S77" s="53"/>
      <c r="T77" s="53"/>
      <c r="U77" s="53"/>
      <c r="V77" s="79" t="str" cm="1">
        <f t="array" ref="V77">IF(OR(K77:N77="SI",O77="SI",P77="SI",Q77="SI",R77="SI",S77="SI",T77="SI",U77="SI"),"No aceptable","Aceptable")</f>
        <v>Aceptable</v>
      </c>
      <c r="W77" s="86"/>
      <c r="X77" s="74"/>
      <c r="Y77" s="74"/>
      <c r="Z77" s="74"/>
      <c r="AA77" s="74"/>
      <c r="AB77" s="74"/>
    </row>
    <row r="78" spans="2:28" ht="58.5" customHeight="1">
      <c r="B78" s="1">
        <v>63</v>
      </c>
      <c r="C78" s="55">
        <f>Hoja1!BC67</f>
        <v>0</v>
      </c>
      <c r="D78" s="55">
        <f>Hoja1!BD67</f>
        <v>0</v>
      </c>
      <c r="E78" s="55">
        <f>Hoja1!BE67</f>
        <v>0</v>
      </c>
      <c r="F78" s="55">
        <f>Hoja1!BF67</f>
        <v>0</v>
      </c>
      <c r="G78" s="55">
        <f>Hoja1!BG67</f>
        <v>0</v>
      </c>
      <c r="H78" s="55">
        <f>Hoja1!BH67</f>
        <v>0</v>
      </c>
      <c r="I78" s="55">
        <f>Hoja1!BI67</f>
        <v>0</v>
      </c>
      <c r="J78" s="55">
        <f>Hoja1!BJ67</f>
        <v>0</v>
      </c>
      <c r="K78" s="53"/>
      <c r="L78" s="53"/>
      <c r="M78" s="53"/>
      <c r="N78" s="53"/>
      <c r="O78" s="53"/>
      <c r="P78" s="53"/>
      <c r="Q78" s="53"/>
      <c r="R78" s="53"/>
      <c r="S78" s="53"/>
      <c r="T78" s="53"/>
      <c r="U78" s="53"/>
      <c r="V78" s="79" t="str" cm="1">
        <f t="array" ref="V78">IF(OR(K78:N78="SI",O78="SI",P78="SI",Q78="SI",R78="SI",S78="SI",T78="SI",U78="SI"),"No aceptable","Aceptable")</f>
        <v>Aceptable</v>
      </c>
      <c r="W78" s="86"/>
      <c r="X78" s="74"/>
      <c r="Y78" s="74"/>
      <c r="Z78" s="74"/>
      <c r="AA78" s="74"/>
      <c r="AB78" s="74"/>
    </row>
    <row r="79" spans="2:28" ht="58.5" customHeight="1">
      <c r="B79" s="1">
        <v>64</v>
      </c>
      <c r="C79" s="55">
        <f>Hoja1!BC68</f>
        <v>0</v>
      </c>
      <c r="D79" s="55">
        <f>Hoja1!BD68</f>
        <v>0</v>
      </c>
      <c r="E79" s="55">
        <f>Hoja1!BE68</f>
        <v>0</v>
      </c>
      <c r="F79" s="55">
        <f>Hoja1!BF68</f>
        <v>0</v>
      </c>
      <c r="G79" s="55">
        <f>Hoja1!BG68</f>
        <v>0</v>
      </c>
      <c r="H79" s="55">
        <f>Hoja1!BH68</f>
        <v>0</v>
      </c>
      <c r="I79" s="55">
        <f>Hoja1!BI68</f>
        <v>0</v>
      </c>
      <c r="J79" s="55">
        <f>Hoja1!BJ68</f>
        <v>0</v>
      </c>
      <c r="K79" s="53"/>
      <c r="L79" s="53"/>
      <c r="M79" s="53"/>
      <c r="N79" s="53"/>
      <c r="O79" s="53"/>
      <c r="P79" s="53"/>
      <c r="Q79" s="53"/>
      <c r="R79" s="53"/>
      <c r="S79" s="53"/>
      <c r="T79" s="53"/>
      <c r="U79" s="53"/>
      <c r="V79" s="79" t="str" cm="1">
        <f t="array" ref="V79">IF(OR(K79:N79="SI",O79="SI",P79="SI",Q79="SI",R79="SI",S79="SI",T79="SI",U79="SI"),"No aceptable","Aceptable")</f>
        <v>Aceptable</v>
      </c>
      <c r="W79" s="86"/>
      <c r="X79" s="74"/>
      <c r="Y79" s="74"/>
      <c r="Z79" s="74"/>
      <c r="AA79" s="74"/>
      <c r="AB79" s="74"/>
    </row>
    <row r="80" spans="2:28" ht="58.5" customHeight="1">
      <c r="B80" s="1">
        <v>65</v>
      </c>
      <c r="C80" s="55">
        <f>Hoja1!BC69</f>
        <v>0</v>
      </c>
      <c r="D80" s="55">
        <f>Hoja1!BD69</f>
        <v>0</v>
      </c>
      <c r="E80" s="55">
        <f>Hoja1!BE69</f>
        <v>0</v>
      </c>
      <c r="F80" s="55">
        <f>Hoja1!BF69</f>
        <v>0</v>
      </c>
      <c r="G80" s="55">
        <f>Hoja1!BG69</f>
        <v>0</v>
      </c>
      <c r="H80" s="55">
        <f>Hoja1!BH69</f>
        <v>0</v>
      </c>
      <c r="I80" s="55">
        <f>Hoja1!BI69</f>
        <v>0</v>
      </c>
      <c r="J80" s="55">
        <f>Hoja1!BJ69</f>
        <v>0</v>
      </c>
      <c r="K80" s="53"/>
      <c r="L80" s="53"/>
      <c r="M80" s="53"/>
      <c r="N80" s="53"/>
      <c r="O80" s="53"/>
      <c r="P80" s="53"/>
      <c r="Q80" s="53"/>
      <c r="R80" s="53"/>
      <c r="S80" s="53"/>
      <c r="T80" s="53"/>
      <c r="U80" s="53"/>
      <c r="V80" s="79" t="str" cm="1">
        <f t="array" ref="V80">IF(OR(K80:N80="SI",O80="SI",P80="SI",Q80="SI",R80="SI",S80="SI",T80="SI",U80="SI"),"No aceptable","Aceptable")</f>
        <v>Aceptable</v>
      </c>
      <c r="W80" s="86"/>
      <c r="X80" s="74"/>
      <c r="Y80" s="74"/>
      <c r="Z80" s="74"/>
      <c r="AA80" s="74"/>
      <c r="AB80" s="74"/>
    </row>
    <row r="81" spans="2:28" ht="58.5" customHeight="1">
      <c r="B81" s="1">
        <v>66</v>
      </c>
      <c r="C81" s="55">
        <f>Hoja1!BC70</f>
        <v>0</v>
      </c>
      <c r="D81" s="55">
        <f>Hoja1!BD70</f>
        <v>0</v>
      </c>
      <c r="E81" s="55">
        <f>Hoja1!BE70</f>
        <v>0</v>
      </c>
      <c r="F81" s="55">
        <f>Hoja1!BF70</f>
        <v>0</v>
      </c>
      <c r="G81" s="55">
        <f>Hoja1!BG70</f>
        <v>0</v>
      </c>
      <c r="H81" s="55">
        <f>Hoja1!BH70</f>
        <v>0</v>
      </c>
      <c r="I81" s="55">
        <f>Hoja1!BI70</f>
        <v>0</v>
      </c>
      <c r="J81" s="55">
        <f>Hoja1!BJ70</f>
        <v>0</v>
      </c>
      <c r="K81" s="53"/>
      <c r="L81" s="53"/>
      <c r="M81" s="53"/>
      <c r="N81" s="53"/>
      <c r="O81" s="53"/>
      <c r="P81" s="53"/>
      <c r="Q81" s="53"/>
      <c r="R81" s="53"/>
      <c r="S81" s="53"/>
      <c r="T81" s="53"/>
      <c r="U81" s="53"/>
      <c r="V81" s="79" t="str" cm="1">
        <f t="array" ref="V81">IF(OR(K81:N81="SI",O81="SI",P81="SI",Q81="SI",R81="SI",S81="SI",T81="SI",U81="SI"),"No aceptable","Aceptable")</f>
        <v>Aceptable</v>
      </c>
      <c r="W81" s="86"/>
      <c r="X81" s="74"/>
      <c r="Y81" s="74"/>
      <c r="Z81" s="74"/>
      <c r="AA81" s="74"/>
      <c r="AB81" s="74"/>
    </row>
    <row r="82" spans="2:28" ht="58.5" customHeight="1">
      <c r="B82" s="1">
        <v>67</v>
      </c>
      <c r="C82" s="55">
        <f>Hoja1!BC71</f>
        <v>0</v>
      </c>
      <c r="D82" s="55">
        <f>Hoja1!BD71</f>
        <v>0</v>
      </c>
      <c r="E82" s="55">
        <f>Hoja1!BE71</f>
        <v>0</v>
      </c>
      <c r="F82" s="55">
        <f>Hoja1!BF71</f>
        <v>0</v>
      </c>
      <c r="G82" s="55">
        <f>Hoja1!BG71</f>
        <v>0</v>
      </c>
      <c r="H82" s="55">
        <f>Hoja1!BH71</f>
        <v>0</v>
      </c>
      <c r="I82" s="55">
        <f>Hoja1!BI71</f>
        <v>0</v>
      </c>
      <c r="J82" s="55">
        <f>Hoja1!BJ71</f>
        <v>0</v>
      </c>
      <c r="K82" s="53"/>
      <c r="L82" s="53"/>
      <c r="M82" s="53"/>
      <c r="N82" s="53"/>
      <c r="O82" s="53"/>
      <c r="P82" s="53"/>
      <c r="Q82" s="53"/>
      <c r="R82" s="53"/>
      <c r="S82" s="53"/>
      <c r="T82" s="53"/>
      <c r="U82" s="53"/>
      <c r="V82" s="79" t="str" cm="1">
        <f t="array" ref="V82">IF(OR(K82:N82="SI",O82="SI",P82="SI",Q82="SI",R82="SI",S82="SI",T82="SI",U82="SI"),"No aceptable","Aceptable")</f>
        <v>Aceptable</v>
      </c>
      <c r="W82" s="86"/>
      <c r="X82" s="74"/>
      <c r="Y82" s="74"/>
      <c r="Z82" s="74"/>
      <c r="AA82" s="74"/>
      <c r="AB82" s="74"/>
    </row>
    <row r="83" spans="2:28" ht="58.5" customHeight="1">
      <c r="B83" s="1">
        <v>68</v>
      </c>
      <c r="C83" s="55">
        <f>Hoja1!BC72</f>
        <v>0</v>
      </c>
      <c r="D83" s="55">
        <f>Hoja1!BD72</f>
        <v>0</v>
      </c>
      <c r="E83" s="55">
        <f>Hoja1!BE72</f>
        <v>0</v>
      </c>
      <c r="F83" s="55">
        <f>Hoja1!BF72</f>
        <v>0</v>
      </c>
      <c r="G83" s="55">
        <f>Hoja1!BG72</f>
        <v>0</v>
      </c>
      <c r="H83" s="55">
        <f>Hoja1!BH72</f>
        <v>0</v>
      </c>
      <c r="I83" s="55">
        <f>Hoja1!BI72</f>
        <v>0</v>
      </c>
      <c r="J83" s="55">
        <f>Hoja1!BJ72</f>
        <v>0</v>
      </c>
      <c r="K83" s="53"/>
      <c r="L83" s="53"/>
      <c r="M83" s="53"/>
      <c r="N83" s="53"/>
      <c r="O83" s="53"/>
      <c r="P83" s="53"/>
      <c r="Q83" s="53"/>
      <c r="R83" s="53"/>
      <c r="S83" s="53"/>
      <c r="T83" s="53"/>
      <c r="U83" s="53"/>
      <c r="V83" s="79" t="str" cm="1">
        <f t="array" ref="V83">IF(OR(K83:N83="SI",O83="SI",P83="SI",Q83="SI",R83="SI",S83="SI",T83="SI",U83="SI"),"No aceptable","Aceptable")</f>
        <v>Aceptable</v>
      </c>
      <c r="W83" s="86"/>
      <c r="X83" s="74"/>
      <c r="Y83" s="74"/>
      <c r="Z83" s="74"/>
      <c r="AA83" s="74"/>
      <c r="AB83" s="74"/>
    </row>
    <row r="84" spans="2:28" ht="58.5" customHeight="1">
      <c r="B84" s="1">
        <v>69</v>
      </c>
      <c r="C84" s="55">
        <f>Hoja1!BC73</f>
        <v>0</v>
      </c>
      <c r="D84" s="55">
        <f>Hoja1!BD73</f>
        <v>0</v>
      </c>
      <c r="E84" s="55">
        <f>Hoja1!BE73</f>
        <v>0</v>
      </c>
      <c r="F84" s="55">
        <f>Hoja1!BF73</f>
        <v>0</v>
      </c>
      <c r="G84" s="55">
        <f>Hoja1!BG73</f>
        <v>0</v>
      </c>
      <c r="H84" s="55">
        <f>Hoja1!BH73</f>
        <v>0</v>
      </c>
      <c r="I84" s="55">
        <f>Hoja1!BI73</f>
        <v>0</v>
      </c>
      <c r="J84" s="55">
        <f>Hoja1!BJ73</f>
        <v>0</v>
      </c>
      <c r="K84" s="53"/>
      <c r="L84" s="53"/>
      <c r="M84" s="53"/>
      <c r="N84" s="53"/>
      <c r="O84" s="53"/>
      <c r="P84" s="53"/>
      <c r="Q84" s="53"/>
      <c r="R84" s="53"/>
      <c r="S84" s="53"/>
      <c r="T84" s="53"/>
      <c r="U84" s="53"/>
      <c r="V84" s="79" t="str" cm="1">
        <f t="array" ref="V84">IF(OR(K84:N84="SI",O84="SI",P84="SI",Q84="SI",R84="SI",S84="SI",T84="SI",U84="SI"),"No aceptable","Aceptable")</f>
        <v>Aceptable</v>
      </c>
      <c r="W84" s="86"/>
      <c r="X84" s="74"/>
      <c r="Y84" s="74"/>
      <c r="Z84" s="74"/>
      <c r="AA84" s="74"/>
      <c r="AB84" s="74"/>
    </row>
    <row r="85" spans="2:28" ht="58.5" customHeight="1">
      <c r="B85" s="1">
        <v>70</v>
      </c>
      <c r="C85" s="55">
        <f>Hoja1!BC74</f>
        <v>0</v>
      </c>
      <c r="D85" s="55">
        <f>Hoja1!BD74</f>
        <v>0</v>
      </c>
      <c r="E85" s="55">
        <f>Hoja1!BE74</f>
        <v>0</v>
      </c>
      <c r="F85" s="55">
        <f>Hoja1!BF74</f>
        <v>0</v>
      </c>
      <c r="G85" s="55">
        <f>Hoja1!BG74</f>
        <v>0</v>
      </c>
      <c r="H85" s="55">
        <f>Hoja1!BH74</f>
        <v>0</v>
      </c>
      <c r="I85" s="55">
        <f>Hoja1!BI74</f>
        <v>0</v>
      </c>
      <c r="J85" s="55">
        <f>Hoja1!BJ74</f>
        <v>0</v>
      </c>
      <c r="K85" s="53"/>
      <c r="L85" s="53"/>
      <c r="M85" s="53"/>
      <c r="N85" s="53"/>
      <c r="O85" s="53"/>
      <c r="P85" s="53"/>
      <c r="Q85" s="53"/>
      <c r="R85" s="53"/>
      <c r="S85" s="53"/>
      <c r="T85" s="53"/>
      <c r="U85" s="53"/>
      <c r="V85" s="79" t="str" cm="1">
        <f t="array" ref="V85">IF(OR(K85:N85="SI",O85="SI",P85="SI",Q85="SI",R85="SI",S85="SI",T85="SI",U85="SI"),"No aceptable","Aceptable")</f>
        <v>Aceptable</v>
      </c>
      <c r="W85" s="86"/>
      <c r="X85" s="74"/>
      <c r="Y85" s="74"/>
      <c r="Z85" s="74"/>
      <c r="AA85" s="74"/>
      <c r="AB85" s="74"/>
    </row>
    <row r="86" spans="2:28" ht="58.5" customHeight="1">
      <c r="B86" s="1">
        <v>71</v>
      </c>
      <c r="C86" s="55">
        <f>Hoja1!BC75</f>
        <v>0</v>
      </c>
      <c r="D86" s="55">
        <f>Hoja1!BD75</f>
        <v>0</v>
      </c>
      <c r="E86" s="55">
        <f>Hoja1!BE75</f>
        <v>0</v>
      </c>
      <c r="F86" s="55">
        <f>Hoja1!BF75</f>
        <v>0</v>
      </c>
      <c r="G86" s="55">
        <f>Hoja1!BG75</f>
        <v>0</v>
      </c>
      <c r="H86" s="55">
        <f>Hoja1!BH75</f>
        <v>0</v>
      </c>
      <c r="I86" s="55">
        <f>Hoja1!BI75</f>
        <v>0</v>
      </c>
      <c r="J86" s="55">
        <f>Hoja1!BJ75</f>
        <v>0</v>
      </c>
      <c r="K86" s="53"/>
      <c r="L86" s="53"/>
      <c r="M86" s="53"/>
      <c r="N86" s="53"/>
      <c r="O86" s="53"/>
      <c r="P86" s="53"/>
      <c r="Q86" s="53"/>
      <c r="R86" s="53"/>
      <c r="S86" s="53"/>
      <c r="T86" s="53"/>
      <c r="U86" s="53"/>
      <c r="V86" s="79" t="str" cm="1">
        <f t="array" ref="V86">IF(OR(K86:N86="SI",O86="SI",P86="SI",Q86="SI",R86="SI",S86="SI",T86="SI",U86="SI"),"No aceptable","Aceptable")</f>
        <v>Aceptable</v>
      </c>
      <c r="W86" s="86"/>
      <c r="X86" s="74"/>
      <c r="Y86" s="74"/>
      <c r="Z86" s="74"/>
      <c r="AA86" s="74"/>
      <c r="AB86" s="74"/>
    </row>
    <row r="87" spans="2:28" ht="58.5" customHeight="1">
      <c r="B87" s="1">
        <v>72</v>
      </c>
      <c r="C87" s="55">
        <f>Hoja1!BC76</f>
        <v>0</v>
      </c>
      <c r="D87" s="55">
        <f>Hoja1!BD76</f>
        <v>0</v>
      </c>
      <c r="E87" s="55">
        <f>Hoja1!BE76</f>
        <v>0</v>
      </c>
      <c r="F87" s="55">
        <f>Hoja1!BF76</f>
        <v>0</v>
      </c>
      <c r="G87" s="55">
        <f>Hoja1!BG76</f>
        <v>0</v>
      </c>
      <c r="H87" s="55">
        <f>Hoja1!BH76</f>
        <v>0</v>
      </c>
      <c r="I87" s="55">
        <f>Hoja1!BI76</f>
        <v>0</v>
      </c>
      <c r="J87" s="55">
        <f>Hoja1!BJ76</f>
        <v>0</v>
      </c>
      <c r="K87" s="53"/>
      <c r="L87" s="53"/>
      <c r="M87" s="53"/>
      <c r="N87" s="53"/>
      <c r="O87" s="53"/>
      <c r="P87" s="53"/>
      <c r="Q87" s="53"/>
      <c r="R87" s="53"/>
      <c r="S87" s="53"/>
      <c r="T87" s="53"/>
      <c r="U87" s="53"/>
      <c r="V87" s="79" t="str" cm="1">
        <f t="array" ref="V87">IF(OR(K87:N87="SI",O87="SI",P87="SI",Q87="SI",R87="SI",S87="SI",T87="SI",U87="SI"),"No aceptable","Aceptable")</f>
        <v>Aceptable</v>
      </c>
      <c r="W87" s="86"/>
      <c r="X87" s="74"/>
      <c r="Y87" s="74"/>
      <c r="Z87" s="74"/>
      <c r="AA87" s="74"/>
      <c r="AB87" s="74"/>
    </row>
    <row r="88" spans="2:28" ht="58.5" customHeight="1">
      <c r="B88" s="1">
        <v>73</v>
      </c>
      <c r="C88" s="55">
        <f>Hoja1!BC77</f>
        <v>0</v>
      </c>
      <c r="D88" s="55">
        <f>Hoja1!BD77</f>
        <v>0</v>
      </c>
      <c r="E88" s="55">
        <f>Hoja1!BE77</f>
        <v>0</v>
      </c>
      <c r="F88" s="55">
        <f>Hoja1!BF77</f>
        <v>0</v>
      </c>
      <c r="G88" s="55">
        <f>Hoja1!BG77</f>
        <v>0</v>
      </c>
      <c r="H88" s="55">
        <f>Hoja1!BH77</f>
        <v>0</v>
      </c>
      <c r="I88" s="55">
        <f>Hoja1!BI77</f>
        <v>0</v>
      </c>
      <c r="J88" s="55">
        <f>Hoja1!BJ77</f>
        <v>0</v>
      </c>
      <c r="K88" s="53"/>
      <c r="L88" s="53"/>
      <c r="M88" s="53"/>
      <c r="N88" s="53"/>
      <c r="O88" s="53"/>
      <c r="P88" s="53"/>
      <c r="Q88" s="53"/>
      <c r="R88" s="53"/>
      <c r="S88" s="53"/>
      <c r="T88" s="53"/>
      <c r="U88" s="53"/>
      <c r="V88" s="79" t="str" cm="1">
        <f t="array" ref="V88">IF(OR(K88:N88="SI",O88="SI",P88="SI",Q88="SI",R88="SI",S88="SI",T88="SI",U88="SI"),"No aceptable","Aceptable")</f>
        <v>Aceptable</v>
      </c>
      <c r="W88" s="86"/>
      <c r="X88" s="74"/>
      <c r="Y88" s="74"/>
      <c r="Z88" s="74"/>
      <c r="AA88" s="74"/>
      <c r="AB88" s="74"/>
    </row>
    <row r="89" spans="2:28" ht="58.5" customHeight="1">
      <c r="B89" s="1">
        <v>74</v>
      </c>
      <c r="C89" s="55">
        <f>Hoja1!BC78</f>
        <v>0</v>
      </c>
      <c r="D89" s="55">
        <f>Hoja1!BD78</f>
        <v>0</v>
      </c>
      <c r="E89" s="55">
        <f>Hoja1!BE78</f>
        <v>0</v>
      </c>
      <c r="F89" s="55">
        <f>Hoja1!BF78</f>
        <v>0</v>
      </c>
      <c r="G89" s="55">
        <f>Hoja1!BG78</f>
        <v>0</v>
      </c>
      <c r="H89" s="55">
        <f>Hoja1!BH78</f>
        <v>0</v>
      </c>
      <c r="I89" s="55">
        <f>Hoja1!BI78</f>
        <v>0</v>
      </c>
      <c r="J89" s="55">
        <f>Hoja1!BJ78</f>
        <v>0</v>
      </c>
      <c r="K89" s="53"/>
      <c r="L89" s="53"/>
      <c r="M89" s="53"/>
      <c r="N89" s="53"/>
      <c r="O89" s="53"/>
      <c r="P89" s="53"/>
      <c r="Q89" s="53"/>
      <c r="R89" s="53"/>
      <c r="S89" s="53"/>
      <c r="T89" s="53"/>
      <c r="U89" s="53"/>
      <c r="V89" s="79" t="str" cm="1">
        <f t="array" ref="V89">IF(OR(K89:N89="SI",O89="SI",P89="SI",Q89="SI",R89="SI",S89="SI",T89="SI",U89="SI"),"No aceptable","Aceptable")</f>
        <v>Aceptable</v>
      </c>
      <c r="W89" s="86"/>
      <c r="X89" s="74"/>
      <c r="Y89" s="74"/>
      <c r="Z89" s="74"/>
      <c r="AA89" s="74"/>
      <c r="AB89" s="74"/>
    </row>
    <row r="90" spans="2:28" ht="58.5" customHeight="1">
      <c r="B90" s="1">
        <v>75</v>
      </c>
      <c r="C90" s="55">
        <f>Hoja1!BC79</f>
        <v>0</v>
      </c>
      <c r="D90" s="55">
        <f>Hoja1!BD79</f>
        <v>0</v>
      </c>
      <c r="E90" s="55">
        <f>Hoja1!BE79</f>
        <v>0</v>
      </c>
      <c r="F90" s="55">
        <f>Hoja1!BF79</f>
        <v>0</v>
      </c>
      <c r="G90" s="55">
        <f>Hoja1!BG79</f>
        <v>0</v>
      </c>
      <c r="H90" s="55">
        <f>Hoja1!BH79</f>
        <v>0</v>
      </c>
      <c r="I90" s="55">
        <f>Hoja1!BI79</f>
        <v>0</v>
      </c>
      <c r="J90" s="55">
        <f>Hoja1!BJ79</f>
        <v>0</v>
      </c>
      <c r="K90" s="53"/>
      <c r="L90" s="53"/>
      <c r="M90" s="53"/>
      <c r="N90" s="53"/>
      <c r="O90" s="53"/>
      <c r="P90" s="53"/>
      <c r="Q90" s="53"/>
      <c r="R90" s="53"/>
      <c r="S90" s="53"/>
      <c r="T90" s="53"/>
      <c r="U90" s="53"/>
      <c r="V90" s="79" t="str" cm="1">
        <f t="array" ref="V90">IF(OR(K90:N90="SI",O90="SI",P90="SI",Q90="SI",R90="SI",S90="SI",T90="SI",U90="SI"),"No aceptable","Aceptable")</f>
        <v>Aceptable</v>
      </c>
      <c r="W90" s="86"/>
      <c r="X90" s="74"/>
      <c r="Y90" s="74"/>
      <c r="Z90" s="74"/>
      <c r="AA90" s="74"/>
      <c r="AB90" s="74"/>
    </row>
    <row r="91" spans="2:28" ht="58.5" customHeight="1">
      <c r="B91" s="1">
        <v>76</v>
      </c>
      <c r="C91" s="55">
        <f>Hoja1!BC80</f>
        <v>0</v>
      </c>
      <c r="D91" s="55">
        <f>Hoja1!BD80</f>
        <v>0</v>
      </c>
      <c r="E91" s="55">
        <f>Hoja1!BE80</f>
        <v>0</v>
      </c>
      <c r="F91" s="55">
        <f>Hoja1!BF80</f>
        <v>0</v>
      </c>
      <c r="G91" s="55">
        <f>Hoja1!BG80</f>
        <v>0</v>
      </c>
      <c r="H91" s="55">
        <f>Hoja1!BH80</f>
        <v>0</v>
      </c>
      <c r="I91" s="55">
        <f>Hoja1!BI80</f>
        <v>0</v>
      </c>
      <c r="J91" s="55">
        <f>Hoja1!BJ80</f>
        <v>0</v>
      </c>
      <c r="K91" s="53"/>
      <c r="L91" s="53"/>
      <c r="M91" s="53"/>
      <c r="N91" s="53"/>
      <c r="O91" s="53"/>
      <c r="P91" s="53"/>
      <c r="Q91" s="53"/>
      <c r="R91" s="53"/>
      <c r="S91" s="53"/>
      <c r="T91" s="53"/>
      <c r="U91" s="53"/>
      <c r="V91" s="79" t="str" cm="1">
        <f t="array" ref="V91">IF(OR(K91:N91="SI",O91="SI",P91="SI",Q91="SI",R91="SI",S91="SI",T91="SI",U91="SI"),"No aceptable","Aceptable")</f>
        <v>Aceptable</v>
      </c>
      <c r="W91" s="86"/>
      <c r="X91" s="74"/>
      <c r="Y91" s="74"/>
      <c r="Z91" s="74"/>
      <c r="AA91" s="74"/>
      <c r="AB91" s="74"/>
    </row>
    <row r="92" spans="2:28" ht="58.5" customHeight="1">
      <c r="B92" s="1">
        <v>77</v>
      </c>
      <c r="C92" s="55">
        <f>Hoja1!BC81</f>
        <v>0</v>
      </c>
      <c r="D92" s="55">
        <f>Hoja1!BD81</f>
        <v>0</v>
      </c>
      <c r="E92" s="55">
        <f>Hoja1!BE81</f>
        <v>0</v>
      </c>
      <c r="F92" s="55">
        <f>Hoja1!BF81</f>
        <v>0</v>
      </c>
      <c r="G92" s="55">
        <f>Hoja1!BG81</f>
        <v>0</v>
      </c>
      <c r="H92" s="55">
        <f>Hoja1!BH81</f>
        <v>0</v>
      </c>
      <c r="I92" s="55">
        <f>Hoja1!BI81</f>
        <v>0</v>
      </c>
      <c r="J92" s="55">
        <f>Hoja1!BJ81</f>
        <v>0</v>
      </c>
      <c r="K92" s="53"/>
      <c r="L92" s="53"/>
      <c r="M92" s="53"/>
      <c r="N92" s="53"/>
      <c r="O92" s="53"/>
      <c r="P92" s="53"/>
      <c r="Q92" s="53"/>
      <c r="R92" s="53"/>
      <c r="S92" s="53"/>
      <c r="T92" s="53"/>
      <c r="U92" s="53"/>
      <c r="V92" s="79" t="str" cm="1">
        <f t="array" ref="V92">IF(OR(K92:N92="SI",O92="SI",P92="SI",Q92="SI",R92="SI",S92="SI",T92="SI",U92="SI"),"No aceptable","Aceptable")</f>
        <v>Aceptable</v>
      </c>
      <c r="W92" s="86"/>
      <c r="X92" s="74"/>
      <c r="Y92" s="74"/>
      <c r="Z92" s="74"/>
      <c r="AA92" s="74"/>
      <c r="AB92" s="74"/>
    </row>
    <row r="93" spans="2:28" ht="58.5" customHeight="1">
      <c r="B93" s="1">
        <v>78</v>
      </c>
      <c r="C93" s="55">
        <f>Hoja1!BC82</f>
        <v>0</v>
      </c>
      <c r="D93" s="55">
        <f>Hoja1!BD82</f>
        <v>0</v>
      </c>
      <c r="E93" s="55">
        <f>Hoja1!BE82</f>
        <v>0</v>
      </c>
      <c r="F93" s="55">
        <f>Hoja1!BF82</f>
        <v>0</v>
      </c>
      <c r="G93" s="55">
        <f>Hoja1!BG82</f>
        <v>0</v>
      </c>
      <c r="H93" s="55">
        <f>Hoja1!BH82</f>
        <v>0</v>
      </c>
      <c r="I93" s="55">
        <f>Hoja1!BI82</f>
        <v>0</v>
      </c>
      <c r="J93" s="55">
        <f>Hoja1!BJ82</f>
        <v>0</v>
      </c>
      <c r="K93" s="53"/>
      <c r="L93" s="53"/>
      <c r="M93" s="53"/>
      <c r="N93" s="53"/>
      <c r="O93" s="53"/>
      <c r="P93" s="53"/>
      <c r="Q93" s="53"/>
      <c r="R93" s="53"/>
      <c r="S93" s="53"/>
      <c r="T93" s="53"/>
      <c r="U93" s="53"/>
      <c r="V93" s="79" t="str" cm="1">
        <f t="array" ref="V93">IF(OR(K93:N93="SI",O93="SI",P93="SI",Q93="SI",R93="SI",S93="SI",T93="SI",U93="SI"),"No aceptable","Aceptable")</f>
        <v>Aceptable</v>
      </c>
      <c r="W93" s="86"/>
      <c r="X93" s="74"/>
      <c r="Y93" s="74"/>
      <c r="Z93" s="74"/>
      <c r="AA93" s="74"/>
      <c r="AB93" s="74"/>
    </row>
    <row r="94" spans="2:28" ht="58.5" customHeight="1">
      <c r="B94" s="1">
        <v>79</v>
      </c>
      <c r="C94" s="55">
        <f>Hoja1!BC83</f>
        <v>0</v>
      </c>
      <c r="D94" s="55">
        <f>Hoja1!BD83</f>
        <v>0</v>
      </c>
      <c r="E94" s="55">
        <f>Hoja1!BE83</f>
        <v>0</v>
      </c>
      <c r="F94" s="55">
        <f>Hoja1!BF83</f>
        <v>0</v>
      </c>
      <c r="G94" s="55">
        <f>Hoja1!BG83</f>
        <v>0</v>
      </c>
      <c r="H94" s="55">
        <f>Hoja1!BH83</f>
        <v>0</v>
      </c>
      <c r="I94" s="55">
        <f>Hoja1!BI83</f>
        <v>0</v>
      </c>
      <c r="J94" s="55">
        <f>Hoja1!BJ83</f>
        <v>0</v>
      </c>
      <c r="K94" s="53"/>
      <c r="L94" s="53"/>
      <c r="M94" s="53"/>
      <c r="N94" s="53"/>
      <c r="O94" s="53"/>
      <c r="P94" s="53"/>
      <c r="Q94" s="53"/>
      <c r="R94" s="53"/>
      <c r="S94" s="53"/>
      <c r="T94" s="53"/>
      <c r="U94" s="53"/>
      <c r="V94" s="79" t="str" cm="1">
        <f t="array" ref="V94">IF(OR(K94:N94="SI",O94="SI",P94="SI",Q94="SI",R94="SI",S94="SI",T94="SI",U94="SI"),"No aceptable","Aceptable")</f>
        <v>Aceptable</v>
      </c>
      <c r="W94" s="86"/>
      <c r="X94" s="74"/>
      <c r="Y94" s="74"/>
      <c r="Z94" s="74"/>
      <c r="AA94" s="74"/>
      <c r="AB94" s="74"/>
    </row>
    <row r="95" spans="2:28" ht="58.5" customHeight="1">
      <c r="B95" s="1">
        <v>80</v>
      </c>
      <c r="C95" s="55">
        <f>Hoja1!BC84</f>
        <v>0</v>
      </c>
      <c r="D95" s="55">
        <f>Hoja1!BD84</f>
        <v>0</v>
      </c>
      <c r="E95" s="55">
        <f>Hoja1!BE84</f>
        <v>0</v>
      </c>
      <c r="F95" s="55">
        <f>Hoja1!BF84</f>
        <v>0</v>
      </c>
      <c r="G95" s="55">
        <f>Hoja1!BG84</f>
        <v>0</v>
      </c>
      <c r="H95" s="55">
        <f>Hoja1!BH84</f>
        <v>0</v>
      </c>
      <c r="I95" s="55">
        <f>Hoja1!BI84</f>
        <v>0</v>
      </c>
      <c r="J95" s="55">
        <f>Hoja1!BJ84</f>
        <v>0</v>
      </c>
      <c r="K95" s="53"/>
      <c r="L95" s="53"/>
      <c r="M95" s="53"/>
      <c r="N95" s="53"/>
      <c r="O95" s="53"/>
      <c r="P95" s="53"/>
      <c r="Q95" s="53"/>
      <c r="R95" s="53"/>
      <c r="S95" s="53"/>
      <c r="T95" s="53"/>
      <c r="U95" s="53"/>
      <c r="V95" s="79" t="str" cm="1">
        <f t="array" ref="V95">IF(OR(K95:N95="SI",O95="SI",P95="SI",Q95="SI",R95="SI",S95="SI",T95="SI",U95="SI"),"No aceptable","Aceptable")</f>
        <v>Aceptable</v>
      </c>
      <c r="W95" s="86"/>
      <c r="X95" s="74"/>
      <c r="Y95" s="74"/>
      <c r="Z95" s="74"/>
      <c r="AA95" s="74"/>
      <c r="AB95" s="74"/>
    </row>
    <row r="96" spans="2:28" ht="58.5" customHeight="1">
      <c r="B96" s="1">
        <v>81</v>
      </c>
      <c r="C96" s="55">
        <f>Hoja1!BC85</f>
        <v>0</v>
      </c>
      <c r="D96" s="55">
        <f>Hoja1!BD85</f>
        <v>0</v>
      </c>
      <c r="E96" s="55">
        <f>Hoja1!BE85</f>
        <v>0</v>
      </c>
      <c r="F96" s="55">
        <f>Hoja1!BF85</f>
        <v>0</v>
      </c>
      <c r="G96" s="55">
        <f>Hoja1!BG85</f>
        <v>0</v>
      </c>
      <c r="H96" s="55">
        <f>Hoja1!BH85</f>
        <v>0</v>
      </c>
      <c r="I96" s="55">
        <f>Hoja1!BI85</f>
        <v>0</v>
      </c>
      <c r="J96" s="55">
        <f>Hoja1!BJ85</f>
        <v>0</v>
      </c>
      <c r="K96" s="53"/>
      <c r="L96" s="53"/>
      <c r="M96" s="53"/>
      <c r="N96" s="53"/>
      <c r="O96" s="53"/>
      <c r="P96" s="53"/>
      <c r="Q96" s="53"/>
      <c r="R96" s="53"/>
      <c r="S96" s="53"/>
      <c r="T96" s="53"/>
      <c r="U96" s="53"/>
      <c r="V96" s="79" t="str" cm="1">
        <f t="array" ref="V96">IF(OR(K96:N96="SI",O96="SI",P96="SI",Q96="SI",R96="SI",S96="SI",T96="SI",U96="SI"),"No aceptable","Aceptable")</f>
        <v>Aceptable</v>
      </c>
      <c r="W96" s="86"/>
      <c r="X96" s="74"/>
      <c r="Y96" s="74"/>
      <c r="Z96" s="74"/>
      <c r="AA96" s="74"/>
      <c r="AB96" s="74"/>
    </row>
    <row r="97" spans="2:28" ht="58.5" customHeight="1">
      <c r="B97" s="1">
        <v>82</v>
      </c>
      <c r="C97" s="55">
        <f>Hoja1!BC86</f>
        <v>0</v>
      </c>
      <c r="D97" s="55">
        <f>Hoja1!BD86</f>
        <v>0</v>
      </c>
      <c r="E97" s="55">
        <f>Hoja1!BE86</f>
        <v>0</v>
      </c>
      <c r="F97" s="55">
        <f>Hoja1!BF86</f>
        <v>0</v>
      </c>
      <c r="G97" s="55">
        <f>Hoja1!BG86</f>
        <v>0</v>
      </c>
      <c r="H97" s="55">
        <f>Hoja1!BH86</f>
        <v>0</v>
      </c>
      <c r="I97" s="55">
        <f>Hoja1!BI86</f>
        <v>0</v>
      </c>
      <c r="J97" s="55">
        <f>Hoja1!BJ86</f>
        <v>0</v>
      </c>
      <c r="K97" s="53"/>
      <c r="L97" s="53"/>
      <c r="M97" s="53"/>
      <c r="N97" s="53"/>
      <c r="O97" s="53"/>
      <c r="P97" s="53"/>
      <c r="Q97" s="53"/>
      <c r="R97" s="53"/>
      <c r="S97" s="53"/>
      <c r="T97" s="53"/>
      <c r="U97" s="53"/>
      <c r="V97" s="79" t="str" cm="1">
        <f t="array" ref="V97">IF(OR(K97:N97="SI",O97="SI",P97="SI",Q97="SI",R97="SI",S97="SI",T97="SI",U97="SI"),"No aceptable","Aceptable")</f>
        <v>Aceptable</v>
      </c>
      <c r="W97" s="86"/>
      <c r="X97" s="74"/>
      <c r="Y97" s="74"/>
      <c r="Z97" s="74"/>
      <c r="AA97" s="74"/>
      <c r="AB97" s="74"/>
    </row>
    <row r="98" spans="2:28" ht="58.5" customHeight="1">
      <c r="B98" s="1">
        <v>83</v>
      </c>
      <c r="C98" s="55">
        <f>Hoja1!BC87</f>
        <v>0</v>
      </c>
      <c r="D98" s="55">
        <f>Hoja1!BD87</f>
        <v>0</v>
      </c>
      <c r="E98" s="55">
        <f>Hoja1!BE87</f>
        <v>0</v>
      </c>
      <c r="F98" s="55">
        <f>Hoja1!BF87</f>
        <v>0</v>
      </c>
      <c r="G98" s="55">
        <f>Hoja1!BG87</f>
        <v>0</v>
      </c>
      <c r="H98" s="55">
        <f>Hoja1!BH87</f>
        <v>0</v>
      </c>
      <c r="I98" s="55">
        <f>Hoja1!BI87</f>
        <v>0</v>
      </c>
      <c r="J98" s="55">
        <f>Hoja1!BJ87</f>
        <v>0</v>
      </c>
      <c r="K98" s="53"/>
      <c r="L98" s="53"/>
      <c r="M98" s="53"/>
      <c r="N98" s="53"/>
      <c r="O98" s="53"/>
      <c r="P98" s="53"/>
      <c r="Q98" s="53"/>
      <c r="R98" s="53"/>
      <c r="S98" s="53"/>
      <c r="T98" s="53"/>
      <c r="U98" s="53"/>
      <c r="V98" s="79" t="str" cm="1">
        <f t="array" ref="V98">IF(OR(K98:N98="SI",O98="SI",P98="SI",Q98="SI",R98="SI",S98="SI",T98="SI",U98="SI"),"No aceptable","Aceptable")</f>
        <v>Aceptable</v>
      </c>
      <c r="W98" s="86"/>
      <c r="X98" s="74"/>
      <c r="Y98" s="74"/>
      <c r="Z98" s="74"/>
      <c r="AA98" s="74"/>
      <c r="AB98" s="74"/>
    </row>
    <row r="99" spans="2:28" ht="58.5" customHeight="1">
      <c r="B99" s="1">
        <v>84</v>
      </c>
      <c r="C99" s="55">
        <f>Hoja1!BC88</f>
        <v>0</v>
      </c>
      <c r="D99" s="55">
        <f>Hoja1!BD88</f>
        <v>0</v>
      </c>
      <c r="E99" s="55">
        <f>Hoja1!BE88</f>
        <v>0</v>
      </c>
      <c r="F99" s="55">
        <f>Hoja1!BF88</f>
        <v>0</v>
      </c>
      <c r="G99" s="55">
        <f>Hoja1!BG88</f>
        <v>0</v>
      </c>
      <c r="H99" s="55">
        <f>Hoja1!BH88</f>
        <v>0</v>
      </c>
      <c r="I99" s="55">
        <f>Hoja1!BI88</f>
        <v>0</v>
      </c>
      <c r="J99" s="55">
        <f>Hoja1!BJ88</f>
        <v>0</v>
      </c>
      <c r="K99" s="53"/>
      <c r="L99" s="53"/>
      <c r="M99" s="53"/>
      <c r="N99" s="53"/>
      <c r="O99" s="53"/>
      <c r="P99" s="53"/>
      <c r="Q99" s="53"/>
      <c r="R99" s="53"/>
      <c r="S99" s="53"/>
      <c r="T99" s="53"/>
      <c r="U99" s="53"/>
      <c r="V99" s="79" t="str" cm="1">
        <f t="array" ref="V99">IF(OR(K99:N99="SI",O99="SI",P99="SI",Q99="SI",R99="SI",S99="SI",T99="SI",U99="SI"),"No aceptable","Aceptable")</f>
        <v>Aceptable</v>
      </c>
      <c r="W99" s="86"/>
      <c r="X99" s="74"/>
      <c r="Y99" s="74"/>
      <c r="Z99" s="74"/>
      <c r="AA99" s="74"/>
      <c r="AB99" s="74"/>
    </row>
    <row r="100" spans="2:28" ht="58.5" customHeight="1">
      <c r="B100" s="1">
        <v>85</v>
      </c>
      <c r="C100" s="55">
        <f>Hoja1!BC89</f>
        <v>0</v>
      </c>
      <c r="D100" s="55">
        <f>Hoja1!BD89</f>
        <v>0</v>
      </c>
      <c r="E100" s="55">
        <f>Hoja1!BE89</f>
        <v>0</v>
      </c>
      <c r="F100" s="55">
        <f>Hoja1!BF89</f>
        <v>0</v>
      </c>
      <c r="G100" s="55">
        <f>Hoja1!BG89</f>
        <v>0</v>
      </c>
      <c r="H100" s="55">
        <f>Hoja1!BH89</f>
        <v>0</v>
      </c>
      <c r="I100" s="55">
        <f>Hoja1!BI89</f>
        <v>0</v>
      </c>
      <c r="J100" s="55">
        <f>Hoja1!BJ89</f>
        <v>0</v>
      </c>
      <c r="K100" s="53"/>
      <c r="L100" s="53"/>
      <c r="M100" s="53"/>
      <c r="N100" s="53"/>
      <c r="O100" s="53"/>
      <c r="P100" s="53"/>
      <c r="Q100" s="53"/>
      <c r="R100" s="53"/>
      <c r="S100" s="53"/>
      <c r="T100" s="53"/>
      <c r="U100" s="53"/>
      <c r="V100" s="79" t="str" cm="1">
        <f t="array" ref="V100">IF(OR(K100:N100="SI",O100="SI",P100="SI",Q100="SI",R100="SI",S100="SI",T100="SI",U100="SI"),"No aceptable","Aceptable")</f>
        <v>Aceptable</v>
      </c>
      <c r="W100" s="86"/>
      <c r="X100" s="74"/>
      <c r="Y100" s="74"/>
      <c r="Z100" s="74"/>
      <c r="AA100" s="74"/>
      <c r="AB100" s="74"/>
    </row>
    <row r="101" spans="2:28" ht="58.5" customHeight="1">
      <c r="B101" s="1">
        <v>86</v>
      </c>
      <c r="C101" s="55">
        <f>Hoja1!BC90</f>
        <v>0</v>
      </c>
      <c r="D101" s="55">
        <f>Hoja1!BD90</f>
        <v>0</v>
      </c>
      <c r="E101" s="55">
        <f>Hoja1!BE90</f>
        <v>0</v>
      </c>
      <c r="F101" s="55">
        <f>Hoja1!BF90</f>
        <v>0</v>
      </c>
      <c r="G101" s="55">
        <f>Hoja1!BG90</f>
        <v>0</v>
      </c>
      <c r="H101" s="55">
        <f>Hoja1!BH90</f>
        <v>0</v>
      </c>
      <c r="I101" s="55">
        <f>Hoja1!BI90</f>
        <v>0</v>
      </c>
      <c r="J101" s="55">
        <f>Hoja1!BJ90</f>
        <v>0</v>
      </c>
      <c r="K101" s="53"/>
      <c r="L101" s="53"/>
      <c r="M101" s="53"/>
      <c r="N101" s="53"/>
      <c r="O101" s="53"/>
      <c r="P101" s="53"/>
      <c r="Q101" s="53"/>
      <c r="R101" s="53"/>
      <c r="S101" s="53"/>
      <c r="T101" s="53"/>
      <c r="U101" s="53"/>
      <c r="V101" s="79" t="str" cm="1">
        <f t="array" ref="V101">IF(OR(K101:N101="SI",O101="SI",P101="SI",Q101="SI",R101="SI",S101="SI",T101="SI",U101="SI"),"No aceptable","Aceptable")</f>
        <v>Aceptable</v>
      </c>
      <c r="W101" s="86"/>
      <c r="X101" s="74"/>
      <c r="Y101" s="74"/>
      <c r="Z101" s="74"/>
      <c r="AA101" s="74"/>
      <c r="AB101" s="74"/>
    </row>
    <row r="102" spans="2:28" ht="58.5" customHeight="1">
      <c r="B102" s="1">
        <v>87</v>
      </c>
      <c r="C102" s="55">
        <f>Hoja1!BC91</f>
        <v>0</v>
      </c>
      <c r="D102" s="55">
        <f>Hoja1!BD91</f>
        <v>0</v>
      </c>
      <c r="E102" s="55">
        <f>Hoja1!BE91</f>
        <v>0</v>
      </c>
      <c r="F102" s="55">
        <f>Hoja1!BF91</f>
        <v>0</v>
      </c>
      <c r="G102" s="55">
        <f>Hoja1!BG91</f>
        <v>0</v>
      </c>
      <c r="H102" s="55">
        <f>Hoja1!BH91</f>
        <v>0</v>
      </c>
      <c r="I102" s="55">
        <f>Hoja1!BI91</f>
        <v>0</v>
      </c>
      <c r="J102" s="55">
        <f>Hoja1!BJ91</f>
        <v>0</v>
      </c>
      <c r="K102" s="53"/>
      <c r="L102" s="53"/>
      <c r="M102" s="53"/>
      <c r="N102" s="53"/>
      <c r="O102" s="53"/>
      <c r="P102" s="53"/>
      <c r="Q102" s="53"/>
      <c r="R102" s="53"/>
      <c r="S102" s="53"/>
      <c r="T102" s="53"/>
      <c r="U102" s="53"/>
      <c r="V102" s="79" t="str" cm="1">
        <f t="array" ref="V102">IF(OR(K102:N102="SI",O102="SI",P102="SI",Q102="SI",R102="SI",S102="SI",T102="SI",U102="SI"),"No aceptable","Aceptable")</f>
        <v>Aceptable</v>
      </c>
      <c r="W102" s="86"/>
      <c r="X102" s="74"/>
      <c r="Y102" s="74"/>
      <c r="Z102" s="74"/>
      <c r="AA102" s="74"/>
      <c r="AB102" s="74"/>
    </row>
    <row r="103" spans="2:28" ht="58.5" customHeight="1">
      <c r="B103" s="1">
        <v>88</v>
      </c>
      <c r="C103" s="55">
        <f>Hoja1!BC92</f>
        <v>0</v>
      </c>
      <c r="D103" s="55">
        <f>Hoja1!BD92</f>
        <v>0</v>
      </c>
      <c r="E103" s="55">
        <f>Hoja1!BE92</f>
        <v>0</v>
      </c>
      <c r="F103" s="55">
        <f>Hoja1!BF92</f>
        <v>0</v>
      </c>
      <c r="G103" s="55">
        <f>Hoja1!BG92</f>
        <v>0</v>
      </c>
      <c r="H103" s="55">
        <f>Hoja1!BH92</f>
        <v>0</v>
      </c>
      <c r="I103" s="55">
        <f>Hoja1!BI92</f>
        <v>0</v>
      </c>
      <c r="J103" s="55">
        <f>Hoja1!BJ92</f>
        <v>0</v>
      </c>
      <c r="K103" s="53"/>
      <c r="L103" s="53"/>
      <c r="M103" s="53"/>
      <c r="N103" s="53"/>
      <c r="O103" s="53"/>
      <c r="P103" s="53"/>
      <c r="Q103" s="53"/>
      <c r="R103" s="53"/>
      <c r="S103" s="53"/>
      <c r="T103" s="53"/>
      <c r="U103" s="53"/>
      <c r="V103" s="79" t="str" cm="1">
        <f t="array" ref="V103">IF(OR(K103:N103="SI",O103="SI",P103="SI",Q103="SI",R103="SI",S103="SI",T103="SI",U103="SI"),"No aceptable","Aceptable")</f>
        <v>Aceptable</v>
      </c>
      <c r="W103" s="86"/>
      <c r="X103" s="74"/>
      <c r="Y103" s="74"/>
      <c r="Z103" s="74"/>
      <c r="AA103" s="74"/>
      <c r="AB103" s="74"/>
    </row>
    <row r="104" spans="2:28" ht="58.5" customHeight="1">
      <c r="B104" s="1">
        <v>89</v>
      </c>
      <c r="C104" s="55">
        <f>Hoja1!BC93</f>
        <v>0</v>
      </c>
      <c r="D104" s="55">
        <f>Hoja1!BD93</f>
        <v>0</v>
      </c>
      <c r="E104" s="55">
        <f>Hoja1!BE93</f>
        <v>0</v>
      </c>
      <c r="F104" s="55">
        <f>Hoja1!BF93</f>
        <v>0</v>
      </c>
      <c r="G104" s="55">
        <f>Hoja1!BG93</f>
        <v>0</v>
      </c>
      <c r="H104" s="55">
        <f>Hoja1!BH93</f>
        <v>0</v>
      </c>
      <c r="I104" s="55">
        <f>Hoja1!BI93</f>
        <v>0</v>
      </c>
      <c r="J104" s="55">
        <f>Hoja1!BJ93</f>
        <v>0</v>
      </c>
      <c r="K104" s="53"/>
      <c r="L104" s="53"/>
      <c r="M104" s="53"/>
      <c r="N104" s="53"/>
      <c r="O104" s="53"/>
      <c r="P104" s="53"/>
      <c r="Q104" s="53"/>
      <c r="R104" s="53"/>
      <c r="S104" s="53"/>
      <c r="T104" s="53"/>
      <c r="U104" s="53"/>
      <c r="V104" s="79" t="str" cm="1">
        <f t="array" ref="V104">IF(OR(K104:N104="SI",O104="SI",P104="SI",Q104="SI",R104="SI",S104="SI",T104="SI",U104="SI"),"No aceptable","Aceptable")</f>
        <v>Aceptable</v>
      </c>
      <c r="W104" s="86"/>
      <c r="X104" s="74"/>
      <c r="Y104" s="74"/>
      <c r="Z104" s="74"/>
      <c r="AA104" s="74"/>
      <c r="AB104" s="74"/>
    </row>
    <row r="105" spans="2:28" ht="58.5" customHeight="1">
      <c r="B105" s="1">
        <v>90</v>
      </c>
      <c r="C105" s="55">
        <f>Hoja1!BC94</f>
        <v>0</v>
      </c>
      <c r="D105" s="55">
        <f>Hoja1!BD94</f>
        <v>0</v>
      </c>
      <c r="E105" s="55">
        <f>Hoja1!BE94</f>
        <v>0</v>
      </c>
      <c r="F105" s="55">
        <f>Hoja1!BF94</f>
        <v>0</v>
      </c>
      <c r="G105" s="55">
        <f>Hoja1!BG94</f>
        <v>0</v>
      </c>
      <c r="H105" s="55">
        <f>Hoja1!BH94</f>
        <v>0</v>
      </c>
      <c r="I105" s="55">
        <f>Hoja1!BI94</f>
        <v>0</v>
      </c>
      <c r="J105" s="55">
        <f>Hoja1!BJ94</f>
        <v>0</v>
      </c>
      <c r="K105" s="53"/>
      <c r="L105" s="53"/>
      <c r="M105" s="53"/>
      <c r="N105" s="53"/>
      <c r="O105" s="53"/>
      <c r="P105" s="53"/>
      <c r="Q105" s="53"/>
      <c r="R105" s="53"/>
      <c r="S105" s="53"/>
      <c r="T105" s="53"/>
      <c r="U105" s="53"/>
      <c r="V105" s="79" t="str" cm="1">
        <f t="array" ref="V105">IF(OR(K105:N105="SI",O105="SI",P105="SI",Q105="SI",R105="SI",S105="SI",T105="SI",U105="SI"),"No aceptable","Aceptable")</f>
        <v>Aceptable</v>
      </c>
      <c r="W105" s="86"/>
      <c r="X105" s="74"/>
      <c r="Y105" s="74"/>
      <c r="Z105" s="74"/>
      <c r="AA105" s="74"/>
      <c r="AB105" s="74"/>
    </row>
    <row r="106" spans="2:28" ht="58.5" customHeight="1">
      <c r="B106" s="1">
        <v>91</v>
      </c>
      <c r="C106" s="55">
        <f>Hoja1!BC95</f>
        <v>0</v>
      </c>
      <c r="D106" s="55">
        <f>Hoja1!BD95</f>
        <v>0</v>
      </c>
      <c r="E106" s="55">
        <f>Hoja1!BE95</f>
        <v>0</v>
      </c>
      <c r="F106" s="55">
        <f>Hoja1!BF95</f>
        <v>0</v>
      </c>
      <c r="G106" s="55">
        <f>Hoja1!BG95</f>
        <v>0</v>
      </c>
      <c r="H106" s="55">
        <f>Hoja1!BH95</f>
        <v>0</v>
      </c>
      <c r="I106" s="55">
        <f>Hoja1!BI95</f>
        <v>0</v>
      </c>
      <c r="J106" s="55">
        <f>Hoja1!BJ95</f>
        <v>0</v>
      </c>
      <c r="K106" s="53"/>
      <c r="L106" s="53"/>
      <c r="M106" s="53"/>
      <c r="N106" s="53"/>
      <c r="O106" s="53"/>
      <c r="P106" s="53"/>
      <c r="Q106" s="53"/>
      <c r="R106" s="53"/>
      <c r="S106" s="53"/>
      <c r="T106" s="53"/>
      <c r="U106" s="53"/>
      <c r="V106" s="79" t="str" cm="1">
        <f t="array" ref="V106">IF(OR(K106:N106="SI",O106="SI",P106="SI",Q106="SI",R106="SI",S106="SI",T106="SI",U106="SI"),"No aceptable","Aceptable")</f>
        <v>Aceptable</v>
      </c>
      <c r="W106" s="86"/>
      <c r="X106" s="74"/>
      <c r="Y106" s="74"/>
      <c r="Z106" s="74"/>
      <c r="AA106" s="74"/>
      <c r="AB106" s="74"/>
    </row>
    <row r="107" spans="2:28" ht="58.5" customHeight="1">
      <c r="B107" s="1">
        <v>92</v>
      </c>
      <c r="C107" s="55">
        <f>Hoja1!BC96</f>
        <v>0</v>
      </c>
      <c r="D107" s="55">
        <f>Hoja1!BD96</f>
        <v>0</v>
      </c>
      <c r="E107" s="55">
        <f>Hoja1!BE96</f>
        <v>0</v>
      </c>
      <c r="F107" s="55">
        <f>Hoja1!BF96</f>
        <v>0</v>
      </c>
      <c r="G107" s="55">
        <f>Hoja1!BG96</f>
        <v>0</v>
      </c>
      <c r="H107" s="55">
        <f>Hoja1!BH96</f>
        <v>0</v>
      </c>
      <c r="I107" s="55">
        <f>Hoja1!BI96</f>
        <v>0</v>
      </c>
      <c r="J107" s="55">
        <f>Hoja1!BJ96</f>
        <v>0</v>
      </c>
      <c r="K107" s="53"/>
      <c r="L107" s="53"/>
      <c r="M107" s="53"/>
      <c r="N107" s="53"/>
      <c r="O107" s="53"/>
      <c r="P107" s="53"/>
      <c r="Q107" s="53"/>
      <c r="R107" s="53"/>
      <c r="S107" s="53"/>
      <c r="T107" s="53"/>
      <c r="U107" s="53"/>
      <c r="V107" s="79" t="str" cm="1">
        <f t="array" ref="V107">IF(OR(K107:N107="SI",O107="SI",P107="SI",Q107="SI",R107="SI",S107="SI",T107="SI",U107="SI"),"No aceptable","Aceptable")</f>
        <v>Aceptable</v>
      </c>
      <c r="W107" s="86"/>
      <c r="X107" s="74"/>
      <c r="Y107" s="74"/>
      <c r="Z107" s="74"/>
      <c r="AA107" s="74"/>
      <c r="AB107" s="74"/>
    </row>
    <row r="108" spans="2:28" ht="58.5" customHeight="1">
      <c r="B108" s="1">
        <v>93</v>
      </c>
      <c r="C108" s="55">
        <f>Hoja1!BC97</f>
        <v>0</v>
      </c>
      <c r="D108" s="55">
        <f>Hoja1!BD97</f>
        <v>0</v>
      </c>
      <c r="E108" s="55">
        <f>Hoja1!BE97</f>
        <v>0</v>
      </c>
      <c r="F108" s="55">
        <f>Hoja1!BF97</f>
        <v>0</v>
      </c>
      <c r="G108" s="55">
        <f>Hoja1!BG97</f>
        <v>0</v>
      </c>
      <c r="H108" s="55">
        <f>Hoja1!BH97</f>
        <v>0</v>
      </c>
      <c r="I108" s="55">
        <f>Hoja1!BI97</f>
        <v>0</v>
      </c>
      <c r="J108" s="55">
        <f>Hoja1!BJ97</f>
        <v>0</v>
      </c>
      <c r="K108" s="53"/>
      <c r="L108" s="53"/>
      <c r="M108" s="53"/>
      <c r="N108" s="53"/>
      <c r="O108" s="53"/>
      <c r="P108" s="53"/>
      <c r="Q108" s="53"/>
      <c r="R108" s="53"/>
      <c r="S108" s="53"/>
      <c r="T108" s="53"/>
      <c r="U108" s="53"/>
      <c r="V108" s="79" t="str" cm="1">
        <f t="array" ref="V108">IF(OR(K108:N108="SI",O108="SI",P108="SI",Q108="SI",R108="SI",S108="SI",T108="SI",U108="SI"),"No aceptable","Aceptable")</f>
        <v>Aceptable</v>
      </c>
      <c r="W108" s="86"/>
      <c r="X108" s="74"/>
      <c r="Y108" s="74"/>
      <c r="Z108" s="74"/>
      <c r="AA108" s="74"/>
      <c r="AB108" s="74"/>
    </row>
    <row r="109" spans="2:28" ht="58.5" customHeight="1">
      <c r="B109" s="1">
        <v>94</v>
      </c>
      <c r="C109" s="55">
        <f>Hoja1!BC98</f>
        <v>0</v>
      </c>
      <c r="D109" s="55">
        <f>Hoja1!BD98</f>
        <v>0</v>
      </c>
      <c r="E109" s="55">
        <f>Hoja1!BE98</f>
        <v>0</v>
      </c>
      <c r="F109" s="55">
        <f>Hoja1!BF98</f>
        <v>0</v>
      </c>
      <c r="G109" s="55">
        <f>Hoja1!BG98</f>
        <v>0</v>
      </c>
      <c r="H109" s="55">
        <f>Hoja1!BH98</f>
        <v>0</v>
      </c>
      <c r="I109" s="55">
        <f>Hoja1!BI98</f>
        <v>0</v>
      </c>
      <c r="J109" s="55">
        <f>Hoja1!BJ98</f>
        <v>0</v>
      </c>
      <c r="K109" s="53"/>
      <c r="L109" s="53"/>
      <c r="M109" s="53"/>
      <c r="N109" s="53"/>
      <c r="O109" s="53"/>
      <c r="P109" s="53"/>
      <c r="Q109" s="53"/>
      <c r="R109" s="53"/>
      <c r="S109" s="53"/>
      <c r="T109" s="53"/>
      <c r="U109" s="53"/>
      <c r="V109" s="79" t="str" cm="1">
        <f t="array" ref="V109">IF(OR(K109:N109="SI",O109="SI",P109="SI",Q109="SI",R109="SI",S109="SI",T109="SI",U109="SI"),"No aceptable","Aceptable")</f>
        <v>Aceptable</v>
      </c>
      <c r="W109" s="86"/>
      <c r="X109" s="74"/>
      <c r="Y109" s="74"/>
      <c r="Z109" s="74"/>
      <c r="AA109" s="74"/>
      <c r="AB109" s="74"/>
    </row>
    <row r="110" spans="2:28" ht="58.5" customHeight="1">
      <c r="B110" s="1">
        <v>95</v>
      </c>
      <c r="C110" s="55">
        <f>Hoja1!BC99</f>
        <v>0</v>
      </c>
      <c r="D110" s="55">
        <f>Hoja1!BD99</f>
        <v>0</v>
      </c>
      <c r="E110" s="55">
        <f>Hoja1!BE99</f>
        <v>0</v>
      </c>
      <c r="F110" s="55">
        <f>Hoja1!BF99</f>
        <v>0</v>
      </c>
      <c r="G110" s="55">
        <f>Hoja1!BG99</f>
        <v>0</v>
      </c>
      <c r="H110" s="55">
        <f>Hoja1!BH99</f>
        <v>0</v>
      </c>
      <c r="I110" s="55">
        <f>Hoja1!BI99</f>
        <v>0</v>
      </c>
      <c r="J110" s="55">
        <f>Hoja1!BJ99</f>
        <v>0</v>
      </c>
      <c r="K110" s="53"/>
      <c r="L110" s="53"/>
      <c r="M110" s="53"/>
      <c r="N110" s="53"/>
      <c r="O110" s="53"/>
      <c r="P110" s="53"/>
      <c r="Q110" s="53"/>
      <c r="R110" s="53"/>
      <c r="S110" s="53"/>
      <c r="T110" s="53"/>
      <c r="U110" s="53"/>
      <c r="V110" s="79" t="str" cm="1">
        <f t="array" ref="V110">IF(OR(K110:N110="SI",O110="SI",P110="SI",Q110="SI",R110="SI",S110="SI",T110="SI",U110="SI"),"No aceptable","Aceptable")</f>
        <v>Aceptable</v>
      </c>
      <c r="W110" s="86"/>
      <c r="X110" s="74"/>
      <c r="Y110" s="74"/>
      <c r="Z110" s="74"/>
      <c r="AA110" s="74"/>
      <c r="AB110" s="74"/>
    </row>
    <row r="111" spans="2:28" ht="58.5" customHeight="1">
      <c r="B111" s="1">
        <v>96</v>
      </c>
      <c r="C111" s="55">
        <f>Hoja1!BC100</f>
        <v>0</v>
      </c>
      <c r="D111" s="55">
        <f>Hoja1!BD100</f>
        <v>0</v>
      </c>
      <c r="E111" s="55">
        <f>Hoja1!BE100</f>
        <v>0</v>
      </c>
      <c r="F111" s="55">
        <f>Hoja1!BF100</f>
        <v>0</v>
      </c>
      <c r="G111" s="55">
        <f>Hoja1!BG100</f>
        <v>0</v>
      </c>
      <c r="H111" s="55">
        <f>Hoja1!BH100</f>
        <v>0</v>
      </c>
      <c r="I111" s="55">
        <f>Hoja1!BI100</f>
        <v>0</v>
      </c>
      <c r="J111" s="55">
        <f>Hoja1!BJ100</f>
        <v>0</v>
      </c>
      <c r="K111" s="53"/>
      <c r="L111" s="53"/>
      <c r="M111" s="53"/>
      <c r="N111" s="53"/>
      <c r="O111" s="53"/>
      <c r="P111" s="53"/>
      <c r="Q111" s="53"/>
      <c r="R111" s="53"/>
      <c r="S111" s="53"/>
      <c r="T111" s="53"/>
      <c r="U111" s="53"/>
      <c r="V111" s="79" t="str" cm="1">
        <f t="array" ref="V111">IF(OR(K111:N111="SI",O111="SI",P111="SI",Q111="SI",R111="SI",S111="SI",T111="SI",U111="SI"),"No aceptable","Aceptable")</f>
        <v>Aceptable</v>
      </c>
      <c r="W111" s="86"/>
      <c r="X111" s="74"/>
      <c r="Y111" s="74"/>
      <c r="Z111" s="74"/>
      <c r="AA111" s="74"/>
      <c r="AB111" s="74"/>
    </row>
    <row r="112" spans="2:28" ht="58.5" customHeight="1">
      <c r="B112" s="1">
        <v>97</v>
      </c>
      <c r="C112" s="55">
        <f>Hoja1!BC101</f>
        <v>0</v>
      </c>
      <c r="D112" s="55">
        <f>Hoja1!BD101</f>
        <v>0</v>
      </c>
      <c r="E112" s="55">
        <f>Hoja1!BE101</f>
        <v>0</v>
      </c>
      <c r="F112" s="55">
        <f>Hoja1!BF101</f>
        <v>0</v>
      </c>
      <c r="G112" s="55">
        <f>Hoja1!BG101</f>
        <v>0</v>
      </c>
      <c r="H112" s="55">
        <f>Hoja1!BH101</f>
        <v>0</v>
      </c>
      <c r="I112" s="55">
        <f>Hoja1!BI101</f>
        <v>0</v>
      </c>
      <c r="J112" s="55">
        <f>Hoja1!BJ101</f>
        <v>0</v>
      </c>
      <c r="K112" s="53"/>
      <c r="L112" s="53"/>
      <c r="M112" s="53"/>
      <c r="N112" s="53"/>
      <c r="O112" s="53"/>
      <c r="P112" s="53"/>
      <c r="Q112" s="53"/>
      <c r="R112" s="53"/>
      <c r="S112" s="53"/>
      <c r="T112" s="53"/>
      <c r="U112" s="53"/>
      <c r="V112" s="79" t="str" cm="1">
        <f t="array" ref="V112">IF(OR(K112:N112="SI",O112="SI",P112="SI",Q112="SI",R112="SI",S112="SI",T112="SI",U112="SI"),"No aceptable","Aceptable")</f>
        <v>Aceptable</v>
      </c>
      <c r="W112" s="86"/>
      <c r="X112" s="74"/>
      <c r="Y112" s="74"/>
      <c r="Z112" s="74"/>
      <c r="AA112" s="74"/>
      <c r="AB112" s="74"/>
    </row>
    <row r="113" spans="2:28" ht="58.5" customHeight="1">
      <c r="B113" s="1">
        <v>98</v>
      </c>
      <c r="C113" s="55">
        <f>Hoja1!BC102</f>
        <v>0</v>
      </c>
      <c r="D113" s="55">
        <f>Hoja1!BD102</f>
        <v>0</v>
      </c>
      <c r="E113" s="55">
        <f>Hoja1!BE102</f>
        <v>0</v>
      </c>
      <c r="F113" s="55">
        <f>Hoja1!BF102</f>
        <v>0</v>
      </c>
      <c r="G113" s="55">
        <f>Hoja1!BG102</f>
        <v>0</v>
      </c>
      <c r="H113" s="55">
        <f>Hoja1!BH102</f>
        <v>0</v>
      </c>
      <c r="I113" s="55">
        <f>Hoja1!BI102</f>
        <v>0</v>
      </c>
      <c r="J113" s="55">
        <f>Hoja1!BJ102</f>
        <v>0</v>
      </c>
      <c r="K113" s="53"/>
      <c r="L113" s="53"/>
      <c r="M113" s="53"/>
      <c r="N113" s="53"/>
      <c r="O113" s="53"/>
      <c r="P113" s="53"/>
      <c r="Q113" s="53"/>
      <c r="R113" s="53"/>
      <c r="S113" s="53"/>
      <c r="T113" s="53"/>
      <c r="U113" s="53"/>
      <c r="V113" s="79" t="str" cm="1">
        <f t="array" ref="V113">IF(OR(K113:N113="SI",O113="SI",P113="SI",Q113="SI",R113="SI",S113="SI",T113="SI",U113="SI"),"No aceptable","Aceptable")</f>
        <v>Aceptable</v>
      </c>
      <c r="W113" s="86"/>
      <c r="X113" s="74"/>
      <c r="Y113" s="74"/>
      <c r="Z113" s="74"/>
      <c r="AA113" s="74"/>
      <c r="AB113" s="74"/>
    </row>
    <row r="114" spans="2:28" ht="58.5" customHeight="1">
      <c r="B114" s="1">
        <v>99</v>
      </c>
      <c r="C114" s="55">
        <f>Hoja1!BC103</f>
        <v>0</v>
      </c>
      <c r="D114" s="55">
        <f>Hoja1!BD103</f>
        <v>0</v>
      </c>
      <c r="E114" s="55">
        <f>Hoja1!BE103</f>
        <v>0</v>
      </c>
      <c r="F114" s="55">
        <f>Hoja1!BF103</f>
        <v>0</v>
      </c>
      <c r="G114" s="55">
        <f>Hoja1!BG103</f>
        <v>0</v>
      </c>
      <c r="H114" s="55">
        <f>Hoja1!BH103</f>
        <v>0</v>
      </c>
      <c r="I114" s="55">
        <f>Hoja1!BI103</f>
        <v>0</v>
      </c>
      <c r="J114" s="55">
        <f>Hoja1!BJ103</f>
        <v>0</v>
      </c>
      <c r="K114" s="53"/>
      <c r="L114" s="53"/>
      <c r="M114" s="53"/>
      <c r="N114" s="53"/>
      <c r="O114" s="53"/>
      <c r="P114" s="53"/>
      <c r="Q114" s="53"/>
      <c r="R114" s="53"/>
      <c r="S114" s="53"/>
      <c r="T114" s="53"/>
      <c r="U114" s="53"/>
      <c r="V114" s="79" t="str" cm="1">
        <f t="array" ref="V114">IF(OR(K114:N114="SI",O114="SI",P114="SI",Q114="SI",R114="SI",S114="SI",T114="SI",U114="SI"),"No aceptable","Aceptable")</f>
        <v>Aceptable</v>
      </c>
      <c r="W114" s="86"/>
      <c r="X114" s="74"/>
      <c r="Y114" s="74"/>
      <c r="Z114" s="74"/>
      <c r="AA114" s="74"/>
      <c r="AB114" s="74"/>
    </row>
    <row r="115" spans="2:28" ht="58.5" customHeight="1">
      <c r="B115" s="1">
        <v>100</v>
      </c>
      <c r="C115" s="55">
        <f>Hoja1!BC104</f>
        <v>0</v>
      </c>
      <c r="D115" s="55">
        <f>Hoja1!BD104</f>
        <v>0</v>
      </c>
      <c r="E115" s="55">
        <f>Hoja1!BE104</f>
        <v>0</v>
      </c>
      <c r="F115" s="55">
        <f>Hoja1!BF104</f>
        <v>0</v>
      </c>
      <c r="G115" s="55">
        <f>Hoja1!BG104</f>
        <v>0</v>
      </c>
      <c r="H115" s="55">
        <f>Hoja1!BH104</f>
        <v>0</v>
      </c>
      <c r="I115" s="55">
        <f>Hoja1!BI104</f>
        <v>0</v>
      </c>
      <c r="J115" s="55">
        <f>Hoja1!BJ104</f>
        <v>0</v>
      </c>
      <c r="K115" s="53"/>
      <c r="L115" s="53"/>
      <c r="M115" s="53"/>
      <c r="N115" s="53"/>
      <c r="O115" s="53"/>
      <c r="P115" s="53"/>
      <c r="Q115" s="53"/>
      <c r="R115" s="53"/>
      <c r="S115" s="53"/>
      <c r="T115" s="53"/>
      <c r="U115" s="53"/>
      <c r="V115" s="79" t="str" cm="1">
        <f t="array" ref="V115">IF(OR(K115:N115="SI",O115="SI",P115="SI",Q115="SI",R115="SI",S115="SI",T115="SI",U115="SI"),"No aceptable","Aceptable")</f>
        <v>Aceptable</v>
      </c>
      <c r="W115" s="86"/>
      <c r="X115" s="74"/>
      <c r="Y115" s="74"/>
      <c r="Z115" s="74"/>
      <c r="AA115" s="74"/>
      <c r="AB115" s="74"/>
    </row>
    <row r="116" spans="2:28" ht="58.5" customHeight="1">
      <c r="B116" s="1">
        <v>101</v>
      </c>
      <c r="C116" s="55">
        <f>Hoja1!BC105</f>
        <v>0</v>
      </c>
      <c r="D116" s="55">
        <f>Hoja1!BD105</f>
        <v>0</v>
      </c>
      <c r="E116" s="55">
        <f>Hoja1!BE105</f>
        <v>0</v>
      </c>
      <c r="F116" s="55">
        <f>Hoja1!BF105</f>
        <v>0</v>
      </c>
      <c r="G116" s="55">
        <f>Hoja1!BG105</f>
        <v>0</v>
      </c>
      <c r="H116" s="55">
        <f>Hoja1!BH105</f>
        <v>0</v>
      </c>
      <c r="I116" s="55">
        <f>Hoja1!BI105</f>
        <v>0</v>
      </c>
      <c r="J116" s="55">
        <f>Hoja1!BJ105</f>
        <v>0</v>
      </c>
      <c r="K116" s="53"/>
      <c r="L116" s="53"/>
      <c r="M116" s="53"/>
      <c r="N116" s="53"/>
      <c r="O116" s="53"/>
      <c r="P116" s="53"/>
      <c r="Q116" s="53"/>
      <c r="R116" s="53"/>
      <c r="S116" s="53"/>
      <c r="T116" s="53"/>
      <c r="U116" s="53"/>
      <c r="V116" s="79" t="str" cm="1">
        <f t="array" ref="V116">IF(OR(K116:N116="SI",O116="SI",P116="SI",Q116="SI",R116="SI",S116="SI",T116="SI",U116="SI"),"No aceptable","Aceptable")</f>
        <v>Aceptable</v>
      </c>
      <c r="W116" s="86"/>
      <c r="X116" s="74"/>
      <c r="Y116" s="74"/>
      <c r="Z116" s="74"/>
      <c r="AA116" s="74"/>
      <c r="AB116" s="74"/>
    </row>
    <row r="117" spans="2:28" ht="58.5" customHeight="1">
      <c r="B117" s="1">
        <v>102</v>
      </c>
      <c r="C117" s="55">
        <f>Hoja1!BC106</f>
        <v>0</v>
      </c>
      <c r="D117" s="55">
        <f>Hoja1!BD106</f>
        <v>0</v>
      </c>
      <c r="E117" s="55">
        <f>Hoja1!BE106</f>
        <v>0</v>
      </c>
      <c r="F117" s="55">
        <f>Hoja1!BF106</f>
        <v>0</v>
      </c>
      <c r="G117" s="55">
        <f>Hoja1!BG106</f>
        <v>0</v>
      </c>
      <c r="H117" s="55">
        <f>Hoja1!BH106</f>
        <v>0</v>
      </c>
      <c r="I117" s="55">
        <f>Hoja1!BI106</f>
        <v>0</v>
      </c>
      <c r="J117" s="55">
        <f>Hoja1!BJ106</f>
        <v>0</v>
      </c>
      <c r="K117" s="53"/>
      <c r="L117" s="53"/>
      <c r="M117" s="53"/>
      <c r="N117" s="53"/>
      <c r="O117" s="53"/>
      <c r="P117" s="53"/>
      <c r="Q117" s="53"/>
      <c r="R117" s="53"/>
      <c r="S117" s="53"/>
      <c r="T117" s="53"/>
      <c r="U117" s="53"/>
      <c r="V117" s="79" t="str" cm="1">
        <f t="array" ref="V117">IF(OR(K117:N117="SI",O117="SI",P117="SI",Q117="SI",R117="SI",S117="SI",T117="SI",U117="SI"),"No aceptable","Aceptable")</f>
        <v>Aceptable</v>
      </c>
      <c r="W117" s="86"/>
      <c r="X117" s="74"/>
      <c r="Y117" s="74"/>
      <c r="Z117" s="74"/>
      <c r="AA117" s="74"/>
      <c r="AB117" s="74"/>
    </row>
    <row r="118" spans="2:28" ht="58.5" customHeight="1">
      <c r="B118" s="1">
        <v>103</v>
      </c>
      <c r="C118" s="55">
        <f>Hoja1!BC107</f>
        <v>0</v>
      </c>
      <c r="D118" s="55">
        <f>Hoja1!BD107</f>
        <v>0</v>
      </c>
      <c r="E118" s="55">
        <f>Hoja1!BE107</f>
        <v>0</v>
      </c>
      <c r="F118" s="55">
        <f>Hoja1!BF107</f>
        <v>0</v>
      </c>
      <c r="G118" s="55">
        <f>Hoja1!BG107</f>
        <v>0</v>
      </c>
      <c r="H118" s="55">
        <f>Hoja1!BH107</f>
        <v>0</v>
      </c>
      <c r="I118" s="55">
        <f>Hoja1!BI107</f>
        <v>0</v>
      </c>
      <c r="J118" s="55">
        <f>Hoja1!BJ107</f>
        <v>0</v>
      </c>
      <c r="K118" s="53"/>
      <c r="L118" s="53"/>
      <c r="M118" s="53"/>
      <c r="N118" s="53"/>
      <c r="O118" s="53"/>
      <c r="P118" s="53"/>
      <c r="Q118" s="53"/>
      <c r="R118" s="53"/>
      <c r="S118" s="53"/>
      <c r="T118" s="53"/>
      <c r="U118" s="53"/>
      <c r="V118" s="79" t="str" cm="1">
        <f t="array" ref="V118">IF(OR(K118:N118="SI",O118="SI",P118="SI",Q118="SI",R118="SI",S118="SI",T118="SI",U118="SI"),"No aceptable","Aceptable")</f>
        <v>Aceptable</v>
      </c>
      <c r="W118" s="86"/>
      <c r="X118" s="74"/>
      <c r="Y118" s="74"/>
      <c r="Z118" s="74"/>
      <c r="AA118" s="74"/>
      <c r="AB118" s="74"/>
    </row>
    <row r="119" spans="2:28" ht="58.5" customHeight="1">
      <c r="B119" s="1">
        <v>104</v>
      </c>
      <c r="C119" s="55">
        <f>Hoja1!BC108</f>
        <v>0</v>
      </c>
      <c r="D119" s="55">
        <f>Hoja1!BD108</f>
        <v>0</v>
      </c>
      <c r="E119" s="55">
        <f>Hoja1!BE108</f>
        <v>0</v>
      </c>
      <c r="F119" s="55">
        <f>Hoja1!BF108</f>
        <v>0</v>
      </c>
      <c r="G119" s="55">
        <f>Hoja1!BG108</f>
        <v>0</v>
      </c>
      <c r="H119" s="55">
        <f>Hoja1!BH108</f>
        <v>0</v>
      </c>
      <c r="I119" s="55">
        <f>Hoja1!BI108</f>
        <v>0</v>
      </c>
      <c r="J119" s="55">
        <f>Hoja1!BJ108</f>
        <v>0</v>
      </c>
      <c r="K119" s="53"/>
      <c r="L119" s="53"/>
      <c r="M119" s="53"/>
      <c r="N119" s="53"/>
      <c r="O119" s="53"/>
      <c r="P119" s="53"/>
      <c r="Q119" s="53"/>
      <c r="R119" s="53"/>
      <c r="S119" s="53"/>
      <c r="T119" s="53"/>
      <c r="U119" s="53"/>
      <c r="V119" s="79" t="str" cm="1">
        <f t="array" ref="V119">IF(OR(K119:N119="SI",O119="SI",P119="SI",Q119="SI",R119="SI",S119="SI",T119="SI",U119="SI"),"No aceptable","Aceptable")</f>
        <v>Aceptable</v>
      </c>
      <c r="W119" s="86"/>
      <c r="X119" s="74"/>
      <c r="Y119" s="74"/>
      <c r="Z119" s="74"/>
      <c r="AA119" s="74"/>
      <c r="AB119" s="74"/>
    </row>
    <row r="120" spans="2:28" ht="58.5" customHeight="1">
      <c r="B120" s="1">
        <v>105</v>
      </c>
      <c r="C120" s="55">
        <f>Hoja1!BC109</f>
        <v>0</v>
      </c>
      <c r="D120" s="55">
        <f>Hoja1!BD109</f>
        <v>0</v>
      </c>
      <c r="E120" s="55">
        <f>Hoja1!BE109</f>
        <v>0</v>
      </c>
      <c r="F120" s="55">
        <f>Hoja1!BF109</f>
        <v>0</v>
      </c>
      <c r="G120" s="55">
        <f>Hoja1!BG109</f>
        <v>0</v>
      </c>
      <c r="H120" s="55">
        <f>Hoja1!BH109</f>
        <v>0</v>
      </c>
      <c r="I120" s="55">
        <f>Hoja1!BI109</f>
        <v>0</v>
      </c>
      <c r="J120" s="55">
        <f>Hoja1!BJ109</f>
        <v>0</v>
      </c>
      <c r="K120" s="53"/>
      <c r="L120" s="53"/>
      <c r="M120" s="53"/>
      <c r="N120" s="53"/>
      <c r="O120" s="53"/>
      <c r="P120" s="53"/>
      <c r="Q120" s="53"/>
      <c r="R120" s="53"/>
      <c r="S120" s="53"/>
      <c r="T120" s="53"/>
      <c r="U120" s="53"/>
      <c r="V120" s="79" t="str" cm="1">
        <f t="array" ref="V120">IF(OR(K120:N120="SI",O120="SI",P120="SI",Q120="SI",R120="SI",S120="SI",T120="SI",U120="SI"),"No aceptable","Aceptable")</f>
        <v>Aceptable</v>
      </c>
      <c r="W120" s="86"/>
      <c r="X120" s="74"/>
      <c r="Y120" s="74"/>
      <c r="Z120" s="74"/>
      <c r="AA120" s="74"/>
      <c r="AB120" s="74"/>
    </row>
    <row r="121" spans="2:28" ht="58.5" customHeight="1">
      <c r="B121" s="1">
        <v>106</v>
      </c>
      <c r="C121" s="55">
        <f>Hoja1!BC110</f>
        <v>0</v>
      </c>
      <c r="D121" s="55">
        <f>Hoja1!BD110</f>
        <v>0</v>
      </c>
      <c r="E121" s="55">
        <f>Hoja1!BE110</f>
        <v>0</v>
      </c>
      <c r="F121" s="55">
        <f>Hoja1!BF110</f>
        <v>0</v>
      </c>
      <c r="G121" s="55">
        <f>Hoja1!BG110</f>
        <v>0</v>
      </c>
      <c r="H121" s="55">
        <f>Hoja1!BH110</f>
        <v>0</v>
      </c>
      <c r="I121" s="55">
        <f>Hoja1!BI110</f>
        <v>0</v>
      </c>
      <c r="J121" s="55">
        <f>Hoja1!BJ110</f>
        <v>0</v>
      </c>
      <c r="K121" s="53"/>
      <c r="L121" s="53"/>
      <c r="M121" s="53"/>
      <c r="N121" s="53"/>
      <c r="O121" s="53"/>
      <c r="P121" s="53"/>
      <c r="Q121" s="53"/>
      <c r="R121" s="53"/>
      <c r="S121" s="53"/>
      <c r="T121" s="53"/>
      <c r="U121" s="53"/>
      <c r="V121" s="79" t="str" cm="1">
        <f t="array" ref="V121">IF(OR(K121:N121="SI",O121="SI",P121="SI",Q121="SI",R121="SI",S121="SI",T121="SI",U121="SI"),"No aceptable","Aceptable")</f>
        <v>Aceptable</v>
      </c>
      <c r="W121" s="86"/>
      <c r="X121" s="74"/>
      <c r="Y121" s="74"/>
      <c r="Z121" s="74"/>
      <c r="AA121" s="74"/>
      <c r="AB121" s="74"/>
    </row>
    <row r="122" spans="2:28" ht="58.5" customHeight="1">
      <c r="B122" s="1">
        <v>107</v>
      </c>
      <c r="C122" s="55">
        <f>Hoja1!BC111</f>
        <v>0</v>
      </c>
      <c r="D122" s="55">
        <f>Hoja1!BD111</f>
        <v>0</v>
      </c>
      <c r="E122" s="55">
        <f>Hoja1!BE111</f>
        <v>0</v>
      </c>
      <c r="F122" s="55">
        <f>Hoja1!BF111</f>
        <v>0</v>
      </c>
      <c r="G122" s="55">
        <f>Hoja1!BG111</f>
        <v>0</v>
      </c>
      <c r="H122" s="55">
        <f>Hoja1!BH111</f>
        <v>0</v>
      </c>
      <c r="I122" s="55">
        <f>Hoja1!BI111</f>
        <v>0</v>
      </c>
      <c r="J122" s="55">
        <f>Hoja1!BJ111</f>
        <v>0</v>
      </c>
      <c r="K122" s="53"/>
      <c r="L122" s="53"/>
      <c r="M122" s="53"/>
      <c r="N122" s="53"/>
      <c r="O122" s="53"/>
      <c r="P122" s="53"/>
      <c r="Q122" s="53"/>
      <c r="R122" s="53"/>
      <c r="S122" s="53"/>
      <c r="T122" s="53"/>
      <c r="U122" s="53"/>
      <c r="V122" s="79" t="str" cm="1">
        <f t="array" ref="V122">IF(OR(K122:N122="SI",O122="SI",P122="SI",Q122="SI",R122="SI",S122="SI",T122="SI",U122="SI"),"No aceptable","Aceptable")</f>
        <v>Aceptable</v>
      </c>
      <c r="W122" s="86"/>
      <c r="X122" s="74"/>
      <c r="Y122" s="74"/>
      <c r="Z122" s="74"/>
      <c r="AA122" s="74"/>
      <c r="AB122" s="74"/>
    </row>
    <row r="123" spans="2:28" ht="58.5" customHeight="1">
      <c r="B123" s="1">
        <v>108</v>
      </c>
      <c r="C123" s="55">
        <f>Hoja1!BC112</f>
        <v>0</v>
      </c>
      <c r="D123" s="55">
        <f>Hoja1!BD112</f>
        <v>0</v>
      </c>
      <c r="E123" s="55">
        <f>Hoja1!BE112</f>
        <v>0</v>
      </c>
      <c r="F123" s="55">
        <f>Hoja1!BF112</f>
        <v>0</v>
      </c>
      <c r="G123" s="55">
        <f>Hoja1!BG112</f>
        <v>0</v>
      </c>
      <c r="H123" s="55">
        <f>Hoja1!BH112</f>
        <v>0</v>
      </c>
      <c r="I123" s="55">
        <f>Hoja1!BI112</f>
        <v>0</v>
      </c>
      <c r="J123" s="55">
        <f>Hoja1!BJ112</f>
        <v>0</v>
      </c>
      <c r="K123" s="53"/>
      <c r="L123" s="53"/>
      <c r="M123" s="53"/>
      <c r="N123" s="53"/>
      <c r="O123" s="53"/>
      <c r="P123" s="53"/>
      <c r="Q123" s="53"/>
      <c r="R123" s="53"/>
      <c r="S123" s="53"/>
      <c r="T123" s="53"/>
      <c r="U123" s="53"/>
      <c r="V123" s="79" t="str" cm="1">
        <f t="array" ref="V123">IF(OR(K123:N123="SI",O123="SI",P123="SI",Q123="SI",R123="SI",S123="SI",T123="SI",U123="SI"),"No aceptable","Aceptable")</f>
        <v>Aceptable</v>
      </c>
      <c r="W123" s="86"/>
      <c r="X123" s="74"/>
      <c r="Y123" s="74"/>
      <c r="Z123" s="74"/>
      <c r="AA123" s="74"/>
      <c r="AB123" s="74"/>
    </row>
    <row r="124" spans="2:28" ht="58.5" customHeight="1">
      <c r="B124" s="1">
        <v>109</v>
      </c>
      <c r="C124" s="55">
        <f>Hoja1!BC113</f>
        <v>0</v>
      </c>
      <c r="D124" s="55">
        <f>Hoja1!BD113</f>
        <v>0</v>
      </c>
      <c r="E124" s="55">
        <f>Hoja1!BE113</f>
        <v>0</v>
      </c>
      <c r="F124" s="55">
        <f>Hoja1!BF113</f>
        <v>0</v>
      </c>
      <c r="G124" s="55">
        <f>Hoja1!BG113</f>
        <v>0</v>
      </c>
      <c r="H124" s="55">
        <f>Hoja1!BH113</f>
        <v>0</v>
      </c>
      <c r="I124" s="55">
        <f>Hoja1!BI113</f>
        <v>0</v>
      </c>
      <c r="J124" s="55">
        <f>Hoja1!BJ113</f>
        <v>0</v>
      </c>
      <c r="K124" s="53"/>
      <c r="L124" s="53"/>
      <c r="M124" s="53"/>
      <c r="N124" s="53"/>
      <c r="O124" s="53"/>
      <c r="P124" s="53"/>
      <c r="Q124" s="53"/>
      <c r="R124" s="53"/>
      <c r="S124" s="53"/>
      <c r="T124" s="53"/>
      <c r="U124" s="53"/>
      <c r="V124" s="79" t="str" cm="1">
        <f t="array" ref="V124">IF(OR(K124:N124="SI",O124="SI",P124="SI",Q124="SI",R124="SI",S124="SI",T124="SI",U124="SI"),"No aceptable","Aceptable")</f>
        <v>Aceptable</v>
      </c>
      <c r="W124" s="86"/>
      <c r="X124" s="74"/>
      <c r="Y124" s="74"/>
      <c r="Z124" s="74"/>
      <c r="AA124" s="74"/>
      <c r="AB124" s="74"/>
    </row>
    <row r="125" spans="2:28" ht="58.5" customHeight="1">
      <c r="B125" s="1">
        <v>110</v>
      </c>
      <c r="C125" s="55">
        <f>Hoja1!BC114</f>
        <v>0</v>
      </c>
      <c r="D125" s="55">
        <f>Hoja1!BD114</f>
        <v>0</v>
      </c>
      <c r="E125" s="55">
        <f>Hoja1!BE114</f>
        <v>0</v>
      </c>
      <c r="F125" s="55">
        <f>Hoja1!BF114</f>
        <v>0</v>
      </c>
      <c r="G125" s="55">
        <f>Hoja1!BG114</f>
        <v>0</v>
      </c>
      <c r="H125" s="55">
        <f>Hoja1!BH114</f>
        <v>0</v>
      </c>
      <c r="I125" s="55">
        <f>Hoja1!BI114</f>
        <v>0</v>
      </c>
      <c r="J125" s="55">
        <f>Hoja1!BJ114</f>
        <v>0</v>
      </c>
      <c r="K125" s="53"/>
      <c r="L125" s="53"/>
      <c r="M125" s="53"/>
      <c r="N125" s="53"/>
      <c r="O125" s="53"/>
      <c r="P125" s="53"/>
      <c r="Q125" s="53"/>
      <c r="R125" s="53"/>
      <c r="S125" s="53"/>
      <c r="T125" s="53"/>
      <c r="U125" s="53"/>
      <c r="V125" s="79" t="str" cm="1">
        <f t="array" ref="V125">IF(OR(K125:N125="SI",O125="SI",P125="SI",Q125="SI",R125="SI",S125="SI",T125="SI",U125="SI"),"No aceptable","Aceptable")</f>
        <v>Aceptable</v>
      </c>
      <c r="W125" s="86"/>
      <c r="X125" s="74"/>
      <c r="Y125" s="74"/>
      <c r="Z125" s="74"/>
      <c r="AA125" s="74"/>
      <c r="AB125" s="74"/>
    </row>
    <row r="126" spans="2:28" ht="58.5" customHeight="1">
      <c r="B126" s="1">
        <v>111</v>
      </c>
      <c r="C126" s="55">
        <f>Hoja1!BC115</f>
        <v>0</v>
      </c>
      <c r="D126" s="55">
        <f>Hoja1!BD115</f>
        <v>0</v>
      </c>
      <c r="E126" s="55">
        <f>Hoja1!BE115</f>
        <v>0</v>
      </c>
      <c r="F126" s="55">
        <f>Hoja1!BF115</f>
        <v>0</v>
      </c>
      <c r="G126" s="55">
        <f>Hoja1!BG115</f>
        <v>0</v>
      </c>
      <c r="H126" s="55">
        <f>Hoja1!BH115</f>
        <v>0</v>
      </c>
      <c r="I126" s="55">
        <f>Hoja1!BI115</f>
        <v>0</v>
      </c>
      <c r="J126" s="55">
        <f>Hoja1!BJ115</f>
        <v>0</v>
      </c>
      <c r="K126" s="53"/>
      <c r="L126" s="53"/>
      <c r="M126" s="53"/>
      <c r="N126" s="53"/>
      <c r="O126" s="53"/>
      <c r="P126" s="53"/>
      <c r="Q126" s="53"/>
      <c r="R126" s="53"/>
      <c r="S126" s="53"/>
      <c r="T126" s="53"/>
      <c r="U126" s="53"/>
      <c r="V126" s="79" t="str" cm="1">
        <f t="array" ref="V126">IF(OR(K126:N126="SI",O126="SI",P126="SI",Q126="SI",R126="SI",S126="SI",T126="SI",U126="SI"),"No aceptable","Aceptable")</f>
        <v>Aceptable</v>
      </c>
      <c r="W126" s="86"/>
      <c r="X126" s="74"/>
      <c r="Y126" s="74"/>
      <c r="Z126" s="74"/>
      <c r="AA126" s="74"/>
      <c r="AB126" s="74"/>
    </row>
    <row r="127" spans="2:28" ht="58.5" customHeight="1">
      <c r="B127" s="1">
        <v>112</v>
      </c>
      <c r="C127" s="55">
        <f>Hoja1!BC116</f>
        <v>0</v>
      </c>
      <c r="D127" s="55">
        <f>Hoja1!BD116</f>
        <v>0</v>
      </c>
      <c r="E127" s="55">
        <f>Hoja1!BE116</f>
        <v>0</v>
      </c>
      <c r="F127" s="55">
        <f>Hoja1!BF116</f>
        <v>0</v>
      </c>
      <c r="G127" s="55">
        <f>Hoja1!BG116</f>
        <v>0</v>
      </c>
      <c r="H127" s="55">
        <f>Hoja1!BH116</f>
        <v>0</v>
      </c>
      <c r="I127" s="55">
        <f>Hoja1!BI116</f>
        <v>0</v>
      </c>
      <c r="J127" s="55">
        <f>Hoja1!BJ116</f>
        <v>0</v>
      </c>
      <c r="K127" s="53"/>
      <c r="L127" s="53"/>
      <c r="M127" s="53"/>
      <c r="N127" s="53"/>
      <c r="O127" s="53"/>
      <c r="P127" s="53"/>
      <c r="Q127" s="53"/>
      <c r="R127" s="53"/>
      <c r="S127" s="53"/>
      <c r="T127" s="53"/>
      <c r="U127" s="53"/>
      <c r="V127" s="79" t="str" cm="1">
        <f t="array" ref="V127">IF(OR(K127:N127="SI",O127="SI",P127="SI",Q127="SI",R127="SI",S127="SI",T127="SI",U127="SI"),"No aceptable","Aceptable")</f>
        <v>Aceptable</v>
      </c>
      <c r="W127" s="86"/>
      <c r="X127" s="74"/>
      <c r="Y127" s="74"/>
      <c r="Z127" s="74"/>
      <c r="AA127" s="74"/>
      <c r="AB127" s="74"/>
    </row>
    <row r="128" spans="2:28" ht="58.5" customHeight="1">
      <c r="B128" s="1">
        <v>113</v>
      </c>
      <c r="C128" s="55">
        <f>Hoja1!BC117</f>
        <v>0</v>
      </c>
      <c r="D128" s="55">
        <f>Hoja1!BD117</f>
        <v>0</v>
      </c>
      <c r="E128" s="55">
        <f>Hoja1!BE117</f>
        <v>0</v>
      </c>
      <c r="F128" s="55">
        <f>Hoja1!BF117</f>
        <v>0</v>
      </c>
      <c r="G128" s="55">
        <f>Hoja1!BG117</f>
        <v>0</v>
      </c>
      <c r="H128" s="55">
        <f>Hoja1!BH117</f>
        <v>0</v>
      </c>
      <c r="I128" s="55">
        <f>Hoja1!BI117</f>
        <v>0</v>
      </c>
      <c r="J128" s="55">
        <f>Hoja1!BJ117</f>
        <v>0</v>
      </c>
      <c r="K128" s="53"/>
      <c r="L128" s="53"/>
      <c r="M128" s="53"/>
      <c r="N128" s="53"/>
      <c r="O128" s="53"/>
      <c r="P128" s="53"/>
      <c r="Q128" s="53"/>
      <c r="R128" s="53"/>
      <c r="S128" s="53"/>
      <c r="T128" s="53"/>
      <c r="U128" s="53"/>
      <c r="V128" s="79" t="str" cm="1">
        <f t="array" ref="V128">IF(OR(K128:N128="SI",O128="SI",P128="SI",Q128="SI",R128="SI",S128="SI",T128="SI",U128="SI"),"No aceptable","Aceptable")</f>
        <v>Aceptable</v>
      </c>
      <c r="W128" s="86"/>
      <c r="X128" s="74"/>
      <c r="Y128" s="74"/>
      <c r="Z128" s="74"/>
      <c r="AA128" s="74"/>
      <c r="AB128" s="74"/>
    </row>
    <row r="129" spans="2:28" ht="58.5" customHeight="1">
      <c r="B129" s="1">
        <v>114</v>
      </c>
      <c r="C129" s="55">
        <f>Hoja1!BC118</f>
        <v>0</v>
      </c>
      <c r="D129" s="55">
        <f>Hoja1!BD118</f>
        <v>0</v>
      </c>
      <c r="E129" s="55">
        <f>Hoja1!BE118</f>
        <v>0</v>
      </c>
      <c r="F129" s="55">
        <f>Hoja1!BF118</f>
        <v>0</v>
      </c>
      <c r="G129" s="55">
        <f>Hoja1!BG118</f>
        <v>0</v>
      </c>
      <c r="H129" s="55">
        <f>Hoja1!BH118</f>
        <v>0</v>
      </c>
      <c r="I129" s="55">
        <f>Hoja1!BI118</f>
        <v>0</v>
      </c>
      <c r="J129" s="55">
        <f>Hoja1!BJ118</f>
        <v>0</v>
      </c>
      <c r="K129" s="53"/>
      <c r="L129" s="53"/>
      <c r="M129" s="53"/>
      <c r="N129" s="53"/>
      <c r="O129" s="53"/>
      <c r="P129" s="53"/>
      <c r="Q129" s="53"/>
      <c r="R129" s="53"/>
      <c r="S129" s="53"/>
      <c r="T129" s="53"/>
      <c r="U129" s="53"/>
      <c r="V129" s="79" t="str" cm="1">
        <f t="array" ref="V129">IF(OR(K129:N129="SI",O129="SI",P129="SI",Q129="SI",R129="SI",S129="SI",T129="SI",U129="SI"),"No aceptable","Aceptable")</f>
        <v>Aceptable</v>
      </c>
      <c r="W129" s="86"/>
      <c r="X129" s="74"/>
      <c r="Y129" s="74"/>
      <c r="Z129" s="74"/>
      <c r="AA129" s="74"/>
      <c r="AB129" s="74"/>
    </row>
    <row r="130" spans="2:28" ht="58.5" customHeight="1">
      <c r="B130" s="1">
        <v>115</v>
      </c>
      <c r="C130" s="55">
        <f>Hoja1!BC119</f>
        <v>0</v>
      </c>
      <c r="D130" s="55">
        <f>Hoja1!BD119</f>
        <v>0</v>
      </c>
      <c r="E130" s="55">
        <f>Hoja1!BE119</f>
        <v>0</v>
      </c>
      <c r="F130" s="55">
        <f>Hoja1!BF119</f>
        <v>0</v>
      </c>
      <c r="G130" s="55">
        <f>Hoja1!BG119</f>
        <v>0</v>
      </c>
      <c r="H130" s="55">
        <f>Hoja1!BH119</f>
        <v>0</v>
      </c>
      <c r="I130" s="55">
        <f>Hoja1!BI119</f>
        <v>0</v>
      </c>
      <c r="J130" s="55">
        <f>Hoja1!BJ119</f>
        <v>0</v>
      </c>
      <c r="K130" s="53"/>
      <c r="L130" s="53"/>
      <c r="M130" s="53"/>
      <c r="N130" s="53"/>
      <c r="O130" s="53"/>
      <c r="P130" s="53"/>
      <c r="Q130" s="53"/>
      <c r="R130" s="53"/>
      <c r="S130" s="53"/>
      <c r="T130" s="53"/>
      <c r="U130" s="53"/>
      <c r="V130" s="79" t="str" cm="1">
        <f t="array" ref="V130">IF(OR(K130:N130="SI",O130="SI",P130="SI",Q130="SI",R130="SI",S130="SI",T130="SI",U130="SI"),"No aceptable","Aceptable")</f>
        <v>Aceptable</v>
      </c>
      <c r="W130" s="86"/>
      <c r="X130" s="74"/>
      <c r="Y130" s="74"/>
      <c r="Z130" s="74"/>
      <c r="AA130" s="74"/>
      <c r="AB130" s="74"/>
    </row>
    <row r="131" spans="2:28" ht="58.5" customHeight="1">
      <c r="B131" s="1">
        <v>116</v>
      </c>
      <c r="C131" s="55">
        <f>Hoja1!BC120</f>
        <v>0</v>
      </c>
      <c r="D131" s="55">
        <f>Hoja1!BD120</f>
        <v>0</v>
      </c>
      <c r="E131" s="55">
        <f>Hoja1!BE120</f>
        <v>0</v>
      </c>
      <c r="F131" s="55">
        <f>Hoja1!BF120</f>
        <v>0</v>
      </c>
      <c r="G131" s="55">
        <f>Hoja1!BG120</f>
        <v>0</v>
      </c>
      <c r="H131" s="55">
        <f>Hoja1!BH120</f>
        <v>0</v>
      </c>
      <c r="I131" s="55">
        <f>Hoja1!BI120</f>
        <v>0</v>
      </c>
      <c r="J131" s="55">
        <f>Hoja1!BJ120</f>
        <v>0</v>
      </c>
      <c r="K131" s="53"/>
      <c r="L131" s="53"/>
      <c r="M131" s="53"/>
      <c r="N131" s="53"/>
      <c r="O131" s="53"/>
      <c r="P131" s="53"/>
      <c r="Q131" s="53"/>
      <c r="R131" s="53"/>
      <c r="S131" s="53"/>
      <c r="T131" s="53"/>
      <c r="U131" s="53"/>
      <c r="V131" s="79" t="str" cm="1">
        <f t="array" ref="V131">IF(OR(K131:N131="SI",O131="SI",P131="SI",Q131="SI",R131="SI",S131="SI",T131="SI",U131="SI"),"No aceptable","Aceptable")</f>
        <v>Aceptable</v>
      </c>
      <c r="W131" s="86"/>
      <c r="X131" s="74"/>
      <c r="Y131" s="74"/>
      <c r="Z131" s="74"/>
      <c r="AA131" s="74"/>
      <c r="AB131" s="74"/>
    </row>
    <row r="132" spans="2:28" ht="58.5" customHeight="1">
      <c r="B132" s="1">
        <v>117</v>
      </c>
      <c r="C132" s="55">
        <f>Hoja1!BC121</f>
        <v>0</v>
      </c>
      <c r="D132" s="55">
        <f>Hoja1!BD121</f>
        <v>0</v>
      </c>
      <c r="E132" s="55">
        <f>Hoja1!BE121</f>
        <v>0</v>
      </c>
      <c r="F132" s="55">
        <f>Hoja1!BF121</f>
        <v>0</v>
      </c>
      <c r="G132" s="55">
        <f>Hoja1!BG121</f>
        <v>0</v>
      </c>
      <c r="H132" s="55">
        <f>Hoja1!BH121</f>
        <v>0</v>
      </c>
      <c r="I132" s="55">
        <f>Hoja1!BI121</f>
        <v>0</v>
      </c>
      <c r="J132" s="55">
        <f>Hoja1!BJ121</f>
        <v>0</v>
      </c>
      <c r="K132" s="53"/>
      <c r="L132" s="53"/>
      <c r="M132" s="53"/>
      <c r="N132" s="53"/>
      <c r="O132" s="53"/>
      <c r="P132" s="53"/>
      <c r="Q132" s="53"/>
      <c r="R132" s="53"/>
      <c r="S132" s="53"/>
      <c r="T132" s="53"/>
      <c r="U132" s="53"/>
      <c r="V132" s="79" t="str" cm="1">
        <f t="array" ref="V132">IF(OR(K132:N132="SI",O132="SI",P132="SI",Q132="SI",R132="SI",S132="SI",T132="SI",U132="SI"),"No aceptable","Aceptable")</f>
        <v>Aceptable</v>
      </c>
      <c r="W132" s="86"/>
      <c r="X132" s="74"/>
      <c r="Y132" s="74"/>
      <c r="Z132" s="74"/>
      <c r="AA132" s="74"/>
      <c r="AB132" s="74"/>
    </row>
    <row r="133" spans="2:28" ht="58.5" customHeight="1">
      <c r="B133" s="1">
        <v>118</v>
      </c>
      <c r="C133" s="55">
        <f>Hoja1!BC122</f>
        <v>0</v>
      </c>
      <c r="D133" s="55">
        <f>Hoja1!BD122</f>
        <v>0</v>
      </c>
      <c r="E133" s="55">
        <f>Hoja1!BE122</f>
        <v>0</v>
      </c>
      <c r="F133" s="55">
        <f>Hoja1!BF122</f>
        <v>0</v>
      </c>
      <c r="G133" s="55">
        <f>Hoja1!BG122</f>
        <v>0</v>
      </c>
      <c r="H133" s="55">
        <f>Hoja1!BH122</f>
        <v>0</v>
      </c>
      <c r="I133" s="55">
        <f>Hoja1!BI122</f>
        <v>0</v>
      </c>
      <c r="J133" s="55">
        <f>Hoja1!BJ122</f>
        <v>0</v>
      </c>
      <c r="K133" s="53"/>
      <c r="L133" s="53"/>
      <c r="M133" s="53"/>
      <c r="N133" s="53"/>
      <c r="O133" s="53"/>
      <c r="P133" s="53"/>
      <c r="Q133" s="53"/>
      <c r="R133" s="53"/>
      <c r="S133" s="53"/>
      <c r="T133" s="53"/>
      <c r="U133" s="53"/>
      <c r="V133" s="79" t="str" cm="1">
        <f t="array" ref="V133">IF(OR(K133:N133="SI",O133="SI",P133="SI",Q133="SI",R133="SI",S133="SI",T133="SI",U133="SI"),"No aceptable","Aceptable")</f>
        <v>Aceptable</v>
      </c>
      <c r="W133" s="86"/>
      <c r="X133" s="74"/>
      <c r="Y133" s="74"/>
      <c r="Z133" s="74"/>
      <c r="AA133" s="74"/>
      <c r="AB133" s="74"/>
    </row>
    <row r="134" spans="2:28" ht="58.5" customHeight="1">
      <c r="B134" s="1">
        <v>119</v>
      </c>
      <c r="C134" s="55">
        <f>Hoja1!BC123</f>
        <v>0</v>
      </c>
      <c r="D134" s="55">
        <f>Hoja1!BD123</f>
        <v>0</v>
      </c>
      <c r="E134" s="55">
        <f>Hoja1!BE123</f>
        <v>0</v>
      </c>
      <c r="F134" s="55">
        <f>Hoja1!BF123</f>
        <v>0</v>
      </c>
      <c r="G134" s="55">
        <f>Hoja1!BG123</f>
        <v>0</v>
      </c>
      <c r="H134" s="55">
        <f>Hoja1!BH123</f>
        <v>0</v>
      </c>
      <c r="I134" s="55">
        <f>Hoja1!BI123</f>
        <v>0</v>
      </c>
      <c r="J134" s="55">
        <f>Hoja1!BJ123</f>
        <v>0</v>
      </c>
      <c r="K134" s="53"/>
      <c r="L134" s="53"/>
      <c r="M134" s="53"/>
      <c r="N134" s="53"/>
      <c r="O134" s="53"/>
      <c r="P134" s="53"/>
      <c r="Q134" s="53"/>
      <c r="R134" s="53"/>
      <c r="S134" s="53"/>
      <c r="T134" s="53"/>
      <c r="U134" s="53"/>
      <c r="V134" s="79" t="str" cm="1">
        <f t="array" ref="V134">IF(OR(K134:N134="SI",O134="SI",P134="SI",Q134="SI",R134="SI",S134="SI",T134="SI",U134="SI"),"No aceptable","Aceptable")</f>
        <v>Aceptable</v>
      </c>
      <c r="W134" s="86"/>
      <c r="X134" s="74"/>
      <c r="Y134" s="74"/>
      <c r="Z134" s="74"/>
      <c r="AA134" s="74"/>
      <c r="AB134" s="74"/>
    </row>
    <row r="135" spans="2:28" ht="58.5" customHeight="1">
      <c r="B135" s="1">
        <v>120</v>
      </c>
      <c r="C135" s="55">
        <f>Hoja1!BC124</f>
        <v>0</v>
      </c>
      <c r="D135" s="55">
        <f>Hoja1!BD124</f>
        <v>0</v>
      </c>
      <c r="E135" s="55">
        <f>Hoja1!BE124</f>
        <v>0</v>
      </c>
      <c r="F135" s="55">
        <f>Hoja1!BF124</f>
        <v>0</v>
      </c>
      <c r="G135" s="55">
        <f>Hoja1!BG124</f>
        <v>0</v>
      </c>
      <c r="H135" s="55">
        <f>Hoja1!BH124</f>
        <v>0</v>
      </c>
      <c r="I135" s="55">
        <f>Hoja1!BI124</f>
        <v>0</v>
      </c>
      <c r="J135" s="55">
        <f>Hoja1!BJ124</f>
        <v>0</v>
      </c>
      <c r="K135" s="53"/>
      <c r="L135" s="53"/>
      <c r="M135" s="53"/>
      <c r="N135" s="53"/>
      <c r="O135" s="53"/>
      <c r="P135" s="53"/>
      <c r="Q135" s="53"/>
      <c r="R135" s="53"/>
      <c r="S135" s="53"/>
      <c r="T135" s="53"/>
      <c r="U135" s="53"/>
      <c r="V135" s="79" t="str" cm="1">
        <f t="array" ref="V135">IF(OR(K135:N135="SI",O135="SI",P135="SI",Q135="SI",R135="SI",S135="SI",T135="SI",U135="SI"),"No aceptable","Aceptable")</f>
        <v>Aceptable</v>
      </c>
      <c r="W135" s="86"/>
      <c r="X135" s="74"/>
      <c r="Y135" s="74"/>
      <c r="Z135" s="74"/>
      <c r="AA135" s="74"/>
      <c r="AB135" s="74"/>
    </row>
    <row r="136" spans="2:28" ht="58.5" customHeight="1">
      <c r="B136" s="1">
        <v>121</v>
      </c>
      <c r="C136" s="55">
        <f>Hoja1!BC125</f>
        <v>0</v>
      </c>
      <c r="D136" s="55">
        <f>Hoja1!BD125</f>
        <v>0</v>
      </c>
      <c r="E136" s="55">
        <f>Hoja1!BE125</f>
        <v>0</v>
      </c>
      <c r="F136" s="55">
        <f>Hoja1!BF125</f>
        <v>0</v>
      </c>
      <c r="G136" s="55">
        <f>Hoja1!BG125</f>
        <v>0</v>
      </c>
      <c r="H136" s="55">
        <f>Hoja1!BH125</f>
        <v>0</v>
      </c>
      <c r="I136" s="55">
        <f>Hoja1!BI125</f>
        <v>0</v>
      </c>
      <c r="J136" s="55">
        <f>Hoja1!BJ125</f>
        <v>0</v>
      </c>
      <c r="K136" s="53"/>
      <c r="L136" s="53"/>
      <c r="M136" s="53"/>
      <c r="N136" s="53"/>
      <c r="O136" s="53"/>
      <c r="P136" s="53"/>
      <c r="Q136" s="53"/>
      <c r="R136" s="53"/>
      <c r="S136" s="53"/>
      <c r="T136" s="53"/>
      <c r="U136" s="53"/>
      <c r="V136" s="79" t="str" cm="1">
        <f t="array" ref="V136">IF(OR(K136:N136="SI",O136="SI",P136="SI",Q136="SI",R136="SI",S136="SI",T136="SI",U136="SI"),"No aceptable","Aceptable")</f>
        <v>Aceptable</v>
      </c>
      <c r="W136" s="86"/>
      <c r="X136" s="74"/>
      <c r="Y136" s="74"/>
      <c r="Z136" s="74"/>
      <c r="AA136" s="74"/>
      <c r="AB136" s="74"/>
    </row>
    <row r="137" spans="2:28" ht="58.5" customHeight="1">
      <c r="B137" s="1">
        <v>122</v>
      </c>
      <c r="C137" s="55">
        <f>Hoja1!BC126</f>
        <v>0</v>
      </c>
      <c r="D137" s="55">
        <f>Hoja1!BD126</f>
        <v>0</v>
      </c>
      <c r="E137" s="55">
        <f>Hoja1!BE126</f>
        <v>0</v>
      </c>
      <c r="F137" s="55">
        <f>Hoja1!BF126</f>
        <v>0</v>
      </c>
      <c r="G137" s="55">
        <f>Hoja1!BG126</f>
        <v>0</v>
      </c>
      <c r="H137" s="55">
        <f>Hoja1!BH126</f>
        <v>0</v>
      </c>
      <c r="I137" s="55">
        <f>Hoja1!BI126</f>
        <v>0</v>
      </c>
      <c r="J137" s="55">
        <f>Hoja1!BJ126</f>
        <v>0</v>
      </c>
      <c r="K137" s="53"/>
      <c r="L137" s="53"/>
      <c r="M137" s="53"/>
      <c r="N137" s="53"/>
      <c r="O137" s="53"/>
      <c r="P137" s="53"/>
      <c r="Q137" s="53"/>
      <c r="R137" s="53"/>
      <c r="S137" s="53"/>
      <c r="T137" s="53"/>
      <c r="U137" s="53"/>
      <c r="V137" s="79" t="str" cm="1">
        <f t="array" ref="V137">IF(OR(K137:N137="SI",O137="SI",P137="SI",Q137="SI",R137="SI",S137="SI",T137="SI",U137="SI"),"No aceptable","Aceptable")</f>
        <v>Aceptable</v>
      </c>
      <c r="W137" s="86"/>
      <c r="X137" s="74"/>
      <c r="Y137" s="74"/>
      <c r="Z137" s="74"/>
      <c r="AA137" s="74"/>
      <c r="AB137" s="74"/>
    </row>
    <row r="138" spans="2:28" ht="58.5" customHeight="1">
      <c r="B138" s="1">
        <v>123</v>
      </c>
      <c r="C138" s="55">
        <f>Hoja1!BC127</f>
        <v>0</v>
      </c>
      <c r="D138" s="55">
        <f>Hoja1!BD127</f>
        <v>0</v>
      </c>
      <c r="E138" s="55">
        <f>Hoja1!BE127</f>
        <v>0</v>
      </c>
      <c r="F138" s="55">
        <f>Hoja1!BF127</f>
        <v>0</v>
      </c>
      <c r="G138" s="55">
        <f>Hoja1!BG127</f>
        <v>0</v>
      </c>
      <c r="H138" s="55">
        <f>Hoja1!BH127</f>
        <v>0</v>
      </c>
      <c r="I138" s="55">
        <f>Hoja1!BI127</f>
        <v>0</v>
      </c>
      <c r="J138" s="55">
        <f>Hoja1!BJ127</f>
        <v>0</v>
      </c>
      <c r="K138" s="53"/>
      <c r="L138" s="53"/>
      <c r="M138" s="53"/>
      <c r="N138" s="53"/>
      <c r="O138" s="53"/>
      <c r="P138" s="53"/>
      <c r="Q138" s="53"/>
      <c r="R138" s="53"/>
      <c r="S138" s="53"/>
      <c r="T138" s="53"/>
      <c r="U138" s="53"/>
      <c r="V138" s="79" t="str" cm="1">
        <f t="array" ref="V138">IF(OR(K138:N138="SI",O138="SI",P138="SI",Q138="SI",R138="SI",S138="SI",T138="SI",U138="SI"),"No aceptable","Aceptable")</f>
        <v>Aceptable</v>
      </c>
      <c r="W138" s="86"/>
      <c r="X138" s="74"/>
      <c r="Y138" s="74"/>
      <c r="Z138" s="74"/>
      <c r="AA138" s="74"/>
      <c r="AB138" s="74"/>
    </row>
    <row r="139" spans="2:28" ht="58.5" customHeight="1">
      <c r="B139" s="1">
        <v>124</v>
      </c>
      <c r="C139" s="55">
        <f>Hoja1!BC128</f>
        <v>0</v>
      </c>
      <c r="D139" s="55">
        <f>Hoja1!BD128</f>
        <v>0</v>
      </c>
      <c r="E139" s="55">
        <f>Hoja1!BE128</f>
        <v>0</v>
      </c>
      <c r="F139" s="55">
        <f>Hoja1!BF128</f>
        <v>0</v>
      </c>
      <c r="G139" s="55">
        <f>Hoja1!BG128</f>
        <v>0</v>
      </c>
      <c r="H139" s="55">
        <f>Hoja1!BH128</f>
        <v>0</v>
      </c>
      <c r="I139" s="55">
        <f>Hoja1!BI128</f>
        <v>0</v>
      </c>
      <c r="J139" s="55">
        <f>Hoja1!BJ128</f>
        <v>0</v>
      </c>
      <c r="K139" s="53"/>
      <c r="L139" s="53"/>
      <c r="M139" s="53"/>
      <c r="N139" s="53"/>
      <c r="O139" s="53"/>
      <c r="P139" s="53"/>
      <c r="Q139" s="53"/>
      <c r="R139" s="53"/>
      <c r="S139" s="53"/>
      <c r="T139" s="53"/>
      <c r="U139" s="53"/>
      <c r="V139" s="79" t="str" cm="1">
        <f t="array" ref="V139">IF(OR(K139:N139="SI",O139="SI",P139="SI",Q139="SI",R139="SI",S139="SI",T139="SI",U139="SI"),"No aceptable","Aceptable")</f>
        <v>Aceptable</v>
      </c>
      <c r="W139" s="86"/>
      <c r="X139" s="74"/>
      <c r="Y139" s="74"/>
      <c r="Z139" s="74"/>
      <c r="AA139" s="74"/>
      <c r="AB139" s="74"/>
    </row>
    <row r="140" spans="2:28" ht="58.5" customHeight="1">
      <c r="B140" s="1">
        <v>125</v>
      </c>
      <c r="C140" s="55">
        <f>Hoja1!BC129</f>
        <v>0</v>
      </c>
      <c r="D140" s="55">
        <f>Hoja1!BD129</f>
        <v>0</v>
      </c>
      <c r="E140" s="55">
        <f>Hoja1!BE129</f>
        <v>0</v>
      </c>
      <c r="F140" s="55">
        <f>Hoja1!BF129</f>
        <v>0</v>
      </c>
      <c r="G140" s="55">
        <f>Hoja1!BG129</f>
        <v>0</v>
      </c>
      <c r="H140" s="55">
        <f>Hoja1!BH129</f>
        <v>0</v>
      </c>
      <c r="I140" s="55">
        <f>Hoja1!BI129</f>
        <v>0</v>
      </c>
      <c r="J140" s="55">
        <f>Hoja1!BJ129</f>
        <v>0</v>
      </c>
      <c r="K140" s="53"/>
      <c r="L140" s="53"/>
      <c r="M140" s="53"/>
      <c r="N140" s="53"/>
      <c r="O140" s="53"/>
      <c r="P140" s="53"/>
      <c r="Q140" s="53"/>
      <c r="R140" s="53"/>
      <c r="S140" s="53"/>
      <c r="T140" s="53"/>
      <c r="U140" s="53"/>
      <c r="V140" s="79" t="str" cm="1">
        <f t="array" ref="V140">IF(OR(K140:N140="SI",O140="SI",P140="SI",Q140="SI",R140="SI",S140="SI",T140="SI",U140="SI"),"No aceptable","Aceptable")</f>
        <v>Aceptable</v>
      </c>
      <c r="W140" s="86"/>
      <c r="X140" s="74"/>
      <c r="Y140" s="74"/>
      <c r="Z140" s="74"/>
      <c r="AA140" s="74"/>
      <c r="AB140" s="74"/>
    </row>
    <row r="141" spans="2:28" ht="58.5" customHeight="1">
      <c r="B141" s="1">
        <v>126</v>
      </c>
      <c r="C141" s="55">
        <f>Hoja1!BC130</f>
        <v>0</v>
      </c>
      <c r="D141" s="55">
        <f>Hoja1!BD130</f>
        <v>0</v>
      </c>
      <c r="E141" s="55">
        <f>Hoja1!BE130</f>
        <v>0</v>
      </c>
      <c r="F141" s="55">
        <f>Hoja1!BF130</f>
        <v>0</v>
      </c>
      <c r="G141" s="55">
        <f>Hoja1!BG130</f>
        <v>0</v>
      </c>
      <c r="H141" s="55">
        <f>Hoja1!BH130</f>
        <v>0</v>
      </c>
      <c r="I141" s="55">
        <f>Hoja1!BI130</f>
        <v>0</v>
      </c>
      <c r="J141" s="55">
        <f>Hoja1!BJ130</f>
        <v>0</v>
      </c>
      <c r="K141" s="53"/>
      <c r="L141" s="53"/>
      <c r="M141" s="53"/>
      <c r="N141" s="53"/>
      <c r="O141" s="53"/>
      <c r="P141" s="53"/>
      <c r="Q141" s="53"/>
      <c r="R141" s="53"/>
      <c r="S141" s="53"/>
      <c r="T141" s="53"/>
      <c r="U141" s="53"/>
      <c r="V141" s="79" t="str" cm="1">
        <f t="array" ref="V141">IF(OR(K141:N141="SI",O141="SI",P141="SI",Q141="SI",R141="SI",S141="SI",T141="SI",U141="SI"),"No aceptable","Aceptable")</f>
        <v>Aceptable</v>
      </c>
      <c r="W141" s="86"/>
      <c r="X141" s="74"/>
      <c r="Y141" s="74"/>
      <c r="Z141" s="74"/>
      <c r="AA141" s="74"/>
      <c r="AB141" s="74"/>
    </row>
    <row r="142" spans="2:28" ht="58.5" customHeight="1">
      <c r="B142" s="1">
        <v>127</v>
      </c>
      <c r="C142" s="55">
        <f>Hoja1!BC131</f>
        <v>0</v>
      </c>
      <c r="D142" s="55">
        <f>Hoja1!BD131</f>
        <v>0</v>
      </c>
      <c r="E142" s="55">
        <f>Hoja1!BE131</f>
        <v>0</v>
      </c>
      <c r="F142" s="55">
        <f>Hoja1!BF131</f>
        <v>0</v>
      </c>
      <c r="G142" s="55">
        <f>Hoja1!BG131</f>
        <v>0</v>
      </c>
      <c r="H142" s="55">
        <f>Hoja1!BH131</f>
        <v>0</v>
      </c>
      <c r="I142" s="55">
        <f>Hoja1!BI131</f>
        <v>0</v>
      </c>
      <c r="J142" s="55">
        <f>Hoja1!BJ131</f>
        <v>0</v>
      </c>
      <c r="K142" s="53"/>
      <c r="L142" s="53"/>
      <c r="M142" s="53"/>
      <c r="N142" s="53"/>
      <c r="O142" s="53"/>
      <c r="P142" s="53"/>
      <c r="Q142" s="53"/>
      <c r="R142" s="53"/>
      <c r="S142" s="53"/>
      <c r="T142" s="53"/>
      <c r="U142" s="53"/>
      <c r="V142" s="79" t="str" cm="1">
        <f t="array" ref="V142">IF(OR(K142:N142="SI",O142="SI",P142="SI",Q142="SI",R142="SI",S142="SI",T142="SI",U142="SI"),"No aceptable","Aceptable")</f>
        <v>Aceptable</v>
      </c>
      <c r="W142" s="86"/>
      <c r="X142" s="74"/>
      <c r="Y142" s="74"/>
      <c r="Z142" s="74"/>
      <c r="AA142" s="74"/>
      <c r="AB142" s="74"/>
    </row>
    <row r="143" spans="2:28" ht="58.5" customHeight="1">
      <c r="B143" s="1">
        <v>128</v>
      </c>
      <c r="C143" s="55">
        <f>Hoja1!BC132</f>
        <v>0</v>
      </c>
      <c r="D143" s="55">
        <f>Hoja1!BD132</f>
        <v>0</v>
      </c>
      <c r="E143" s="55">
        <f>Hoja1!BE132</f>
        <v>0</v>
      </c>
      <c r="F143" s="55">
        <f>Hoja1!BF132</f>
        <v>0</v>
      </c>
      <c r="G143" s="55">
        <f>Hoja1!BG132</f>
        <v>0</v>
      </c>
      <c r="H143" s="55">
        <f>Hoja1!BH132</f>
        <v>0</v>
      </c>
      <c r="I143" s="55">
        <f>Hoja1!BI132</f>
        <v>0</v>
      </c>
      <c r="J143" s="55">
        <f>Hoja1!BJ132</f>
        <v>0</v>
      </c>
      <c r="K143" s="53"/>
      <c r="L143" s="53"/>
      <c r="M143" s="53"/>
      <c r="N143" s="53"/>
      <c r="O143" s="53"/>
      <c r="P143" s="53"/>
      <c r="Q143" s="53"/>
      <c r="R143" s="53"/>
      <c r="S143" s="53"/>
      <c r="T143" s="53"/>
      <c r="U143" s="53"/>
      <c r="V143" s="79" t="str" cm="1">
        <f t="array" ref="V143">IF(OR(K143:N143="SI",O143="SI",P143="SI",Q143="SI",R143="SI",S143="SI",T143="SI",U143="SI"),"No aceptable","Aceptable")</f>
        <v>Aceptable</v>
      </c>
      <c r="W143" s="86"/>
      <c r="X143" s="74"/>
      <c r="Y143" s="74"/>
      <c r="Z143" s="74"/>
      <c r="AA143" s="74"/>
      <c r="AB143" s="74"/>
    </row>
    <row r="144" spans="2:28" ht="58.5" customHeight="1">
      <c r="B144" s="1">
        <v>129</v>
      </c>
      <c r="C144" s="55">
        <f>Hoja1!BC133</f>
        <v>0</v>
      </c>
      <c r="D144" s="55">
        <f>Hoja1!BD133</f>
        <v>0</v>
      </c>
      <c r="E144" s="55">
        <f>Hoja1!BE133</f>
        <v>0</v>
      </c>
      <c r="F144" s="55">
        <f>Hoja1!BF133</f>
        <v>0</v>
      </c>
      <c r="G144" s="55">
        <f>Hoja1!BG133</f>
        <v>0</v>
      </c>
      <c r="H144" s="55">
        <f>Hoja1!BH133</f>
        <v>0</v>
      </c>
      <c r="I144" s="55">
        <f>Hoja1!BI133</f>
        <v>0</v>
      </c>
      <c r="J144" s="55">
        <f>Hoja1!BJ133</f>
        <v>0</v>
      </c>
      <c r="K144" s="53"/>
      <c r="L144" s="53"/>
      <c r="M144" s="53"/>
      <c r="N144" s="53"/>
      <c r="O144" s="53"/>
      <c r="P144" s="53"/>
      <c r="Q144" s="53"/>
      <c r="R144" s="53"/>
      <c r="S144" s="53"/>
      <c r="T144" s="53"/>
      <c r="U144" s="53"/>
      <c r="V144" s="79" t="str" cm="1">
        <f t="array" ref="V144">IF(OR(K144:N144="SI",O144="SI",P144="SI",Q144="SI",R144="SI",S144="SI",T144="SI",U144="SI"),"No aceptable","Aceptable")</f>
        <v>Aceptable</v>
      </c>
      <c r="W144" s="86"/>
      <c r="X144" s="74"/>
      <c r="Y144" s="74"/>
      <c r="Z144" s="74"/>
      <c r="AA144" s="74"/>
      <c r="AB144" s="74"/>
    </row>
    <row r="145" spans="2:28" ht="58.5" customHeight="1">
      <c r="B145" s="1">
        <v>130</v>
      </c>
      <c r="C145" s="55">
        <f>Hoja1!BC134</f>
        <v>0</v>
      </c>
      <c r="D145" s="55">
        <f>Hoja1!BD134</f>
        <v>0</v>
      </c>
      <c r="E145" s="55">
        <f>Hoja1!BE134</f>
        <v>0</v>
      </c>
      <c r="F145" s="55">
        <f>Hoja1!BF134</f>
        <v>0</v>
      </c>
      <c r="G145" s="55">
        <f>Hoja1!BG134</f>
        <v>0</v>
      </c>
      <c r="H145" s="55">
        <f>Hoja1!BH134</f>
        <v>0</v>
      </c>
      <c r="I145" s="55">
        <f>Hoja1!BI134</f>
        <v>0</v>
      </c>
      <c r="J145" s="55">
        <f>Hoja1!BJ134</f>
        <v>0</v>
      </c>
      <c r="K145" s="53"/>
      <c r="L145" s="53"/>
      <c r="M145" s="53"/>
      <c r="N145" s="53"/>
      <c r="O145" s="53"/>
      <c r="P145" s="53"/>
      <c r="Q145" s="53"/>
      <c r="R145" s="53"/>
      <c r="S145" s="53"/>
      <c r="T145" s="53"/>
      <c r="U145" s="53"/>
      <c r="V145" s="79" t="str" cm="1">
        <f t="array" ref="V145">IF(OR(K145:N145="SI",O145="SI",P145="SI",Q145="SI",R145="SI",S145="SI",T145="SI",U145="SI"),"No aceptable","Aceptable")</f>
        <v>Aceptable</v>
      </c>
      <c r="W145" s="86"/>
      <c r="X145" s="74"/>
      <c r="Y145" s="74"/>
      <c r="Z145" s="74"/>
      <c r="AA145" s="74"/>
      <c r="AB145" s="74"/>
    </row>
    <row r="146" spans="2:28" ht="58.5" customHeight="1">
      <c r="B146" s="1">
        <v>131</v>
      </c>
      <c r="C146" s="55">
        <f>Hoja1!BC135</f>
        <v>0</v>
      </c>
      <c r="D146" s="55">
        <f>Hoja1!BD135</f>
        <v>0</v>
      </c>
      <c r="E146" s="55">
        <f>Hoja1!BE135</f>
        <v>0</v>
      </c>
      <c r="F146" s="55">
        <f>Hoja1!BF135</f>
        <v>0</v>
      </c>
      <c r="G146" s="55">
        <f>Hoja1!BG135</f>
        <v>0</v>
      </c>
      <c r="H146" s="55">
        <f>Hoja1!BH135</f>
        <v>0</v>
      </c>
      <c r="I146" s="55">
        <f>Hoja1!BI135</f>
        <v>0</v>
      </c>
      <c r="J146" s="55">
        <f>Hoja1!BJ135</f>
        <v>0</v>
      </c>
      <c r="K146" s="53"/>
      <c r="L146" s="53"/>
      <c r="M146" s="53"/>
      <c r="N146" s="53"/>
      <c r="O146" s="53"/>
      <c r="P146" s="53"/>
      <c r="Q146" s="53"/>
      <c r="R146" s="53"/>
      <c r="S146" s="53"/>
      <c r="T146" s="53"/>
      <c r="U146" s="53"/>
      <c r="V146" s="79" t="str" cm="1">
        <f t="array" ref="V146">IF(OR(K146:N146="SI",O146="SI",P146="SI",Q146="SI",R146="SI",S146="SI",T146="SI",U146="SI"),"No aceptable","Aceptable")</f>
        <v>Aceptable</v>
      </c>
      <c r="W146" s="86"/>
      <c r="X146" s="74"/>
      <c r="Y146" s="74"/>
      <c r="Z146" s="74"/>
      <c r="AA146" s="74"/>
      <c r="AB146" s="74"/>
    </row>
    <row r="147" spans="2:28" ht="58.5" customHeight="1">
      <c r="B147" s="1">
        <v>132</v>
      </c>
      <c r="C147" s="55">
        <f>Hoja1!BC136</f>
        <v>0</v>
      </c>
      <c r="D147" s="55">
        <f>Hoja1!BD136</f>
        <v>0</v>
      </c>
      <c r="E147" s="55">
        <f>Hoja1!BE136</f>
        <v>0</v>
      </c>
      <c r="F147" s="55">
        <f>Hoja1!BF136</f>
        <v>0</v>
      </c>
      <c r="G147" s="55">
        <f>Hoja1!BG136</f>
        <v>0</v>
      </c>
      <c r="H147" s="55">
        <f>Hoja1!BH136</f>
        <v>0</v>
      </c>
      <c r="I147" s="55">
        <f>Hoja1!BI136</f>
        <v>0</v>
      </c>
      <c r="J147" s="55">
        <f>Hoja1!BJ136</f>
        <v>0</v>
      </c>
      <c r="K147" s="53"/>
      <c r="L147" s="53"/>
      <c r="M147" s="53"/>
      <c r="N147" s="53"/>
      <c r="O147" s="53"/>
      <c r="P147" s="53"/>
      <c r="Q147" s="53"/>
      <c r="R147" s="53"/>
      <c r="S147" s="53"/>
      <c r="T147" s="53"/>
      <c r="U147" s="53"/>
      <c r="V147" s="79" t="str" cm="1">
        <f t="array" ref="V147">IF(OR(K147:N147="SI",O147="SI",P147="SI",Q147="SI",R147="SI",S147="SI",T147="SI",U147="SI"),"No aceptable","Aceptable")</f>
        <v>Aceptable</v>
      </c>
      <c r="W147" s="86"/>
      <c r="X147" s="74"/>
      <c r="Y147" s="74"/>
      <c r="Z147" s="74"/>
      <c r="AA147" s="74"/>
      <c r="AB147" s="74"/>
    </row>
    <row r="148" spans="2:28" ht="58.5" customHeight="1">
      <c r="B148" s="1">
        <v>133</v>
      </c>
      <c r="C148" s="55">
        <f>Hoja1!BC137</f>
        <v>0</v>
      </c>
      <c r="D148" s="55">
        <f>Hoja1!BD137</f>
        <v>0</v>
      </c>
      <c r="E148" s="55">
        <f>Hoja1!BE137</f>
        <v>0</v>
      </c>
      <c r="F148" s="55">
        <f>Hoja1!BF137</f>
        <v>0</v>
      </c>
      <c r="G148" s="55">
        <f>Hoja1!BG137</f>
        <v>0</v>
      </c>
      <c r="H148" s="55">
        <f>Hoja1!BH137</f>
        <v>0</v>
      </c>
      <c r="I148" s="55">
        <f>Hoja1!BI137</f>
        <v>0</v>
      </c>
      <c r="J148" s="55">
        <f>Hoja1!BJ137</f>
        <v>0</v>
      </c>
      <c r="K148" s="53"/>
      <c r="L148" s="53"/>
      <c r="M148" s="53"/>
      <c r="N148" s="53"/>
      <c r="O148" s="53"/>
      <c r="P148" s="53"/>
      <c r="Q148" s="53"/>
      <c r="R148" s="53"/>
      <c r="S148" s="53"/>
      <c r="T148" s="53"/>
      <c r="U148" s="53"/>
      <c r="V148" s="79" t="str" cm="1">
        <f t="array" ref="V148">IF(OR(K148:N148="SI",O148="SI",P148="SI",Q148="SI",R148="SI",S148="SI",T148="SI",U148="SI"),"No aceptable","Aceptable")</f>
        <v>Aceptable</v>
      </c>
      <c r="W148" s="86"/>
      <c r="X148" s="74"/>
      <c r="Y148" s="74"/>
      <c r="Z148" s="74"/>
      <c r="AA148" s="74"/>
      <c r="AB148" s="74"/>
    </row>
    <row r="149" spans="2:28" ht="58.5" customHeight="1">
      <c r="B149" s="1">
        <v>134</v>
      </c>
      <c r="C149" s="55">
        <f>Hoja1!BC138</f>
        <v>0</v>
      </c>
      <c r="D149" s="55">
        <f>Hoja1!BD138</f>
        <v>0</v>
      </c>
      <c r="E149" s="55">
        <f>Hoja1!BE138</f>
        <v>0</v>
      </c>
      <c r="F149" s="55">
        <f>Hoja1!BF138</f>
        <v>0</v>
      </c>
      <c r="G149" s="55">
        <f>Hoja1!BG138</f>
        <v>0</v>
      </c>
      <c r="H149" s="55">
        <f>Hoja1!BH138</f>
        <v>0</v>
      </c>
      <c r="I149" s="55">
        <f>Hoja1!BI138</f>
        <v>0</v>
      </c>
      <c r="J149" s="55">
        <f>Hoja1!BJ138</f>
        <v>0</v>
      </c>
      <c r="K149" s="53"/>
      <c r="L149" s="53"/>
      <c r="M149" s="53"/>
      <c r="N149" s="53"/>
      <c r="O149" s="53"/>
      <c r="P149" s="53"/>
      <c r="Q149" s="53"/>
      <c r="R149" s="53"/>
      <c r="S149" s="53"/>
      <c r="T149" s="53"/>
      <c r="U149" s="53"/>
      <c r="V149" s="79" t="str" cm="1">
        <f t="array" ref="V149">IF(OR(K149:N149="SI",O149="SI",P149="SI",Q149="SI",R149="SI",S149="SI",T149="SI",U149="SI"),"No aceptable","Aceptable")</f>
        <v>Aceptable</v>
      </c>
      <c r="W149" s="86"/>
      <c r="X149" s="74"/>
      <c r="Y149" s="74"/>
      <c r="Z149" s="74"/>
      <c r="AA149" s="74"/>
      <c r="AB149" s="74"/>
    </row>
    <row r="150" spans="2:28" ht="58.5" customHeight="1">
      <c r="B150" s="1">
        <v>135</v>
      </c>
      <c r="C150" s="55">
        <f>Hoja1!BC139</f>
        <v>0</v>
      </c>
      <c r="D150" s="55">
        <f>Hoja1!BD139</f>
        <v>0</v>
      </c>
      <c r="E150" s="55">
        <f>Hoja1!BE139</f>
        <v>0</v>
      </c>
      <c r="F150" s="55">
        <f>Hoja1!BF139</f>
        <v>0</v>
      </c>
      <c r="G150" s="55">
        <f>Hoja1!BG139</f>
        <v>0</v>
      </c>
      <c r="H150" s="55">
        <f>Hoja1!BH139</f>
        <v>0</v>
      </c>
      <c r="I150" s="55">
        <f>Hoja1!BI139</f>
        <v>0</v>
      </c>
      <c r="J150" s="55">
        <f>Hoja1!BJ139</f>
        <v>0</v>
      </c>
      <c r="K150" s="53"/>
      <c r="L150" s="53"/>
      <c r="M150" s="53"/>
      <c r="N150" s="53"/>
      <c r="O150" s="53"/>
      <c r="P150" s="53"/>
      <c r="Q150" s="53"/>
      <c r="R150" s="53"/>
      <c r="S150" s="53"/>
      <c r="T150" s="53"/>
      <c r="U150" s="53"/>
      <c r="V150" s="79" t="str" cm="1">
        <f t="array" ref="V150">IF(OR(K150:N150="SI",O150="SI",P150="SI",Q150="SI",R150="SI",S150="SI",T150="SI",U150="SI"),"No aceptable","Aceptable")</f>
        <v>Aceptable</v>
      </c>
      <c r="W150" s="86"/>
      <c r="X150" s="74"/>
      <c r="Y150" s="74"/>
      <c r="Z150" s="74"/>
      <c r="AA150" s="74"/>
      <c r="AB150" s="74"/>
    </row>
    <row r="151" spans="2:28" ht="58.5" customHeight="1">
      <c r="B151" s="1">
        <v>136</v>
      </c>
      <c r="C151" s="55">
        <f>Hoja1!BC140</f>
        <v>0</v>
      </c>
      <c r="D151" s="55">
        <f>Hoja1!BD140</f>
        <v>0</v>
      </c>
      <c r="E151" s="55">
        <f>Hoja1!BE140</f>
        <v>0</v>
      </c>
      <c r="F151" s="55">
        <f>Hoja1!BF140</f>
        <v>0</v>
      </c>
      <c r="G151" s="55">
        <f>Hoja1!BG140</f>
        <v>0</v>
      </c>
      <c r="H151" s="55">
        <f>Hoja1!BH140</f>
        <v>0</v>
      </c>
      <c r="I151" s="55">
        <f>Hoja1!BI140</f>
        <v>0</v>
      </c>
      <c r="J151" s="55">
        <f>Hoja1!BJ140</f>
        <v>0</v>
      </c>
      <c r="K151" s="53"/>
      <c r="L151" s="53"/>
      <c r="M151" s="53"/>
      <c r="N151" s="53"/>
      <c r="O151" s="53"/>
      <c r="P151" s="53"/>
      <c r="Q151" s="53"/>
      <c r="R151" s="53"/>
      <c r="S151" s="53"/>
      <c r="T151" s="53"/>
      <c r="U151" s="53"/>
      <c r="V151" s="79" t="str" cm="1">
        <f t="array" ref="V151">IF(OR(K151:N151="SI",O151="SI",P151="SI",Q151="SI",R151="SI",S151="SI",T151="SI",U151="SI"),"No aceptable","Aceptable")</f>
        <v>Aceptable</v>
      </c>
      <c r="W151" s="86"/>
      <c r="X151" s="74"/>
      <c r="Y151" s="74"/>
      <c r="Z151" s="74"/>
      <c r="AA151" s="74"/>
      <c r="AB151" s="74"/>
    </row>
    <row r="152" spans="2:28" ht="58.5" customHeight="1">
      <c r="B152" s="1">
        <v>137</v>
      </c>
      <c r="C152" s="55">
        <f>Hoja1!BC141</f>
        <v>0</v>
      </c>
      <c r="D152" s="55">
        <f>Hoja1!BD141</f>
        <v>0</v>
      </c>
      <c r="E152" s="55">
        <f>Hoja1!BE141</f>
        <v>0</v>
      </c>
      <c r="F152" s="55">
        <f>Hoja1!BF141</f>
        <v>0</v>
      </c>
      <c r="G152" s="55">
        <f>Hoja1!BG141</f>
        <v>0</v>
      </c>
      <c r="H152" s="55">
        <f>Hoja1!BH141</f>
        <v>0</v>
      </c>
      <c r="I152" s="55">
        <f>Hoja1!BI141</f>
        <v>0</v>
      </c>
      <c r="J152" s="55">
        <f>Hoja1!BJ141</f>
        <v>0</v>
      </c>
      <c r="K152" s="53"/>
      <c r="L152" s="53"/>
      <c r="M152" s="53"/>
      <c r="N152" s="53"/>
      <c r="O152" s="53"/>
      <c r="P152" s="53"/>
      <c r="Q152" s="53"/>
      <c r="R152" s="53"/>
      <c r="S152" s="53"/>
      <c r="T152" s="53"/>
      <c r="U152" s="53"/>
      <c r="V152" s="79" t="str" cm="1">
        <f t="array" ref="V152">IF(OR(K152:N152="SI",O152="SI",P152="SI",Q152="SI",R152="SI",S152="SI",T152="SI",U152="SI"),"No aceptable","Aceptable")</f>
        <v>Aceptable</v>
      </c>
      <c r="W152" s="86"/>
      <c r="X152" s="74"/>
      <c r="Y152" s="74"/>
      <c r="Z152" s="74"/>
      <c r="AA152" s="74"/>
      <c r="AB152" s="74"/>
    </row>
    <row r="153" spans="2:28" ht="58.5" customHeight="1">
      <c r="B153" s="1">
        <v>138</v>
      </c>
      <c r="C153" s="55">
        <f>Hoja1!BC142</f>
        <v>0</v>
      </c>
      <c r="D153" s="55">
        <f>Hoja1!BD142</f>
        <v>0</v>
      </c>
      <c r="E153" s="55">
        <f>Hoja1!BE142</f>
        <v>0</v>
      </c>
      <c r="F153" s="55">
        <f>Hoja1!BF142</f>
        <v>0</v>
      </c>
      <c r="G153" s="55">
        <f>Hoja1!BG142</f>
        <v>0</v>
      </c>
      <c r="H153" s="55">
        <f>Hoja1!BH142</f>
        <v>0</v>
      </c>
      <c r="I153" s="55">
        <f>Hoja1!BI142</f>
        <v>0</v>
      </c>
      <c r="J153" s="55">
        <f>Hoja1!BJ142</f>
        <v>0</v>
      </c>
      <c r="K153" s="53"/>
      <c r="L153" s="53"/>
      <c r="M153" s="53"/>
      <c r="N153" s="53"/>
      <c r="O153" s="53"/>
      <c r="P153" s="53"/>
      <c r="Q153" s="53"/>
      <c r="R153" s="53"/>
      <c r="S153" s="53"/>
      <c r="T153" s="53"/>
      <c r="U153" s="53"/>
      <c r="V153" s="79" t="str" cm="1">
        <f t="array" ref="V153">IF(OR(K153:N153="SI",O153="SI",P153="SI",Q153="SI",R153="SI",S153="SI",T153="SI",U153="SI"),"No aceptable","Aceptable")</f>
        <v>Aceptable</v>
      </c>
      <c r="W153" s="86"/>
      <c r="X153" s="74"/>
      <c r="Y153" s="74"/>
      <c r="Z153" s="74"/>
      <c r="AA153" s="74"/>
      <c r="AB153" s="74"/>
    </row>
    <row r="154" spans="2:28" ht="58.5" customHeight="1">
      <c r="B154" s="1">
        <v>139</v>
      </c>
      <c r="C154" s="55">
        <f>Hoja1!BC143</f>
        <v>0</v>
      </c>
      <c r="D154" s="55">
        <f>Hoja1!BD143</f>
        <v>0</v>
      </c>
      <c r="E154" s="55">
        <f>Hoja1!BE143</f>
        <v>0</v>
      </c>
      <c r="F154" s="55">
        <f>Hoja1!BF143</f>
        <v>0</v>
      </c>
      <c r="G154" s="55">
        <f>Hoja1!BG143</f>
        <v>0</v>
      </c>
      <c r="H154" s="55">
        <f>Hoja1!BH143</f>
        <v>0</v>
      </c>
      <c r="I154" s="55">
        <f>Hoja1!BI143</f>
        <v>0</v>
      </c>
      <c r="J154" s="55">
        <f>Hoja1!BJ143</f>
        <v>0</v>
      </c>
      <c r="K154" s="53"/>
      <c r="L154" s="53"/>
      <c r="M154" s="53"/>
      <c r="N154" s="53"/>
      <c r="O154" s="53"/>
      <c r="P154" s="53"/>
      <c r="Q154" s="53"/>
      <c r="R154" s="53"/>
      <c r="S154" s="53"/>
      <c r="T154" s="53"/>
      <c r="U154" s="53"/>
      <c r="V154" s="79" t="str" cm="1">
        <f t="array" ref="V154">IF(OR(K154:N154="SI",O154="SI",P154="SI",Q154="SI",R154="SI",S154="SI",T154="SI",U154="SI"),"No aceptable","Aceptable")</f>
        <v>Aceptable</v>
      </c>
      <c r="W154" s="86"/>
      <c r="X154" s="74"/>
      <c r="Y154" s="74"/>
      <c r="Z154" s="74"/>
      <c r="AA154" s="74"/>
      <c r="AB154" s="74"/>
    </row>
    <row r="155" spans="2:28" ht="58.5" customHeight="1">
      <c r="B155" s="1">
        <v>140</v>
      </c>
      <c r="C155" s="55">
        <f>Hoja1!BC144</f>
        <v>0</v>
      </c>
      <c r="D155" s="55">
        <f>Hoja1!BD144</f>
        <v>0</v>
      </c>
      <c r="E155" s="55">
        <f>Hoja1!BE144</f>
        <v>0</v>
      </c>
      <c r="F155" s="55">
        <f>Hoja1!BF144</f>
        <v>0</v>
      </c>
      <c r="G155" s="55">
        <f>Hoja1!BG144</f>
        <v>0</v>
      </c>
      <c r="H155" s="55">
        <f>Hoja1!BH144</f>
        <v>0</v>
      </c>
      <c r="I155" s="55">
        <f>Hoja1!BI144</f>
        <v>0</v>
      </c>
      <c r="J155" s="55">
        <f>Hoja1!BJ144</f>
        <v>0</v>
      </c>
      <c r="K155" s="53"/>
      <c r="L155" s="53"/>
      <c r="M155" s="53"/>
      <c r="N155" s="53"/>
      <c r="O155" s="53"/>
      <c r="P155" s="53"/>
      <c r="Q155" s="53"/>
      <c r="R155" s="53"/>
      <c r="S155" s="53"/>
      <c r="T155" s="53"/>
      <c r="U155" s="53"/>
      <c r="V155" s="79" t="str" cm="1">
        <f t="array" ref="V155">IF(OR(K155:N155="SI",O155="SI",P155="SI",Q155="SI",R155="SI",S155="SI",T155="SI",U155="SI"),"No aceptable","Aceptable")</f>
        <v>Aceptable</v>
      </c>
      <c r="W155" s="86"/>
      <c r="X155" s="74"/>
      <c r="Y155" s="74"/>
      <c r="Z155" s="74"/>
      <c r="AA155" s="74"/>
      <c r="AB155" s="74"/>
    </row>
    <row r="156" spans="2:28" ht="58.5" customHeight="1">
      <c r="B156" s="1">
        <v>141</v>
      </c>
      <c r="C156" s="55">
        <f>Hoja1!BC145</f>
        <v>0</v>
      </c>
      <c r="D156" s="55">
        <f>Hoja1!BD145</f>
        <v>0</v>
      </c>
      <c r="E156" s="55">
        <f>Hoja1!BE145</f>
        <v>0</v>
      </c>
      <c r="F156" s="55">
        <f>Hoja1!BF145</f>
        <v>0</v>
      </c>
      <c r="G156" s="55">
        <f>Hoja1!BG145</f>
        <v>0</v>
      </c>
      <c r="H156" s="55">
        <f>Hoja1!BH145</f>
        <v>0</v>
      </c>
      <c r="I156" s="55">
        <f>Hoja1!BI145</f>
        <v>0</v>
      </c>
      <c r="J156" s="55">
        <f>Hoja1!BJ145</f>
        <v>0</v>
      </c>
      <c r="K156" s="53"/>
      <c r="L156" s="53"/>
      <c r="M156" s="53"/>
      <c r="N156" s="53"/>
      <c r="O156" s="53"/>
      <c r="P156" s="53"/>
      <c r="Q156" s="53"/>
      <c r="R156" s="53"/>
      <c r="S156" s="53"/>
      <c r="T156" s="53"/>
      <c r="U156" s="53"/>
      <c r="V156" s="79" t="str" cm="1">
        <f t="array" ref="V156">IF(OR(K156:N156="SI",O156="SI",P156="SI",Q156="SI",R156="SI",S156="SI",T156="SI",U156="SI"),"No aceptable","Aceptable")</f>
        <v>Aceptable</v>
      </c>
      <c r="W156" s="86"/>
      <c r="X156" s="74"/>
      <c r="Y156" s="74"/>
      <c r="Z156" s="74"/>
      <c r="AA156" s="74"/>
      <c r="AB156" s="74"/>
    </row>
    <row r="157" spans="2:28" ht="58.5" customHeight="1">
      <c r="B157" s="1">
        <v>142</v>
      </c>
      <c r="C157" s="55">
        <f>Hoja1!BC146</f>
        <v>0</v>
      </c>
      <c r="D157" s="55">
        <f>Hoja1!BD146</f>
        <v>0</v>
      </c>
      <c r="E157" s="55">
        <f>Hoja1!BE146</f>
        <v>0</v>
      </c>
      <c r="F157" s="55">
        <f>Hoja1!BF146</f>
        <v>0</v>
      </c>
      <c r="G157" s="55">
        <f>Hoja1!BG146</f>
        <v>0</v>
      </c>
      <c r="H157" s="55">
        <f>Hoja1!BH146</f>
        <v>0</v>
      </c>
      <c r="I157" s="55">
        <f>Hoja1!BI146</f>
        <v>0</v>
      </c>
      <c r="J157" s="55">
        <f>Hoja1!BJ146</f>
        <v>0</v>
      </c>
      <c r="K157" s="53"/>
      <c r="L157" s="53"/>
      <c r="M157" s="53"/>
      <c r="N157" s="53"/>
      <c r="O157" s="53"/>
      <c r="P157" s="53"/>
      <c r="Q157" s="53"/>
      <c r="R157" s="53"/>
      <c r="S157" s="53"/>
      <c r="T157" s="53"/>
      <c r="U157" s="53"/>
      <c r="V157" s="79" t="str" cm="1">
        <f t="array" ref="V157">IF(OR(K157:N157="SI",O157="SI",P157="SI",Q157="SI",R157="SI",S157="SI",T157="SI",U157="SI"),"No aceptable","Aceptable")</f>
        <v>Aceptable</v>
      </c>
      <c r="W157" s="86"/>
      <c r="X157" s="74"/>
      <c r="Y157" s="74"/>
      <c r="Z157" s="74"/>
      <c r="AA157" s="74"/>
      <c r="AB157" s="74"/>
    </row>
    <row r="158" spans="2:28" ht="58.5" customHeight="1">
      <c r="B158" s="1">
        <v>143</v>
      </c>
      <c r="C158" s="55">
        <f>Hoja1!BC147</f>
        <v>0</v>
      </c>
      <c r="D158" s="55">
        <f>Hoja1!BD147</f>
        <v>0</v>
      </c>
      <c r="E158" s="55">
        <f>Hoja1!BE147</f>
        <v>0</v>
      </c>
      <c r="F158" s="55">
        <f>Hoja1!BF147</f>
        <v>0</v>
      </c>
      <c r="G158" s="55">
        <f>Hoja1!BG147</f>
        <v>0</v>
      </c>
      <c r="H158" s="55">
        <f>Hoja1!BH147</f>
        <v>0</v>
      </c>
      <c r="I158" s="55">
        <f>Hoja1!BI147</f>
        <v>0</v>
      </c>
      <c r="J158" s="55">
        <f>Hoja1!BJ147</f>
        <v>0</v>
      </c>
      <c r="K158" s="53"/>
      <c r="L158" s="53"/>
      <c r="M158" s="53"/>
      <c r="N158" s="53"/>
      <c r="O158" s="53"/>
      <c r="P158" s="53"/>
      <c r="Q158" s="53"/>
      <c r="R158" s="53"/>
      <c r="S158" s="53"/>
      <c r="T158" s="53"/>
      <c r="U158" s="53"/>
      <c r="V158" s="79" t="str" cm="1">
        <f t="array" ref="V158">IF(OR(K158:N158="SI",O158="SI",P158="SI",Q158="SI",R158="SI",S158="SI",T158="SI",U158="SI"),"No aceptable","Aceptable")</f>
        <v>Aceptable</v>
      </c>
      <c r="W158" s="86"/>
      <c r="X158" s="74"/>
      <c r="Y158" s="74"/>
      <c r="Z158" s="74"/>
      <c r="AA158" s="74"/>
      <c r="AB158" s="74"/>
    </row>
    <row r="159" spans="2:28" ht="58.5" customHeight="1">
      <c r="B159" s="1">
        <v>144</v>
      </c>
      <c r="C159" s="55">
        <f>Hoja1!BC148</f>
        <v>0</v>
      </c>
      <c r="D159" s="55">
        <f>Hoja1!BD148</f>
        <v>0</v>
      </c>
      <c r="E159" s="55">
        <f>Hoja1!BE148</f>
        <v>0</v>
      </c>
      <c r="F159" s="55">
        <f>Hoja1!BF148</f>
        <v>0</v>
      </c>
      <c r="G159" s="55">
        <f>Hoja1!BG148</f>
        <v>0</v>
      </c>
      <c r="H159" s="55">
        <f>Hoja1!BH148</f>
        <v>0</v>
      </c>
      <c r="I159" s="55">
        <f>Hoja1!BI148</f>
        <v>0</v>
      </c>
      <c r="J159" s="55">
        <f>Hoja1!BJ148</f>
        <v>0</v>
      </c>
      <c r="K159" s="53"/>
      <c r="L159" s="53"/>
      <c r="M159" s="53"/>
      <c r="N159" s="53"/>
      <c r="O159" s="53"/>
      <c r="P159" s="53"/>
      <c r="Q159" s="53"/>
      <c r="R159" s="53"/>
      <c r="S159" s="53"/>
      <c r="T159" s="53"/>
      <c r="U159" s="53"/>
      <c r="V159" s="79" t="str" cm="1">
        <f t="array" ref="V159">IF(OR(K159:N159="SI",O159="SI",P159="SI",Q159="SI",R159="SI",S159="SI",T159="SI",U159="SI"),"No aceptable","Aceptable")</f>
        <v>Aceptable</v>
      </c>
      <c r="W159" s="86"/>
      <c r="X159" s="74"/>
      <c r="Y159" s="74"/>
      <c r="Z159" s="74"/>
      <c r="AA159" s="74"/>
      <c r="AB159" s="74"/>
    </row>
    <row r="160" spans="2:28" ht="58.5" customHeight="1">
      <c r="B160" s="1">
        <v>145</v>
      </c>
      <c r="C160" s="55">
        <f>Hoja1!BC149</f>
        <v>0</v>
      </c>
      <c r="D160" s="55">
        <f>Hoja1!BD149</f>
        <v>0</v>
      </c>
      <c r="E160" s="55">
        <f>Hoja1!BE149</f>
        <v>0</v>
      </c>
      <c r="F160" s="55">
        <f>Hoja1!BF149</f>
        <v>0</v>
      </c>
      <c r="G160" s="55">
        <f>Hoja1!BG149</f>
        <v>0</v>
      </c>
      <c r="H160" s="55">
        <f>Hoja1!BH149</f>
        <v>0</v>
      </c>
      <c r="I160" s="55">
        <f>Hoja1!BI149</f>
        <v>0</v>
      </c>
      <c r="J160" s="55">
        <f>Hoja1!BJ149</f>
        <v>0</v>
      </c>
      <c r="K160" s="53"/>
      <c r="L160" s="53"/>
      <c r="M160" s="53"/>
      <c r="N160" s="53"/>
      <c r="O160" s="53"/>
      <c r="P160" s="53"/>
      <c r="Q160" s="53"/>
      <c r="R160" s="53"/>
      <c r="S160" s="53"/>
      <c r="T160" s="53"/>
      <c r="U160" s="53"/>
      <c r="V160" s="79" t="str" cm="1">
        <f t="array" ref="V160">IF(OR(K160:N160="SI",O160="SI",P160="SI",Q160="SI",R160="SI",S160="SI",T160="SI",U160="SI"),"No aceptable","Aceptable")</f>
        <v>Aceptable</v>
      </c>
      <c r="W160" s="86"/>
      <c r="X160" s="74"/>
      <c r="Y160" s="74"/>
      <c r="Z160" s="74"/>
      <c r="AA160" s="74"/>
      <c r="AB160" s="74"/>
    </row>
    <row r="161" spans="2:28" ht="58.5" customHeight="1">
      <c r="B161" s="1">
        <v>146</v>
      </c>
      <c r="C161" s="55">
        <f>Hoja1!BC150</f>
        <v>0</v>
      </c>
      <c r="D161" s="55">
        <f>Hoja1!BD150</f>
        <v>0</v>
      </c>
      <c r="E161" s="55">
        <f>Hoja1!BE150</f>
        <v>0</v>
      </c>
      <c r="F161" s="55">
        <f>Hoja1!BF150</f>
        <v>0</v>
      </c>
      <c r="G161" s="55">
        <f>Hoja1!BG150</f>
        <v>0</v>
      </c>
      <c r="H161" s="55">
        <f>Hoja1!BH150</f>
        <v>0</v>
      </c>
      <c r="I161" s="55">
        <f>Hoja1!BI150</f>
        <v>0</v>
      </c>
      <c r="J161" s="55">
        <f>Hoja1!BJ150</f>
        <v>0</v>
      </c>
      <c r="K161" s="53"/>
      <c r="L161" s="53"/>
      <c r="M161" s="53"/>
      <c r="N161" s="53"/>
      <c r="O161" s="53"/>
      <c r="P161" s="53"/>
      <c r="Q161" s="53"/>
      <c r="R161" s="53"/>
      <c r="S161" s="53"/>
      <c r="T161" s="53"/>
      <c r="U161" s="53"/>
      <c r="V161" s="79" t="str" cm="1">
        <f t="array" ref="V161">IF(OR(K161:N161="SI",O161="SI",P161="SI",Q161="SI",R161="SI",S161="SI",T161="SI",U161="SI"),"No aceptable","Aceptable")</f>
        <v>Aceptable</v>
      </c>
      <c r="W161" s="86"/>
      <c r="X161" s="74"/>
      <c r="Y161" s="74"/>
      <c r="Z161" s="74"/>
      <c r="AA161" s="74"/>
      <c r="AB161" s="74"/>
    </row>
    <row r="162" spans="2:28" ht="58.5" customHeight="1">
      <c r="B162" s="1">
        <v>147</v>
      </c>
      <c r="C162" s="55">
        <f>Hoja1!BC151</f>
        <v>0</v>
      </c>
      <c r="D162" s="55">
        <f>Hoja1!BD151</f>
        <v>0</v>
      </c>
      <c r="E162" s="55">
        <f>Hoja1!BE151</f>
        <v>0</v>
      </c>
      <c r="F162" s="55">
        <f>Hoja1!BF151</f>
        <v>0</v>
      </c>
      <c r="G162" s="55">
        <f>Hoja1!BG151</f>
        <v>0</v>
      </c>
      <c r="H162" s="55">
        <f>Hoja1!BH151</f>
        <v>0</v>
      </c>
      <c r="I162" s="55">
        <f>Hoja1!BI151</f>
        <v>0</v>
      </c>
      <c r="J162" s="55">
        <f>Hoja1!BJ151</f>
        <v>0</v>
      </c>
      <c r="K162" s="53"/>
      <c r="L162" s="53"/>
      <c r="M162" s="53"/>
      <c r="N162" s="53"/>
      <c r="O162" s="53"/>
      <c r="P162" s="53"/>
      <c r="Q162" s="53"/>
      <c r="R162" s="53"/>
      <c r="S162" s="53"/>
      <c r="T162" s="53"/>
      <c r="U162" s="53"/>
      <c r="V162" s="79" t="str" cm="1">
        <f t="array" ref="V162">IF(OR(K162:N162="SI",O162="SI",P162="SI",Q162="SI",R162="SI",S162="SI",T162="SI",U162="SI"),"No aceptable","Aceptable")</f>
        <v>Aceptable</v>
      </c>
      <c r="W162" s="86"/>
      <c r="X162" s="74"/>
      <c r="Y162" s="74"/>
      <c r="Z162" s="74"/>
      <c r="AA162" s="74"/>
      <c r="AB162" s="74"/>
    </row>
    <row r="163" spans="2:28" ht="58.5" customHeight="1">
      <c r="B163" s="1">
        <v>148</v>
      </c>
      <c r="C163" s="55">
        <f>Hoja1!BC152</f>
        <v>0</v>
      </c>
      <c r="D163" s="55">
        <f>Hoja1!BD152</f>
        <v>0</v>
      </c>
      <c r="E163" s="55">
        <f>Hoja1!BE152</f>
        <v>0</v>
      </c>
      <c r="F163" s="55">
        <f>Hoja1!BF152</f>
        <v>0</v>
      </c>
      <c r="G163" s="55">
        <f>Hoja1!BG152</f>
        <v>0</v>
      </c>
      <c r="H163" s="55">
        <f>Hoja1!BH152</f>
        <v>0</v>
      </c>
      <c r="I163" s="55">
        <f>Hoja1!BI152</f>
        <v>0</v>
      </c>
      <c r="J163" s="55">
        <f>Hoja1!BJ152</f>
        <v>0</v>
      </c>
      <c r="K163" s="53"/>
      <c r="L163" s="53"/>
      <c r="M163" s="53"/>
      <c r="N163" s="53"/>
      <c r="O163" s="53"/>
      <c r="P163" s="53"/>
      <c r="Q163" s="53"/>
      <c r="R163" s="53"/>
      <c r="S163" s="53"/>
      <c r="T163" s="53"/>
      <c r="U163" s="53"/>
      <c r="V163" s="79" t="str" cm="1">
        <f t="array" ref="V163">IF(OR(K163:N163="SI",O163="SI",P163="SI",Q163="SI",R163="SI",S163="SI",T163="SI",U163="SI"),"No aceptable","Aceptable")</f>
        <v>Aceptable</v>
      </c>
      <c r="W163" s="86"/>
      <c r="X163" s="74"/>
      <c r="Y163" s="74"/>
      <c r="Z163" s="74"/>
      <c r="AA163" s="74"/>
      <c r="AB163" s="74"/>
    </row>
    <row r="164" spans="2:28" ht="58.5" customHeight="1">
      <c r="B164" s="1">
        <v>149</v>
      </c>
      <c r="C164" s="55">
        <f>Hoja1!BC153</f>
        <v>0</v>
      </c>
      <c r="D164" s="55">
        <f>Hoja1!BD153</f>
        <v>0</v>
      </c>
      <c r="E164" s="55">
        <f>Hoja1!BE153</f>
        <v>0</v>
      </c>
      <c r="F164" s="55">
        <f>Hoja1!BF153</f>
        <v>0</v>
      </c>
      <c r="G164" s="55">
        <f>Hoja1!BG153</f>
        <v>0</v>
      </c>
      <c r="H164" s="55">
        <f>Hoja1!BH153</f>
        <v>0</v>
      </c>
      <c r="I164" s="55">
        <f>Hoja1!BI153</f>
        <v>0</v>
      </c>
      <c r="J164" s="55">
        <f>Hoja1!BJ153</f>
        <v>0</v>
      </c>
      <c r="K164" s="53"/>
      <c r="L164" s="53"/>
      <c r="M164" s="53"/>
      <c r="N164" s="53"/>
      <c r="O164" s="53"/>
      <c r="P164" s="53"/>
      <c r="Q164" s="53"/>
      <c r="R164" s="53"/>
      <c r="S164" s="53"/>
      <c r="T164" s="53"/>
      <c r="U164" s="53"/>
      <c r="V164" s="79" t="str" cm="1">
        <f t="array" ref="V164">IF(OR(K164:N164="SI",O164="SI",P164="SI",Q164="SI",R164="SI",S164="SI",T164="SI",U164="SI"),"No aceptable","Aceptable")</f>
        <v>Aceptable</v>
      </c>
      <c r="W164" s="86"/>
      <c r="X164" s="74"/>
      <c r="Y164" s="74"/>
      <c r="Z164" s="74"/>
      <c r="AA164" s="74"/>
      <c r="AB164" s="74"/>
    </row>
    <row r="165" spans="2:28" ht="58.5" customHeight="1">
      <c r="B165" s="1">
        <v>150</v>
      </c>
      <c r="C165" s="55">
        <f>Hoja1!BC154</f>
        <v>0</v>
      </c>
      <c r="D165" s="55">
        <f>Hoja1!BD154</f>
        <v>0</v>
      </c>
      <c r="E165" s="55">
        <f>Hoja1!BE154</f>
        <v>0</v>
      </c>
      <c r="F165" s="55">
        <f>Hoja1!BF154</f>
        <v>0</v>
      </c>
      <c r="G165" s="55">
        <f>Hoja1!BG154</f>
        <v>0</v>
      </c>
      <c r="H165" s="55">
        <f>Hoja1!BH154</f>
        <v>0</v>
      </c>
      <c r="I165" s="55">
        <f>Hoja1!BI154</f>
        <v>0</v>
      </c>
      <c r="J165" s="55">
        <f>Hoja1!BJ154</f>
        <v>0</v>
      </c>
      <c r="K165" s="53"/>
      <c r="L165" s="53"/>
      <c r="M165" s="53"/>
      <c r="N165" s="53"/>
      <c r="O165" s="53"/>
      <c r="P165" s="53"/>
      <c r="Q165" s="53"/>
      <c r="R165" s="53"/>
      <c r="S165" s="53"/>
      <c r="T165" s="53"/>
      <c r="U165" s="53"/>
      <c r="V165" s="79" t="str" cm="1">
        <f t="array" ref="V165">IF(OR(K165:N165="SI",O165="SI",P165="SI",Q165="SI",R165="SI",S165="SI",T165="SI",U165="SI"),"No aceptable","Aceptable")</f>
        <v>Aceptable</v>
      </c>
      <c r="W165" s="86"/>
      <c r="X165" s="74"/>
      <c r="Y165" s="74"/>
      <c r="Z165" s="74"/>
      <c r="AA165" s="74"/>
      <c r="AB165" s="74"/>
    </row>
    <row r="166" spans="2:28" ht="58.5" customHeight="1">
      <c r="B166" s="1">
        <v>151</v>
      </c>
      <c r="C166" s="55" t="str">
        <f>Hoja1!BC155</f>
        <v xml:space="preserve"> </v>
      </c>
      <c r="D166" s="55" t="str">
        <f>Hoja1!BD155</f>
        <v xml:space="preserve"> </v>
      </c>
      <c r="E166" s="55" t="str">
        <f>Hoja1!BE155</f>
        <v xml:space="preserve"> </v>
      </c>
      <c r="F166" s="55" t="str">
        <f>Hoja1!BF155</f>
        <v xml:space="preserve"> </v>
      </c>
      <c r="G166" s="55" t="str">
        <f>Hoja1!BG155</f>
        <v xml:space="preserve"> </v>
      </c>
      <c r="H166" s="55" t="str">
        <f>Hoja1!BH155</f>
        <v xml:space="preserve"> </v>
      </c>
      <c r="I166" s="55" t="str">
        <f>Hoja1!BI155</f>
        <v xml:space="preserve"> </v>
      </c>
      <c r="J166" s="55" t="str">
        <f>Hoja1!BJ155</f>
        <v xml:space="preserve"> </v>
      </c>
      <c r="K166" s="53"/>
      <c r="L166" s="53"/>
      <c r="M166" s="53"/>
      <c r="N166" s="53"/>
      <c r="O166" s="53"/>
      <c r="P166" s="53"/>
      <c r="Q166" s="53"/>
      <c r="R166" s="53"/>
      <c r="S166" s="53"/>
      <c r="T166" s="53"/>
      <c r="U166" s="53"/>
      <c r="V166" s="79" t="str" cm="1">
        <f t="array" ref="V166">IF(OR(K166:N166="SI",O166="SI",P166="SI",Q166="SI",R166="SI",S166="SI",T166="SI",U166="SI"),"No aceptable","Aceptable")</f>
        <v>Aceptable</v>
      </c>
      <c r="W166" s="86"/>
      <c r="X166" s="74"/>
      <c r="Y166" s="74"/>
      <c r="Z166" s="74"/>
      <c r="AA166" s="74"/>
      <c r="AB166" s="74"/>
    </row>
    <row r="167" spans="2:28" ht="58.5" customHeight="1">
      <c r="B167" s="1">
        <v>152</v>
      </c>
      <c r="C167" s="55" t="str">
        <f>Hoja1!BC156</f>
        <v xml:space="preserve"> </v>
      </c>
      <c r="D167" s="55" t="str">
        <f>Hoja1!BD156</f>
        <v xml:space="preserve"> </v>
      </c>
      <c r="E167" s="55" t="str">
        <f>Hoja1!BE156</f>
        <v xml:space="preserve"> </v>
      </c>
      <c r="F167" s="55" t="str">
        <f>Hoja1!BF156</f>
        <v xml:space="preserve"> </v>
      </c>
      <c r="G167" s="55" t="str">
        <f>Hoja1!BG156</f>
        <v xml:space="preserve"> </v>
      </c>
      <c r="H167" s="55" t="str">
        <f>Hoja1!BH156</f>
        <v xml:space="preserve"> </v>
      </c>
      <c r="I167" s="55" t="str">
        <f>Hoja1!BI156</f>
        <v xml:space="preserve"> </v>
      </c>
      <c r="J167" s="55" t="str">
        <f>Hoja1!BJ156</f>
        <v xml:space="preserve"> </v>
      </c>
      <c r="K167" s="53"/>
      <c r="L167" s="53"/>
      <c r="M167" s="53"/>
      <c r="N167" s="53"/>
      <c r="O167" s="53"/>
      <c r="P167" s="53"/>
      <c r="Q167" s="53"/>
      <c r="R167" s="53"/>
      <c r="S167" s="53"/>
      <c r="T167" s="53"/>
      <c r="U167" s="53"/>
      <c r="V167" s="79" t="str" cm="1">
        <f t="array" ref="V167">IF(OR(K167:N167="SI",O167="SI",P167="SI",Q167="SI",R167="SI",S167="SI",T167="SI",U167="SI"),"No aceptable","Aceptable")</f>
        <v>Aceptable</v>
      </c>
      <c r="W167" s="86"/>
      <c r="X167" s="74"/>
      <c r="Y167" s="74"/>
      <c r="Z167" s="74"/>
      <c r="AA167" s="74"/>
      <c r="AB167" s="74"/>
    </row>
    <row r="168" spans="2:28" ht="58.5" customHeight="1">
      <c r="B168" s="1">
        <v>153</v>
      </c>
      <c r="C168" s="55" t="str">
        <f>Hoja1!BC157</f>
        <v xml:space="preserve"> </v>
      </c>
      <c r="D168" s="55" t="str">
        <f>Hoja1!BD157</f>
        <v xml:space="preserve"> </v>
      </c>
      <c r="E168" s="55" t="str">
        <f>Hoja1!BE157</f>
        <v xml:space="preserve"> </v>
      </c>
      <c r="F168" s="55" t="str">
        <f>Hoja1!BF157</f>
        <v xml:space="preserve"> </v>
      </c>
      <c r="G168" s="55" t="str">
        <f>Hoja1!BG157</f>
        <v xml:space="preserve"> </v>
      </c>
      <c r="H168" s="55" t="str">
        <f>Hoja1!BH157</f>
        <v xml:space="preserve"> </v>
      </c>
      <c r="I168" s="55" t="str">
        <f>Hoja1!BI157</f>
        <v xml:space="preserve"> </v>
      </c>
      <c r="J168" s="55" t="str">
        <f>Hoja1!BJ157</f>
        <v xml:space="preserve"> </v>
      </c>
      <c r="K168" s="53"/>
      <c r="L168" s="53"/>
      <c r="M168" s="53"/>
      <c r="N168" s="53"/>
      <c r="O168" s="53"/>
      <c r="P168" s="53"/>
      <c r="Q168" s="53"/>
      <c r="R168" s="53"/>
      <c r="S168" s="53"/>
      <c r="T168" s="53"/>
      <c r="U168" s="53"/>
      <c r="V168" s="79" t="str" cm="1">
        <f t="array" ref="V168">IF(OR(K168:N168="SI",O168="SI",P168="SI",Q168="SI",R168="SI",S168="SI",T168="SI",U168="SI"),"No aceptable","Aceptable")</f>
        <v>Aceptable</v>
      </c>
      <c r="W168" s="86"/>
      <c r="X168" s="74"/>
      <c r="Y168" s="74"/>
      <c r="Z168" s="74"/>
      <c r="AA168" s="74"/>
      <c r="AB168" s="74"/>
    </row>
    <row r="169" spans="2:28" ht="58.5" customHeight="1">
      <c r="B169" s="1">
        <v>154</v>
      </c>
      <c r="C169" s="55" t="str">
        <f>Hoja1!BC158</f>
        <v xml:space="preserve"> </v>
      </c>
      <c r="D169" s="55" t="str">
        <f>Hoja1!BD158</f>
        <v xml:space="preserve"> </v>
      </c>
      <c r="E169" s="55" t="str">
        <f>Hoja1!BE158</f>
        <v xml:space="preserve"> </v>
      </c>
      <c r="F169" s="55" t="str">
        <f>Hoja1!BF158</f>
        <v xml:space="preserve"> </v>
      </c>
      <c r="G169" s="55" t="str">
        <f>Hoja1!BG158</f>
        <v xml:space="preserve"> </v>
      </c>
      <c r="H169" s="55" t="str">
        <f>Hoja1!BH158</f>
        <v xml:space="preserve"> </v>
      </c>
      <c r="I169" s="55" t="str">
        <f>Hoja1!BI158</f>
        <v xml:space="preserve"> </v>
      </c>
      <c r="J169" s="55" t="str">
        <f>Hoja1!BJ158</f>
        <v xml:space="preserve"> </v>
      </c>
      <c r="K169" s="53"/>
      <c r="L169" s="53"/>
      <c r="M169" s="53"/>
      <c r="N169" s="53"/>
      <c r="O169" s="53"/>
      <c r="P169" s="53"/>
      <c r="Q169" s="53"/>
      <c r="R169" s="53"/>
      <c r="S169" s="53"/>
      <c r="T169" s="53"/>
      <c r="U169" s="53"/>
      <c r="V169" s="79" t="str" cm="1">
        <f t="array" ref="V169">IF(OR(K169:N169="SI",O169="SI",P169="SI",Q169="SI",R169="SI",S169="SI",T169="SI",U169="SI"),"No aceptable","Aceptable")</f>
        <v>Aceptable</v>
      </c>
      <c r="W169" s="86"/>
      <c r="X169" s="74"/>
      <c r="Y169" s="74"/>
      <c r="Z169" s="74"/>
      <c r="AA169" s="74"/>
      <c r="AB169" s="74"/>
    </row>
    <row r="170" spans="2:28" ht="58.5" customHeight="1">
      <c r="B170" s="1">
        <v>155</v>
      </c>
      <c r="C170" s="55" t="str">
        <f>Hoja1!BC159</f>
        <v xml:space="preserve"> </v>
      </c>
      <c r="D170" s="55" t="str">
        <f>Hoja1!BD159</f>
        <v xml:space="preserve"> </v>
      </c>
      <c r="E170" s="55" t="str">
        <f>Hoja1!BE159</f>
        <v xml:space="preserve"> </v>
      </c>
      <c r="F170" s="55" t="str">
        <f>Hoja1!BF159</f>
        <v xml:space="preserve"> </v>
      </c>
      <c r="G170" s="55" t="str">
        <f>Hoja1!BG159</f>
        <v xml:space="preserve"> </v>
      </c>
      <c r="H170" s="55" t="str">
        <f>Hoja1!BH159</f>
        <v xml:space="preserve"> </v>
      </c>
      <c r="I170" s="55" t="str">
        <f>Hoja1!BI159</f>
        <v xml:space="preserve"> </v>
      </c>
      <c r="J170" s="55" t="str">
        <f>Hoja1!BJ159</f>
        <v xml:space="preserve"> </v>
      </c>
      <c r="K170" s="53"/>
      <c r="L170" s="53"/>
      <c r="M170" s="53"/>
      <c r="N170" s="53"/>
      <c r="O170" s="53"/>
      <c r="P170" s="53"/>
      <c r="Q170" s="53"/>
      <c r="R170" s="53"/>
      <c r="S170" s="53"/>
      <c r="T170" s="53"/>
      <c r="U170" s="53"/>
      <c r="V170" s="79" t="str" cm="1">
        <f t="array" ref="V170">IF(OR(K170:N170="SI",O170="SI",P170="SI",Q170="SI",R170="SI",S170="SI",T170="SI",U170="SI"),"No aceptable","Aceptable")</f>
        <v>Aceptable</v>
      </c>
      <c r="W170" s="86"/>
      <c r="X170" s="74"/>
      <c r="Y170" s="74"/>
      <c r="Z170" s="74"/>
      <c r="AA170" s="74"/>
      <c r="AB170" s="74"/>
    </row>
    <row r="171" spans="2:28" ht="58.5" customHeight="1">
      <c r="B171" s="1">
        <v>156</v>
      </c>
      <c r="C171" s="55" t="str">
        <f>Hoja1!BC160</f>
        <v xml:space="preserve"> </v>
      </c>
      <c r="D171" s="55" t="str">
        <f>Hoja1!BD160</f>
        <v xml:space="preserve"> </v>
      </c>
      <c r="E171" s="55" t="str">
        <f>Hoja1!BE160</f>
        <v xml:space="preserve"> </v>
      </c>
      <c r="F171" s="55" t="str">
        <f>Hoja1!BF160</f>
        <v xml:space="preserve"> </v>
      </c>
      <c r="G171" s="55" t="str">
        <f>Hoja1!BG160</f>
        <v xml:space="preserve"> </v>
      </c>
      <c r="H171" s="55" t="str">
        <f>Hoja1!BH160</f>
        <v xml:space="preserve"> </v>
      </c>
      <c r="I171" s="55" t="str">
        <f>Hoja1!BI160</f>
        <v xml:space="preserve"> </v>
      </c>
      <c r="J171" s="55" t="str">
        <f>Hoja1!BJ160</f>
        <v xml:space="preserve"> </v>
      </c>
      <c r="K171" s="53"/>
      <c r="L171" s="53"/>
      <c r="M171" s="53"/>
      <c r="N171" s="53"/>
      <c r="O171" s="53"/>
      <c r="P171" s="53"/>
      <c r="Q171" s="53"/>
      <c r="R171" s="53"/>
      <c r="S171" s="53"/>
      <c r="T171" s="53"/>
      <c r="U171" s="53"/>
      <c r="V171" s="79" t="str" cm="1">
        <f t="array" ref="V171">IF(OR(K171:N171="SI",O171="SI",P171="SI",Q171="SI",R171="SI",S171="SI",T171="SI",U171="SI"),"No aceptable","Aceptable")</f>
        <v>Aceptable</v>
      </c>
      <c r="W171" s="86"/>
      <c r="X171" s="74"/>
      <c r="Y171" s="74"/>
      <c r="Z171" s="74"/>
      <c r="AA171" s="74"/>
      <c r="AB171" s="74"/>
    </row>
    <row r="172" spans="2:28" ht="58.5" customHeight="1">
      <c r="B172" s="1">
        <v>157</v>
      </c>
      <c r="C172" s="55" t="str">
        <f>Hoja1!BC161</f>
        <v xml:space="preserve"> </v>
      </c>
      <c r="D172" s="55" t="str">
        <f>Hoja1!BD161</f>
        <v xml:space="preserve"> </v>
      </c>
      <c r="E172" s="55" t="str">
        <f>Hoja1!BE161</f>
        <v xml:space="preserve"> </v>
      </c>
      <c r="F172" s="55" t="str">
        <f>Hoja1!BF161</f>
        <v xml:space="preserve"> </v>
      </c>
      <c r="G172" s="55" t="str">
        <f>Hoja1!BG161</f>
        <v xml:space="preserve"> </v>
      </c>
      <c r="H172" s="55" t="str">
        <f>Hoja1!BH161</f>
        <v xml:space="preserve"> </v>
      </c>
      <c r="I172" s="55" t="str">
        <f>Hoja1!BI161</f>
        <v xml:space="preserve"> </v>
      </c>
      <c r="J172" s="55" t="str">
        <f>Hoja1!BJ161</f>
        <v xml:space="preserve"> </v>
      </c>
      <c r="K172" s="53"/>
      <c r="L172" s="53"/>
      <c r="M172" s="53"/>
      <c r="N172" s="53"/>
      <c r="O172" s="53"/>
      <c r="P172" s="53"/>
      <c r="Q172" s="53"/>
      <c r="R172" s="53"/>
      <c r="S172" s="53"/>
      <c r="T172" s="53"/>
      <c r="U172" s="53"/>
      <c r="V172" s="79" t="str" cm="1">
        <f t="array" ref="V172">IF(OR(K172:N172="SI",O172="SI",P172="SI",Q172="SI",R172="SI",S172="SI",T172="SI",U172="SI"),"No aceptable","Aceptable")</f>
        <v>Aceptable</v>
      </c>
      <c r="W172" s="86"/>
      <c r="X172" s="74"/>
      <c r="Y172" s="74"/>
      <c r="Z172" s="74"/>
      <c r="AA172" s="74"/>
      <c r="AB172" s="74"/>
    </row>
    <row r="173" spans="2:28" ht="58.5" customHeight="1">
      <c r="B173" s="1">
        <v>158</v>
      </c>
      <c r="C173" s="55" t="str">
        <f>Hoja1!BC162</f>
        <v xml:space="preserve"> </v>
      </c>
      <c r="D173" s="55" t="str">
        <f>Hoja1!BD162</f>
        <v xml:space="preserve"> </v>
      </c>
      <c r="E173" s="55" t="str">
        <f>Hoja1!BE162</f>
        <v xml:space="preserve"> </v>
      </c>
      <c r="F173" s="55" t="str">
        <f>Hoja1!BF162</f>
        <v xml:space="preserve"> </v>
      </c>
      <c r="G173" s="55" t="str">
        <f>Hoja1!BG162</f>
        <v xml:space="preserve"> </v>
      </c>
      <c r="H173" s="55" t="str">
        <f>Hoja1!BH162</f>
        <v xml:space="preserve"> </v>
      </c>
      <c r="I173" s="55" t="str">
        <f>Hoja1!BI162</f>
        <v xml:space="preserve"> </v>
      </c>
      <c r="J173" s="55" t="str">
        <f>Hoja1!BJ162</f>
        <v xml:space="preserve"> </v>
      </c>
      <c r="K173" s="53"/>
      <c r="L173" s="53"/>
      <c r="M173" s="53"/>
      <c r="N173" s="53"/>
      <c r="O173" s="53"/>
      <c r="P173" s="53"/>
      <c r="Q173" s="53"/>
      <c r="R173" s="53"/>
      <c r="S173" s="53"/>
      <c r="T173" s="53"/>
      <c r="U173" s="53"/>
      <c r="V173" s="79" t="str" cm="1">
        <f t="array" ref="V173">IF(OR(K173:N173="SI",O173="SI",P173="SI",Q173="SI",R173="SI",S173="SI",T173="SI",U173="SI"),"No aceptable","Aceptable")</f>
        <v>Aceptable</v>
      </c>
      <c r="W173" s="86"/>
      <c r="X173" s="74"/>
      <c r="Y173" s="74"/>
      <c r="Z173" s="74"/>
      <c r="AA173" s="74"/>
      <c r="AB173" s="74"/>
    </row>
    <row r="174" spans="2:28" ht="58.5" customHeight="1">
      <c r="B174" s="1">
        <v>159</v>
      </c>
      <c r="C174" s="55" t="str">
        <f>Hoja1!BC163</f>
        <v xml:space="preserve"> </v>
      </c>
      <c r="D174" s="55" t="str">
        <f>Hoja1!BD163</f>
        <v xml:space="preserve"> </v>
      </c>
      <c r="E174" s="55" t="str">
        <f>Hoja1!BE163</f>
        <v xml:space="preserve"> </v>
      </c>
      <c r="F174" s="55" t="str">
        <f>Hoja1!BF163</f>
        <v xml:space="preserve"> </v>
      </c>
      <c r="G174" s="55" t="str">
        <f>Hoja1!BG163</f>
        <v xml:space="preserve"> </v>
      </c>
      <c r="H174" s="55" t="str">
        <f>Hoja1!BH163</f>
        <v xml:space="preserve"> </v>
      </c>
      <c r="I174" s="55" t="str">
        <f>Hoja1!BI163</f>
        <v xml:space="preserve"> </v>
      </c>
      <c r="J174" s="55" t="str">
        <f>Hoja1!BJ163</f>
        <v xml:space="preserve"> </v>
      </c>
      <c r="K174" s="53"/>
      <c r="L174" s="53"/>
      <c r="M174" s="53"/>
      <c r="N174" s="53"/>
      <c r="O174" s="53"/>
      <c r="P174" s="53"/>
      <c r="Q174" s="53"/>
      <c r="R174" s="53"/>
      <c r="S174" s="53"/>
      <c r="T174" s="53"/>
      <c r="U174" s="53"/>
      <c r="V174" s="79" t="str" cm="1">
        <f t="array" ref="V174">IF(OR(K174:N174="SI",O174="SI",P174="SI",Q174="SI",R174="SI",S174="SI",T174="SI",U174="SI"),"No aceptable","Aceptable")</f>
        <v>Aceptable</v>
      </c>
      <c r="W174" s="86"/>
      <c r="X174" s="74"/>
      <c r="Y174" s="74"/>
      <c r="Z174" s="74"/>
      <c r="AA174" s="74"/>
      <c r="AB174" s="74"/>
    </row>
    <row r="175" spans="2:28" ht="58.5" customHeight="1">
      <c r="B175" s="1">
        <v>160</v>
      </c>
      <c r="C175" s="55" t="str">
        <f>Hoja1!BC164</f>
        <v xml:space="preserve"> </v>
      </c>
      <c r="D175" s="55" t="str">
        <f>Hoja1!BD164</f>
        <v xml:space="preserve"> </v>
      </c>
      <c r="E175" s="55" t="str">
        <f>Hoja1!BE164</f>
        <v xml:space="preserve"> </v>
      </c>
      <c r="F175" s="55" t="str">
        <f>Hoja1!BF164</f>
        <v xml:space="preserve"> </v>
      </c>
      <c r="G175" s="55" t="str">
        <f>Hoja1!BG164</f>
        <v xml:space="preserve"> </v>
      </c>
      <c r="H175" s="55" t="str">
        <f>Hoja1!BH164</f>
        <v xml:space="preserve"> </v>
      </c>
      <c r="I175" s="55" t="str">
        <f>Hoja1!BI164</f>
        <v xml:space="preserve"> </v>
      </c>
      <c r="J175" s="55" t="str">
        <f>Hoja1!BJ164</f>
        <v xml:space="preserve"> </v>
      </c>
      <c r="K175" s="53"/>
      <c r="L175" s="53"/>
      <c r="M175" s="53"/>
      <c r="N175" s="53"/>
      <c r="O175" s="53"/>
      <c r="P175" s="53"/>
      <c r="Q175" s="53"/>
      <c r="R175" s="53"/>
      <c r="S175" s="53"/>
      <c r="T175" s="53"/>
      <c r="U175" s="53"/>
      <c r="V175" s="79" t="str" cm="1">
        <f t="array" ref="V175">IF(OR(K175:N175="SI",O175="SI",P175="SI",Q175="SI",R175="SI",S175="SI",T175="SI",U175="SI"),"No aceptable","Aceptable")</f>
        <v>Aceptable</v>
      </c>
      <c r="W175" s="86"/>
      <c r="X175" s="74"/>
      <c r="Y175" s="74"/>
      <c r="Z175" s="74"/>
      <c r="AA175" s="74"/>
      <c r="AB175" s="74"/>
    </row>
    <row r="176" spans="2:28" ht="58.5" customHeight="1">
      <c r="B176" s="1">
        <v>161</v>
      </c>
      <c r="C176" s="55" t="str">
        <f>Hoja1!BC165</f>
        <v xml:space="preserve"> </v>
      </c>
      <c r="D176" s="55" t="str">
        <f>Hoja1!BD165</f>
        <v xml:space="preserve"> </v>
      </c>
      <c r="E176" s="55" t="str">
        <f>Hoja1!BE165</f>
        <v xml:space="preserve"> </v>
      </c>
      <c r="F176" s="55" t="str">
        <f>Hoja1!BF165</f>
        <v xml:space="preserve"> </v>
      </c>
      <c r="G176" s="55" t="str">
        <f>Hoja1!BG165</f>
        <v xml:space="preserve"> </v>
      </c>
      <c r="H176" s="55" t="str">
        <f>Hoja1!BH165</f>
        <v xml:space="preserve"> </v>
      </c>
      <c r="I176" s="55" t="str">
        <f>Hoja1!BI165</f>
        <v xml:space="preserve"> </v>
      </c>
      <c r="J176" s="55" t="str">
        <f>Hoja1!BJ165</f>
        <v xml:space="preserve"> </v>
      </c>
      <c r="K176" s="53"/>
      <c r="L176" s="53"/>
      <c r="M176" s="53"/>
      <c r="N176" s="53"/>
      <c r="O176" s="53"/>
      <c r="P176" s="53"/>
      <c r="Q176" s="53"/>
      <c r="R176" s="53"/>
      <c r="S176" s="53"/>
      <c r="T176" s="53"/>
      <c r="U176" s="53"/>
      <c r="V176" s="79" t="str" cm="1">
        <f t="array" ref="V176">IF(OR(K176:N176="SI",O176="SI",P176="SI",Q176="SI",R176="SI",S176="SI",T176="SI",U176="SI"),"No aceptable","Aceptable")</f>
        <v>Aceptable</v>
      </c>
      <c r="W176" s="86"/>
      <c r="X176" s="74"/>
      <c r="Y176" s="74"/>
      <c r="Z176" s="74"/>
      <c r="AA176" s="74"/>
      <c r="AB176" s="74"/>
    </row>
    <row r="177" spans="2:28" ht="58.5" customHeight="1">
      <c r="B177" s="1">
        <v>162</v>
      </c>
      <c r="C177" s="55" t="str">
        <f>Hoja1!BC166</f>
        <v xml:space="preserve"> </v>
      </c>
      <c r="D177" s="55" t="str">
        <f>Hoja1!BD166</f>
        <v xml:space="preserve"> </v>
      </c>
      <c r="E177" s="55" t="str">
        <f>Hoja1!BE166</f>
        <v xml:space="preserve"> </v>
      </c>
      <c r="F177" s="55" t="str">
        <f>Hoja1!BF166</f>
        <v xml:space="preserve"> </v>
      </c>
      <c r="G177" s="55" t="str">
        <f>Hoja1!BG166</f>
        <v xml:space="preserve"> </v>
      </c>
      <c r="H177" s="55" t="str">
        <f>Hoja1!BH166</f>
        <v xml:space="preserve"> </v>
      </c>
      <c r="I177" s="55" t="str">
        <f>Hoja1!BI166</f>
        <v xml:space="preserve"> </v>
      </c>
      <c r="J177" s="55" t="str">
        <f>Hoja1!BJ166</f>
        <v xml:space="preserve"> </v>
      </c>
      <c r="K177" s="53"/>
      <c r="L177" s="53"/>
      <c r="M177" s="53"/>
      <c r="N177" s="53"/>
      <c r="O177" s="53"/>
      <c r="P177" s="53"/>
      <c r="Q177" s="53"/>
      <c r="R177" s="53"/>
      <c r="S177" s="53"/>
      <c r="T177" s="53"/>
      <c r="U177" s="53"/>
      <c r="V177" s="79" t="str" cm="1">
        <f t="array" ref="V177">IF(OR(K177:N177="SI",O177="SI",P177="SI",Q177="SI",R177="SI",S177="SI",T177="SI",U177="SI"),"No aceptable","Aceptable")</f>
        <v>Aceptable</v>
      </c>
      <c r="W177" s="86"/>
      <c r="X177" s="74"/>
      <c r="Y177" s="74"/>
      <c r="Z177" s="74"/>
      <c r="AA177" s="74"/>
      <c r="AB177" s="74"/>
    </row>
    <row r="178" spans="2:28" ht="58.5" customHeight="1">
      <c r="B178" s="1">
        <v>163</v>
      </c>
      <c r="C178" s="55" t="str">
        <f>Hoja1!BC167</f>
        <v xml:space="preserve"> </v>
      </c>
      <c r="D178" s="55" t="str">
        <f>Hoja1!BD167</f>
        <v xml:space="preserve"> </v>
      </c>
      <c r="E178" s="55" t="str">
        <f>Hoja1!BE167</f>
        <v xml:space="preserve"> </v>
      </c>
      <c r="F178" s="55" t="str">
        <f>Hoja1!BF167</f>
        <v xml:space="preserve"> </v>
      </c>
      <c r="G178" s="55" t="str">
        <f>Hoja1!BG167</f>
        <v xml:space="preserve"> </v>
      </c>
      <c r="H178" s="55" t="str">
        <f>Hoja1!BH167</f>
        <v xml:space="preserve"> </v>
      </c>
      <c r="I178" s="55" t="str">
        <f>Hoja1!BI167</f>
        <v xml:space="preserve"> </v>
      </c>
      <c r="J178" s="55" t="str">
        <f>Hoja1!BJ167</f>
        <v xml:space="preserve"> </v>
      </c>
      <c r="K178" s="53"/>
      <c r="L178" s="53"/>
      <c r="M178" s="53"/>
      <c r="N178" s="53"/>
      <c r="O178" s="53"/>
      <c r="P178" s="53"/>
      <c r="Q178" s="53"/>
      <c r="R178" s="53"/>
      <c r="S178" s="53"/>
      <c r="T178" s="53"/>
      <c r="U178" s="53"/>
      <c r="V178" s="79" t="str" cm="1">
        <f t="array" ref="V178">IF(OR(K178:N178="SI",O178="SI",P178="SI",Q178="SI",R178="SI",S178="SI",T178="SI",U178="SI"),"No aceptable","Aceptable")</f>
        <v>Aceptable</v>
      </c>
      <c r="W178" s="86"/>
      <c r="X178" s="74"/>
      <c r="Y178" s="74"/>
      <c r="Z178" s="74"/>
      <c r="AA178" s="74"/>
      <c r="AB178" s="74"/>
    </row>
    <row r="179" spans="2:28" ht="58.5" customHeight="1">
      <c r="B179" s="1">
        <v>164</v>
      </c>
      <c r="C179" s="55" t="str">
        <f>Hoja1!BC168</f>
        <v xml:space="preserve"> </v>
      </c>
      <c r="D179" s="55" t="str">
        <f>Hoja1!BD168</f>
        <v xml:space="preserve"> </v>
      </c>
      <c r="E179" s="55" t="str">
        <f>Hoja1!BE168</f>
        <v xml:space="preserve"> </v>
      </c>
      <c r="F179" s="55" t="str">
        <f>Hoja1!BF168</f>
        <v xml:space="preserve"> </v>
      </c>
      <c r="G179" s="55" t="str">
        <f>Hoja1!BG168</f>
        <v xml:space="preserve"> </v>
      </c>
      <c r="H179" s="55" t="str">
        <f>Hoja1!BH168</f>
        <v xml:space="preserve"> </v>
      </c>
      <c r="I179" s="55" t="str">
        <f>Hoja1!BI168</f>
        <v xml:space="preserve"> </v>
      </c>
      <c r="J179" s="55" t="str">
        <f>Hoja1!BJ168</f>
        <v xml:space="preserve"> </v>
      </c>
      <c r="K179" s="53"/>
      <c r="L179" s="53"/>
      <c r="M179" s="53"/>
      <c r="N179" s="53"/>
      <c r="O179" s="53"/>
      <c r="P179" s="53"/>
      <c r="Q179" s="53"/>
      <c r="R179" s="53"/>
      <c r="S179" s="53"/>
      <c r="T179" s="53"/>
      <c r="U179" s="53"/>
      <c r="V179" s="79" t="str" cm="1">
        <f t="array" ref="V179">IF(OR(K179:N179="SI",O179="SI",P179="SI",Q179="SI",R179="SI",S179="SI",T179="SI",U179="SI"),"No aceptable","Aceptable")</f>
        <v>Aceptable</v>
      </c>
      <c r="W179" s="86"/>
      <c r="X179" s="74"/>
      <c r="Y179" s="74"/>
      <c r="Z179" s="74"/>
      <c r="AA179" s="74"/>
      <c r="AB179" s="74"/>
    </row>
    <row r="180" spans="2:28" ht="58.5" customHeight="1">
      <c r="B180" s="1">
        <v>165</v>
      </c>
      <c r="C180" s="55" t="str">
        <f>Hoja1!BC169</f>
        <v xml:space="preserve"> </v>
      </c>
      <c r="D180" s="55" t="str">
        <f>Hoja1!BD169</f>
        <v xml:space="preserve"> </v>
      </c>
      <c r="E180" s="55" t="str">
        <f>Hoja1!BE169</f>
        <v xml:space="preserve"> </v>
      </c>
      <c r="F180" s="55" t="str">
        <f>Hoja1!BF169</f>
        <v xml:space="preserve"> </v>
      </c>
      <c r="G180" s="55" t="str">
        <f>Hoja1!BG169</f>
        <v xml:space="preserve"> </v>
      </c>
      <c r="H180" s="55" t="str">
        <f>Hoja1!BH169</f>
        <v xml:space="preserve"> </v>
      </c>
      <c r="I180" s="55" t="str">
        <f>Hoja1!BI169</f>
        <v xml:space="preserve"> </v>
      </c>
      <c r="J180" s="55" t="str">
        <f>Hoja1!BJ169</f>
        <v xml:space="preserve"> </v>
      </c>
      <c r="K180" s="53"/>
      <c r="L180" s="53"/>
      <c r="M180" s="53"/>
      <c r="N180" s="53"/>
      <c r="O180" s="53"/>
      <c r="P180" s="53"/>
      <c r="Q180" s="53"/>
      <c r="R180" s="53"/>
      <c r="S180" s="53"/>
      <c r="T180" s="53"/>
      <c r="U180" s="53"/>
      <c r="V180" s="79" t="str" cm="1">
        <f t="array" ref="V180">IF(OR(K180:N180="SI",O180="SI",P180="SI",Q180="SI",R180="SI",S180="SI",T180="SI",U180="SI"),"No aceptable","Aceptable")</f>
        <v>Aceptable</v>
      </c>
      <c r="W180" s="86"/>
      <c r="X180" s="74"/>
      <c r="Y180" s="74"/>
      <c r="Z180" s="74"/>
      <c r="AA180" s="74"/>
      <c r="AB180" s="74"/>
    </row>
    <row r="181" spans="2:28" ht="58.5" customHeight="1">
      <c r="B181" s="1">
        <v>166</v>
      </c>
      <c r="C181" s="55" t="str">
        <f>Hoja1!BC170</f>
        <v xml:space="preserve"> </v>
      </c>
      <c r="D181" s="55" t="str">
        <f>Hoja1!BD170</f>
        <v xml:space="preserve"> </v>
      </c>
      <c r="E181" s="55" t="str">
        <f>Hoja1!BE170</f>
        <v xml:space="preserve"> </v>
      </c>
      <c r="F181" s="55" t="str">
        <f>Hoja1!BF170</f>
        <v xml:space="preserve"> </v>
      </c>
      <c r="G181" s="55" t="str">
        <f>Hoja1!BG170</f>
        <v xml:space="preserve"> </v>
      </c>
      <c r="H181" s="55" t="str">
        <f>Hoja1!BH170</f>
        <v xml:space="preserve"> </v>
      </c>
      <c r="I181" s="55" t="str">
        <f>Hoja1!BI170</f>
        <v xml:space="preserve"> </v>
      </c>
      <c r="J181" s="55" t="str">
        <f>Hoja1!BJ170</f>
        <v xml:space="preserve"> </v>
      </c>
      <c r="K181" s="53"/>
      <c r="L181" s="53"/>
      <c r="M181" s="53"/>
      <c r="N181" s="53"/>
      <c r="O181" s="53"/>
      <c r="P181" s="53"/>
      <c r="Q181" s="53"/>
      <c r="R181" s="53"/>
      <c r="S181" s="53"/>
      <c r="T181" s="53"/>
      <c r="U181" s="53"/>
      <c r="V181" s="79" t="str" cm="1">
        <f t="array" ref="V181">IF(OR(K181:N181="SI",O181="SI",P181="SI",Q181="SI",R181="SI",S181="SI",T181="SI",U181="SI"),"No aceptable","Aceptable")</f>
        <v>Aceptable</v>
      </c>
      <c r="W181" s="86"/>
      <c r="X181" s="74"/>
      <c r="Y181" s="74"/>
      <c r="Z181" s="74"/>
      <c r="AA181" s="74"/>
      <c r="AB181" s="74"/>
    </row>
    <row r="182" spans="2:28" ht="58.5" customHeight="1">
      <c r="B182" s="1">
        <v>167</v>
      </c>
      <c r="C182" s="55" t="str">
        <f>Hoja1!BC171</f>
        <v xml:space="preserve"> </v>
      </c>
      <c r="D182" s="55" t="str">
        <f>Hoja1!BD171</f>
        <v xml:space="preserve"> </v>
      </c>
      <c r="E182" s="55" t="str">
        <f>Hoja1!BE171</f>
        <v xml:space="preserve"> </v>
      </c>
      <c r="F182" s="55" t="str">
        <f>Hoja1!BF171</f>
        <v xml:space="preserve"> </v>
      </c>
      <c r="G182" s="55" t="str">
        <f>Hoja1!BG171</f>
        <v xml:space="preserve"> </v>
      </c>
      <c r="H182" s="55" t="str">
        <f>Hoja1!BH171</f>
        <v xml:space="preserve"> </v>
      </c>
      <c r="I182" s="55" t="str">
        <f>Hoja1!BI171</f>
        <v xml:space="preserve"> </v>
      </c>
      <c r="J182" s="55" t="str">
        <f>Hoja1!BJ171</f>
        <v xml:space="preserve"> </v>
      </c>
      <c r="K182" s="53"/>
      <c r="L182" s="53"/>
      <c r="M182" s="53"/>
      <c r="N182" s="53"/>
      <c r="O182" s="53"/>
      <c r="P182" s="53"/>
      <c r="Q182" s="53"/>
      <c r="R182" s="53"/>
      <c r="S182" s="53"/>
      <c r="T182" s="53"/>
      <c r="U182" s="53"/>
      <c r="V182" s="79" t="str" cm="1">
        <f t="array" ref="V182">IF(OR(K182:N182="SI",O182="SI",P182="SI",Q182="SI",R182="SI",S182="SI",T182="SI",U182="SI"),"No aceptable","Aceptable")</f>
        <v>Aceptable</v>
      </c>
      <c r="W182" s="86"/>
      <c r="X182" s="74"/>
      <c r="Y182" s="74"/>
      <c r="Z182" s="74"/>
      <c r="AA182" s="74"/>
      <c r="AB182" s="74"/>
    </row>
    <row r="183" spans="2:28" ht="58.5" customHeight="1">
      <c r="B183" s="1">
        <v>168</v>
      </c>
      <c r="C183" s="55" t="str">
        <f>Hoja1!BC172</f>
        <v xml:space="preserve"> </v>
      </c>
      <c r="D183" s="55" t="str">
        <f>Hoja1!BD172</f>
        <v xml:space="preserve"> </v>
      </c>
      <c r="E183" s="55" t="str">
        <f>Hoja1!BE172</f>
        <v xml:space="preserve"> </v>
      </c>
      <c r="F183" s="55" t="str">
        <f>Hoja1!BF172</f>
        <v xml:space="preserve"> </v>
      </c>
      <c r="G183" s="55" t="str">
        <f>Hoja1!BG172</f>
        <v xml:space="preserve"> </v>
      </c>
      <c r="H183" s="55" t="str">
        <f>Hoja1!BH172</f>
        <v xml:space="preserve"> </v>
      </c>
      <c r="I183" s="55" t="str">
        <f>Hoja1!BI172</f>
        <v xml:space="preserve"> </v>
      </c>
      <c r="J183" s="55" t="str">
        <f>Hoja1!BJ172</f>
        <v xml:space="preserve"> </v>
      </c>
      <c r="K183" s="53"/>
      <c r="L183" s="53"/>
      <c r="M183" s="53"/>
      <c r="N183" s="53"/>
      <c r="O183" s="53"/>
      <c r="P183" s="53"/>
      <c r="Q183" s="53"/>
      <c r="R183" s="53"/>
      <c r="S183" s="53"/>
      <c r="T183" s="53"/>
      <c r="U183" s="53"/>
      <c r="V183" s="79" t="str" cm="1">
        <f t="array" ref="V183">IF(OR(K183:N183="SI",O183="SI",P183="SI",Q183="SI",R183="SI",S183="SI",T183="SI",U183="SI"),"No aceptable","Aceptable")</f>
        <v>Aceptable</v>
      </c>
      <c r="W183" s="86"/>
      <c r="X183" s="74"/>
      <c r="Y183" s="74"/>
      <c r="Z183" s="74"/>
      <c r="AA183" s="74"/>
      <c r="AB183" s="74"/>
    </row>
    <row r="184" spans="2:28" ht="58.5" customHeight="1">
      <c r="B184" s="1">
        <v>169</v>
      </c>
      <c r="C184" s="55" t="str">
        <f>Hoja1!BC173</f>
        <v xml:space="preserve"> </v>
      </c>
      <c r="D184" s="55" t="str">
        <f>Hoja1!BD173</f>
        <v xml:space="preserve"> </v>
      </c>
      <c r="E184" s="55" t="str">
        <f>Hoja1!BE173</f>
        <v xml:space="preserve"> </v>
      </c>
      <c r="F184" s="55" t="str">
        <f>Hoja1!BF173</f>
        <v xml:space="preserve"> </v>
      </c>
      <c r="G184" s="55" t="str">
        <f>Hoja1!BG173</f>
        <v xml:space="preserve"> </v>
      </c>
      <c r="H184" s="55" t="str">
        <f>Hoja1!BH173</f>
        <v xml:space="preserve"> </v>
      </c>
      <c r="I184" s="55" t="str">
        <f>Hoja1!BI173</f>
        <v xml:space="preserve"> </v>
      </c>
      <c r="J184" s="55" t="str">
        <f>Hoja1!BJ173</f>
        <v xml:space="preserve"> </v>
      </c>
      <c r="K184" s="53"/>
      <c r="L184" s="53"/>
      <c r="M184" s="53"/>
      <c r="N184" s="53"/>
      <c r="O184" s="53"/>
      <c r="P184" s="53"/>
      <c r="Q184" s="53"/>
      <c r="R184" s="53"/>
      <c r="S184" s="53"/>
      <c r="T184" s="53"/>
      <c r="U184" s="53"/>
      <c r="V184" s="79" t="str" cm="1">
        <f t="array" ref="V184">IF(OR(K184:N184="SI",O184="SI",P184="SI",Q184="SI",R184="SI",S184="SI",T184="SI",U184="SI"),"No aceptable","Aceptable")</f>
        <v>Aceptable</v>
      </c>
      <c r="W184" s="86"/>
      <c r="X184" s="74"/>
      <c r="Y184" s="74"/>
      <c r="Z184" s="74"/>
      <c r="AA184" s="74"/>
      <c r="AB184" s="74"/>
    </row>
    <row r="185" spans="2:28" ht="58.5" customHeight="1">
      <c r="B185" s="1">
        <v>170</v>
      </c>
      <c r="C185" s="55" t="str">
        <f>Hoja1!BC174</f>
        <v xml:space="preserve"> </v>
      </c>
      <c r="D185" s="55" t="str">
        <f>Hoja1!BD174</f>
        <v xml:space="preserve"> </v>
      </c>
      <c r="E185" s="55" t="str">
        <f>Hoja1!BE174</f>
        <v xml:space="preserve"> </v>
      </c>
      <c r="F185" s="55" t="str">
        <f>Hoja1!BF174</f>
        <v xml:space="preserve"> </v>
      </c>
      <c r="G185" s="55" t="str">
        <f>Hoja1!BG174</f>
        <v xml:space="preserve"> </v>
      </c>
      <c r="H185" s="55" t="str">
        <f>Hoja1!BH174</f>
        <v xml:space="preserve"> </v>
      </c>
      <c r="I185" s="55" t="str">
        <f>Hoja1!BI174</f>
        <v xml:space="preserve"> </v>
      </c>
      <c r="J185" s="55" t="str">
        <f>Hoja1!BJ174</f>
        <v xml:space="preserve"> </v>
      </c>
      <c r="K185" s="53"/>
      <c r="L185" s="53"/>
      <c r="M185" s="53"/>
      <c r="N185" s="53"/>
      <c r="O185" s="53"/>
      <c r="P185" s="53"/>
      <c r="Q185" s="53"/>
      <c r="R185" s="53"/>
      <c r="S185" s="53"/>
      <c r="T185" s="53"/>
      <c r="U185" s="53"/>
      <c r="V185" s="79" t="str" cm="1">
        <f t="array" ref="V185">IF(OR(K185:N185="SI",O185="SI",P185="SI",Q185="SI",R185="SI",S185="SI",T185="SI",U185="SI"),"No aceptable","Aceptable")</f>
        <v>Aceptable</v>
      </c>
      <c r="W185" s="86"/>
      <c r="X185" s="74"/>
      <c r="Y185" s="74"/>
      <c r="Z185" s="74"/>
      <c r="AA185" s="74"/>
      <c r="AB185" s="74"/>
    </row>
    <row r="186" spans="2:28" ht="58.5" customHeight="1">
      <c r="B186" s="1">
        <v>171</v>
      </c>
      <c r="C186" s="55" t="str">
        <f>Hoja1!BC175</f>
        <v xml:space="preserve"> </v>
      </c>
      <c r="D186" s="55" t="str">
        <f>Hoja1!BD175</f>
        <v xml:space="preserve"> </v>
      </c>
      <c r="E186" s="55" t="str">
        <f>Hoja1!BE175</f>
        <v xml:space="preserve"> </v>
      </c>
      <c r="F186" s="55" t="str">
        <f>Hoja1!BF175</f>
        <v xml:space="preserve"> </v>
      </c>
      <c r="G186" s="55" t="str">
        <f>Hoja1!BG175</f>
        <v xml:space="preserve"> </v>
      </c>
      <c r="H186" s="55" t="str">
        <f>Hoja1!BH175</f>
        <v xml:space="preserve"> </v>
      </c>
      <c r="I186" s="55" t="str">
        <f>Hoja1!BI175</f>
        <v xml:space="preserve"> </v>
      </c>
      <c r="J186" s="55" t="str">
        <f>Hoja1!BJ175</f>
        <v xml:space="preserve"> </v>
      </c>
      <c r="K186" s="53"/>
      <c r="L186" s="53"/>
      <c r="M186" s="53"/>
      <c r="N186" s="53"/>
      <c r="O186" s="53"/>
      <c r="P186" s="53"/>
      <c r="Q186" s="53"/>
      <c r="R186" s="53"/>
      <c r="S186" s="53"/>
      <c r="T186" s="53"/>
      <c r="U186" s="53"/>
      <c r="V186" s="79" t="str" cm="1">
        <f t="array" ref="V186">IF(OR(K186:N186="SI",O186="SI",P186="SI",Q186="SI",R186="SI",S186="SI",T186="SI",U186="SI"),"No aceptable","Aceptable")</f>
        <v>Aceptable</v>
      </c>
      <c r="W186" s="86"/>
      <c r="X186" s="74"/>
      <c r="Y186" s="74"/>
      <c r="Z186" s="74"/>
      <c r="AA186" s="74"/>
      <c r="AB186" s="74"/>
    </row>
    <row r="187" spans="2:28" ht="58.5" customHeight="1">
      <c r="B187" s="1">
        <v>172</v>
      </c>
      <c r="C187" s="55" t="str">
        <f>Hoja1!BC176</f>
        <v xml:space="preserve"> </v>
      </c>
      <c r="D187" s="55" t="str">
        <f>Hoja1!BD176</f>
        <v xml:space="preserve"> </v>
      </c>
      <c r="E187" s="55" t="str">
        <f>Hoja1!BE176</f>
        <v xml:space="preserve"> </v>
      </c>
      <c r="F187" s="55" t="str">
        <f>Hoja1!BF176</f>
        <v xml:space="preserve"> </v>
      </c>
      <c r="G187" s="55" t="str">
        <f>Hoja1!BG176</f>
        <v xml:space="preserve"> </v>
      </c>
      <c r="H187" s="55" t="str">
        <f>Hoja1!BH176</f>
        <v xml:space="preserve"> </v>
      </c>
      <c r="I187" s="55" t="str">
        <f>Hoja1!BI176</f>
        <v xml:space="preserve"> </v>
      </c>
      <c r="J187" s="55" t="str">
        <f>Hoja1!BJ176</f>
        <v xml:space="preserve"> </v>
      </c>
      <c r="K187" s="53"/>
      <c r="L187" s="53"/>
      <c r="M187" s="53"/>
      <c r="N187" s="53"/>
      <c r="O187" s="53"/>
      <c r="P187" s="53"/>
      <c r="Q187" s="53"/>
      <c r="R187" s="53"/>
      <c r="S187" s="53"/>
      <c r="T187" s="53"/>
      <c r="U187" s="53"/>
      <c r="V187" s="79" t="str" cm="1">
        <f t="array" ref="V187">IF(OR(K187:N187="SI",O187="SI",P187="SI",Q187="SI",R187="SI",S187="SI",T187="SI",U187="SI"),"No aceptable","Aceptable")</f>
        <v>Aceptable</v>
      </c>
      <c r="W187" s="86"/>
      <c r="X187" s="74"/>
      <c r="Y187" s="74"/>
      <c r="Z187" s="74"/>
      <c r="AA187" s="74"/>
      <c r="AB187" s="74"/>
    </row>
    <row r="188" spans="2:28" ht="58.5" customHeight="1">
      <c r="B188" s="1">
        <v>173</v>
      </c>
      <c r="C188" s="55" t="str">
        <f>Hoja1!BC177</f>
        <v xml:space="preserve"> </v>
      </c>
      <c r="D188" s="55" t="str">
        <f>Hoja1!BD177</f>
        <v xml:space="preserve"> </v>
      </c>
      <c r="E188" s="55" t="str">
        <f>Hoja1!BE177</f>
        <v xml:space="preserve"> </v>
      </c>
      <c r="F188" s="55" t="str">
        <f>Hoja1!BF177</f>
        <v xml:space="preserve"> </v>
      </c>
      <c r="G188" s="55" t="str">
        <f>Hoja1!BG177</f>
        <v xml:space="preserve"> </v>
      </c>
      <c r="H188" s="55" t="str">
        <f>Hoja1!BH177</f>
        <v xml:space="preserve"> </v>
      </c>
      <c r="I188" s="55" t="str">
        <f>Hoja1!BI177</f>
        <v xml:space="preserve"> </v>
      </c>
      <c r="J188" s="55" t="str">
        <f>Hoja1!BJ177</f>
        <v xml:space="preserve"> </v>
      </c>
      <c r="K188" s="53"/>
      <c r="L188" s="53"/>
      <c r="M188" s="53"/>
      <c r="N188" s="53"/>
      <c r="O188" s="53"/>
      <c r="P188" s="53"/>
      <c r="Q188" s="53"/>
      <c r="R188" s="53"/>
      <c r="S188" s="53"/>
      <c r="T188" s="53"/>
      <c r="U188" s="53"/>
      <c r="V188" s="79" t="str" cm="1">
        <f t="array" ref="V188">IF(OR(K188:N188="SI",O188="SI",P188="SI",Q188="SI",R188="SI",S188="SI",T188="SI",U188="SI"),"No aceptable","Aceptable")</f>
        <v>Aceptable</v>
      </c>
      <c r="W188" s="86"/>
      <c r="X188" s="74"/>
      <c r="Y188" s="74"/>
      <c r="Z188" s="74"/>
      <c r="AA188" s="74"/>
      <c r="AB188" s="74"/>
    </row>
    <row r="189" spans="2:28" ht="58.5" customHeight="1">
      <c r="B189" s="1">
        <v>174</v>
      </c>
      <c r="C189" s="55" t="str">
        <f>Hoja1!BC178</f>
        <v xml:space="preserve"> </v>
      </c>
      <c r="D189" s="55" t="str">
        <f>Hoja1!BD178</f>
        <v xml:space="preserve"> </v>
      </c>
      <c r="E189" s="55" t="str">
        <f>Hoja1!BE178</f>
        <v xml:space="preserve"> </v>
      </c>
      <c r="F189" s="55" t="str">
        <f>Hoja1!BF178</f>
        <v xml:space="preserve"> </v>
      </c>
      <c r="G189" s="55" t="str">
        <f>Hoja1!BG178</f>
        <v xml:space="preserve"> </v>
      </c>
      <c r="H189" s="55" t="str">
        <f>Hoja1!BH178</f>
        <v xml:space="preserve"> </v>
      </c>
      <c r="I189" s="55" t="str">
        <f>Hoja1!BI178</f>
        <v xml:space="preserve"> </v>
      </c>
      <c r="J189" s="55" t="str">
        <f>Hoja1!BJ178</f>
        <v xml:space="preserve"> </v>
      </c>
      <c r="K189" s="53"/>
      <c r="L189" s="53"/>
      <c r="M189" s="53"/>
      <c r="N189" s="53"/>
      <c r="O189" s="53"/>
      <c r="P189" s="53"/>
      <c r="Q189" s="53"/>
      <c r="R189" s="53"/>
      <c r="S189" s="53"/>
      <c r="T189" s="53"/>
      <c r="U189" s="53"/>
      <c r="V189" s="79" t="str" cm="1">
        <f t="array" ref="V189">IF(OR(K189:N189="SI",O189="SI",P189="SI",Q189="SI",R189="SI",S189="SI",T189="SI",U189="SI"),"No aceptable","Aceptable")</f>
        <v>Aceptable</v>
      </c>
      <c r="W189" s="86"/>
      <c r="X189" s="74"/>
      <c r="Y189" s="74"/>
      <c r="Z189" s="74"/>
      <c r="AA189" s="74"/>
      <c r="AB189" s="74"/>
    </row>
    <row r="190" spans="2:28" ht="58.5" customHeight="1">
      <c r="B190" s="1">
        <v>175</v>
      </c>
      <c r="C190" s="55" t="str">
        <f>Hoja1!BC179</f>
        <v xml:space="preserve"> </v>
      </c>
      <c r="D190" s="55" t="str">
        <f>Hoja1!BD179</f>
        <v xml:space="preserve"> </v>
      </c>
      <c r="E190" s="55" t="str">
        <f>Hoja1!BE179</f>
        <v xml:space="preserve"> </v>
      </c>
      <c r="F190" s="55" t="str">
        <f>Hoja1!BF179</f>
        <v xml:space="preserve"> </v>
      </c>
      <c r="G190" s="55" t="str">
        <f>Hoja1!BG179</f>
        <v xml:space="preserve"> </v>
      </c>
      <c r="H190" s="55" t="str">
        <f>Hoja1!BH179</f>
        <v xml:space="preserve"> </v>
      </c>
      <c r="I190" s="55" t="str">
        <f>Hoja1!BI179</f>
        <v xml:space="preserve"> </v>
      </c>
      <c r="J190" s="55" t="str">
        <f>Hoja1!BJ179</f>
        <v xml:space="preserve"> </v>
      </c>
      <c r="K190" s="53"/>
      <c r="L190" s="53"/>
      <c r="M190" s="53"/>
      <c r="N190" s="53"/>
      <c r="O190" s="53"/>
      <c r="P190" s="53"/>
      <c r="Q190" s="53"/>
      <c r="R190" s="53"/>
      <c r="S190" s="53"/>
      <c r="T190" s="53"/>
      <c r="U190" s="53"/>
      <c r="V190" s="79" t="str" cm="1">
        <f t="array" ref="V190">IF(OR(K190:N190="SI",O190="SI",P190="SI",Q190="SI",R190="SI",S190="SI",T190="SI",U190="SI"),"No aceptable","Aceptable")</f>
        <v>Aceptable</v>
      </c>
      <c r="W190" s="86"/>
      <c r="X190" s="74"/>
      <c r="Y190" s="74"/>
      <c r="Z190" s="74"/>
      <c r="AA190" s="74"/>
      <c r="AB190" s="74"/>
    </row>
    <row r="191" spans="2:28" ht="58.5" customHeight="1">
      <c r="B191" s="1">
        <v>176</v>
      </c>
      <c r="C191" s="55" t="str">
        <f>Hoja1!BC180</f>
        <v xml:space="preserve"> </v>
      </c>
      <c r="D191" s="55" t="str">
        <f>Hoja1!BD180</f>
        <v xml:space="preserve"> </v>
      </c>
      <c r="E191" s="55" t="str">
        <f>Hoja1!BE180</f>
        <v xml:space="preserve"> </v>
      </c>
      <c r="F191" s="55" t="str">
        <f>Hoja1!BF180</f>
        <v xml:space="preserve"> </v>
      </c>
      <c r="G191" s="55" t="str">
        <f>Hoja1!BG180</f>
        <v xml:space="preserve"> </v>
      </c>
      <c r="H191" s="55" t="str">
        <f>Hoja1!BH180</f>
        <v xml:space="preserve"> </v>
      </c>
      <c r="I191" s="55" t="str">
        <f>Hoja1!BI180</f>
        <v xml:space="preserve"> </v>
      </c>
      <c r="J191" s="55" t="str">
        <f>Hoja1!BJ180</f>
        <v xml:space="preserve"> </v>
      </c>
      <c r="K191" s="53"/>
      <c r="L191" s="53"/>
      <c r="M191" s="53"/>
      <c r="N191" s="53"/>
      <c r="O191" s="53"/>
      <c r="P191" s="53"/>
      <c r="Q191" s="53"/>
      <c r="R191" s="53"/>
      <c r="S191" s="53"/>
      <c r="T191" s="53"/>
      <c r="U191" s="53"/>
      <c r="V191" s="79" t="str" cm="1">
        <f t="array" ref="V191">IF(OR(K191:N191="SI",O191="SI",P191="SI",Q191="SI",R191="SI",S191="SI",T191="SI",U191="SI"),"No aceptable","Aceptable")</f>
        <v>Aceptable</v>
      </c>
      <c r="W191" s="86"/>
      <c r="X191" s="74"/>
      <c r="Y191" s="74"/>
      <c r="Z191" s="74"/>
      <c r="AA191" s="74"/>
      <c r="AB191" s="74"/>
    </row>
    <row r="192" spans="2:28" ht="58.5" customHeight="1">
      <c r="B192" s="1">
        <v>177</v>
      </c>
      <c r="C192" s="55" t="str">
        <f>Hoja1!BC181</f>
        <v xml:space="preserve"> </v>
      </c>
      <c r="D192" s="55" t="str">
        <f>Hoja1!BD181</f>
        <v xml:space="preserve"> </v>
      </c>
      <c r="E192" s="55" t="str">
        <f>Hoja1!BE181</f>
        <v xml:space="preserve"> </v>
      </c>
      <c r="F192" s="55" t="str">
        <f>Hoja1!BF181</f>
        <v xml:space="preserve"> </v>
      </c>
      <c r="G192" s="55" t="str">
        <f>Hoja1!BG181</f>
        <v xml:space="preserve"> </v>
      </c>
      <c r="H192" s="55" t="str">
        <f>Hoja1!BH181</f>
        <v xml:space="preserve"> </v>
      </c>
      <c r="I192" s="55" t="str">
        <f>Hoja1!BI181</f>
        <v xml:space="preserve"> </v>
      </c>
      <c r="J192" s="55" t="str">
        <f>Hoja1!BJ181</f>
        <v xml:space="preserve"> </v>
      </c>
      <c r="K192" s="53"/>
      <c r="L192" s="53"/>
      <c r="M192" s="53"/>
      <c r="N192" s="53"/>
      <c r="O192" s="53"/>
      <c r="P192" s="53"/>
      <c r="Q192" s="53"/>
      <c r="R192" s="53"/>
      <c r="S192" s="53"/>
      <c r="T192" s="53"/>
      <c r="U192" s="53"/>
      <c r="V192" s="79" t="str" cm="1">
        <f t="array" ref="V192">IF(OR(K192:N192="SI",O192="SI",P192="SI",Q192="SI",R192="SI",S192="SI",T192="SI",U192="SI"),"No aceptable","Aceptable")</f>
        <v>Aceptable</v>
      </c>
      <c r="W192" s="86"/>
      <c r="X192" s="74"/>
      <c r="Y192" s="74"/>
      <c r="Z192" s="74"/>
      <c r="AA192" s="74"/>
      <c r="AB192" s="74"/>
    </row>
    <row r="193" spans="2:28" ht="58.5" customHeight="1">
      <c r="B193" s="1">
        <v>178</v>
      </c>
      <c r="C193" s="55" t="str">
        <f>Hoja1!BC182</f>
        <v xml:space="preserve"> </v>
      </c>
      <c r="D193" s="55" t="str">
        <f>Hoja1!BD182</f>
        <v xml:space="preserve"> </v>
      </c>
      <c r="E193" s="55" t="str">
        <f>Hoja1!BE182</f>
        <v xml:space="preserve"> </v>
      </c>
      <c r="F193" s="55" t="str">
        <f>Hoja1!BF182</f>
        <v xml:space="preserve"> </v>
      </c>
      <c r="G193" s="55" t="str">
        <f>Hoja1!BG182</f>
        <v xml:space="preserve"> </v>
      </c>
      <c r="H193" s="55" t="str">
        <f>Hoja1!BH182</f>
        <v xml:space="preserve"> </v>
      </c>
      <c r="I193" s="55" t="str">
        <f>Hoja1!BI182</f>
        <v xml:space="preserve"> </v>
      </c>
      <c r="J193" s="55" t="str">
        <f>Hoja1!BJ182</f>
        <v xml:space="preserve"> </v>
      </c>
      <c r="K193" s="53"/>
      <c r="L193" s="53"/>
      <c r="M193" s="53"/>
      <c r="N193" s="53"/>
      <c r="O193" s="53"/>
      <c r="P193" s="53"/>
      <c r="Q193" s="53"/>
      <c r="R193" s="53"/>
      <c r="S193" s="53"/>
      <c r="T193" s="53"/>
      <c r="U193" s="53"/>
      <c r="V193" s="79" t="str" cm="1">
        <f t="array" ref="V193">IF(OR(K193:N193="SI",O193="SI",P193="SI",Q193="SI",R193="SI",S193="SI",T193="SI",U193="SI"),"No aceptable","Aceptable")</f>
        <v>Aceptable</v>
      </c>
      <c r="W193" s="86"/>
      <c r="X193" s="74"/>
      <c r="Y193" s="74"/>
      <c r="Z193" s="74"/>
      <c r="AA193" s="74"/>
      <c r="AB193" s="74"/>
    </row>
    <row r="194" spans="2:28" ht="58.5" customHeight="1">
      <c r="B194" s="1">
        <v>179</v>
      </c>
      <c r="C194" s="55" t="str">
        <f>Hoja1!BC183</f>
        <v xml:space="preserve"> </v>
      </c>
      <c r="D194" s="55" t="str">
        <f>Hoja1!BD183</f>
        <v xml:space="preserve"> </v>
      </c>
      <c r="E194" s="55" t="str">
        <f>Hoja1!BE183</f>
        <v xml:space="preserve"> </v>
      </c>
      <c r="F194" s="55" t="str">
        <f>Hoja1!BF183</f>
        <v xml:space="preserve"> </v>
      </c>
      <c r="G194" s="55" t="str">
        <f>Hoja1!BG183</f>
        <v xml:space="preserve"> </v>
      </c>
      <c r="H194" s="55" t="str">
        <f>Hoja1!BH183</f>
        <v xml:space="preserve"> </v>
      </c>
      <c r="I194" s="55" t="str">
        <f>Hoja1!BI183</f>
        <v xml:space="preserve"> </v>
      </c>
      <c r="J194" s="55" t="str">
        <f>Hoja1!BJ183</f>
        <v xml:space="preserve"> </v>
      </c>
      <c r="K194" s="53"/>
      <c r="L194" s="53"/>
      <c r="M194" s="53"/>
      <c r="N194" s="53"/>
      <c r="O194" s="53"/>
      <c r="P194" s="53"/>
      <c r="Q194" s="53"/>
      <c r="R194" s="53"/>
      <c r="S194" s="53"/>
      <c r="T194" s="53"/>
      <c r="U194" s="53"/>
      <c r="V194" s="79" t="str" cm="1">
        <f t="array" ref="V194">IF(OR(K194:N194="SI",O194="SI",P194="SI",Q194="SI",R194="SI",S194="SI",T194="SI",U194="SI"),"No aceptable","Aceptable")</f>
        <v>Aceptable</v>
      </c>
      <c r="W194" s="86"/>
      <c r="X194" s="74"/>
      <c r="Y194" s="74"/>
      <c r="Z194" s="74"/>
      <c r="AA194" s="74"/>
      <c r="AB194" s="74"/>
    </row>
    <row r="195" spans="2:28" ht="58.5" customHeight="1">
      <c r="B195" s="1">
        <v>180</v>
      </c>
      <c r="C195" s="55" t="str">
        <f>Hoja1!BC184</f>
        <v xml:space="preserve"> </v>
      </c>
      <c r="D195" s="55" t="str">
        <f>Hoja1!BD184</f>
        <v xml:space="preserve"> </v>
      </c>
      <c r="E195" s="55" t="str">
        <f>Hoja1!BE184</f>
        <v xml:space="preserve"> </v>
      </c>
      <c r="F195" s="55" t="str">
        <f>Hoja1!BF184</f>
        <v xml:space="preserve"> </v>
      </c>
      <c r="G195" s="55" t="str">
        <f>Hoja1!BG184</f>
        <v xml:space="preserve"> </v>
      </c>
      <c r="H195" s="55" t="str">
        <f>Hoja1!BH184</f>
        <v xml:space="preserve"> </v>
      </c>
      <c r="I195" s="55" t="str">
        <f>Hoja1!BI184</f>
        <v xml:space="preserve"> </v>
      </c>
      <c r="J195" s="55" t="str">
        <f>Hoja1!BJ184</f>
        <v xml:space="preserve"> </v>
      </c>
      <c r="K195" s="53"/>
      <c r="L195" s="53"/>
      <c r="M195" s="53"/>
      <c r="N195" s="53"/>
      <c r="O195" s="53"/>
      <c r="P195" s="53"/>
      <c r="Q195" s="53"/>
      <c r="R195" s="53"/>
      <c r="S195" s="53"/>
      <c r="T195" s="53"/>
      <c r="U195" s="53"/>
      <c r="V195" s="79" t="str" cm="1">
        <f t="array" ref="V195">IF(OR(K195:N195="SI",O195="SI",P195="SI",Q195="SI",R195="SI",S195="SI",T195="SI",U195="SI"),"No aceptable","Aceptable")</f>
        <v>Aceptable</v>
      </c>
      <c r="W195" s="86"/>
      <c r="X195" s="74"/>
      <c r="Y195" s="74"/>
      <c r="Z195" s="74"/>
      <c r="AA195" s="74"/>
      <c r="AB195" s="74"/>
    </row>
    <row r="196" spans="2:28" ht="58.5" customHeight="1">
      <c r="B196" s="1">
        <v>181</v>
      </c>
      <c r="C196" s="55" t="str">
        <f>Hoja1!BC185</f>
        <v xml:space="preserve"> </v>
      </c>
      <c r="D196" s="55" t="str">
        <f>Hoja1!BD185</f>
        <v xml:space="preserve"> </v>
      </c>
      <c r="E196" s="55" t="str">
        <f>Hoja1!BE185</f>
        <v xml:space="preserve"> </v>
      </c>
      <c r="F196" s="55" t="str">
        <f>Hoja1!BF185</f>
        <v xml:space="preserve"> </v>
      </c>
      <c r="G196" s="55" t="str">
        <f>Hoja1!BG185</f>
        <v xml:space="preserve"> </v>
      </c>
      <c r="H196" s="55" t="str">
        <f>Hoja1!BH185</f>
        <v xml:space="preserve"> </v>
      </c>
      <c r="I196" s="55" t="str">
        <f>Hoja1!BI185</f>
        <v xml:space="preserve"> </v>
      </c>
      <c r="J196" s="55" t="str">
        <f>Hoja1!BJ185</f>
        <v xml:space="preserve"> </v>
      </c>
      <c r="K196" s="53"/>
      <c r="L196" s="53"/>
      <c r="M196" s="53"/>
      <c r="N196" s="53"/>
      <c r="O196" s="53"/>
      <c r="P196" s="53"/>
      <c r="Q196" s="53"/>
      <c r="R196" s="53"/>
      <c r="S196" s="53"/>
      <c r="T196" s="53"/>
      <c r="U196" s="53"/>
      <c r="V196" s="79" t="str" cm="1">
        <f t="array" ref="V196">IF(OR(K196:N196="SI",O196="SI",P196="SI",Q196="SI",R196="SI",S196="SI",T196="SI",U196="SI"),"No aceptable","Aceptable")</f>
        <v>Aceptable</v>
      </c>
      <c r="W196" s="86"/>
      <c r="X196" s="74"/>
      <c r="Y196" s="74"/>
      <c r="Z196" s="74"/>
      <c r="AA196" s="74"/>
      <c r="AB196" s="74"/>
    </row>
    <row r="197" spans="2:28" ht="58.5" customHeight="1">
      <c r="B197" s="1">
        <v>182</v>
      </c>
      <c r="C197" s="55" t="str">
        <f>Hoja1!BC186</f>
        <v xml:space="preserve"> </v>
      </c>
      <c r="D197" s="55" t="str">
        <f>Hoja1!BD186</f>
        <v xml:space="preserve"> </v>
      </c>
      <c r="E197" s="55" t="str">
        <f>Hoja1!BE186</f>
        <v xml:space="preserve"> </v>
      </c>
      <c r="F197" s="55" t="str">
        <f>Hoja1!BF186</f>
        <v xml:space="preserve"> </v>
      </c>
      <c r="G197" s="55" t="str">
        <f>Hoja1!BG186</f>
        <v xml:space="preserve"> </v>
      </c>
      <c r="H197" s="55" t="str">
        <f>Hoja1!BH186</f>
        <v xml:space="preserve"> </v>
      </c>
      <c r="I197" s="55" t="str">
        <f>Hoja1!BI186</f>
        <v xml:space="preserve"> </v>
      </c>
      <c r="J197" s="55" t="str">
        <f>Hoja1!BJ186</f>
        <v xml:space="preserve"> </v>
      </c>
      <c r="K197" s="53"/>
      <c r="L197" s="53"/>
      <c r="M197" s="53"/>
      <c r="N197" s="53"/>
      <c r="O197" s="53"/>
      <c r="P197" s="53"/>
      <c r="Q197" s="53"/>
      <c r="R197" s="53"/>
      <c r="S197" s="53"/>
      <c r="T197" s="53"/>
      <c r="U197" s="53"/>
      <c r="V197" s="79" t="str" cm="1">
        <f t="array" ref="V197">IF(OR(K197:N197="SI",O197="SI",P197="SI",Q197="SI",R197="SI",S197="SI",T197="SI",U197="SI"),"No aceptable","Aceptable")</f>
        <v>Aceptable</v>
      </c>
      <c r="W197" s="86"/>
      <c r="X197" s="74"/>
      <c r="Y197" s="74"/>
      <c r="Z197" s="74"/>
      <c r="AA197" s="74"/>
      <c r="AB197" s="74"/>
    </row>
    <row r="198" spans="2:28" ht="58.5" customHeight="1">
      <c r="B198" s="1">
        <v>183</v>
      </c>
      <c r="C198" s="55" t="str">
        <f>Hoja1!BC187</f>
        <v xml:space="preserve"> </v>
      </c>
      <c r="D198" s="55" t="str">
        <f>Hoja1!BD187</f>
        <v xml:space="preserve"> </v>
      </c>
      <c r="E198" s="55" t="str">
        <f>Hoja1!BE187</f>
        <v xml:space="preserve"> </v>
      </c>
      <c r="F198" s="55" t="str">
        <f>Hoja1!BF187</f>
        <v xml:space="preserve"> </v>
      </c>
      <c r="G198" s="55" t="str">
        <f>Hoja1!BG187</f>
        <v xml:space="preserve"> </v>
      </c>
      <c r="H198" s="55" t="str">
        <f>Hoja1!BH187</f>
        <v xml:space="preserve"> </v>
      </c>
      <c r="I198" s="55" t="str">
        <f>Hoja1!BI187</f>
        <v xml:space="preserve"> </v>
      </c>
      <c r="J198" s="55" t="str">
        <f>Hoja1!BJ187</f>
        <v xml:space="preserve"> </v>
      </c>
      <c r="K198" s="53"/>
      <c r="L198" s="53"/>
      <c r="M198" s="53"/>
      <c r="N198" s="53"/>
      <c r="O198" s="53"/>
      <c r="P198" s="53"/>
      <c r="Q198" s="53"/>
      <c r="R198" s="53"/>
      <c r="S198" s="53"/>
      <c r="T198" s="53"/>
      <c r="U198" s="53"/>
      <c r="V198" s="79" t="str" cm="1">
        <f t="array" ref="V198">IF(OR(K198:N198="SI",O198="SI",P198="SI",Q198="SI",R198="SI",S198="SI",T198="SI",U198="SI"),"No aceptable","Aceptable")</f>
        <v>Aceptable</v>
      </c>
      <c r="W198" s="86"/>
      <c r="X198" s="74"/>
      <c r="Y198" s="74"/>
      <c r="Z198" s="74"/>
      <c r="AA198" s="74"/>
      <c r="AB198" s="74"/>
    </row>
    <row r="199" spans="2:28" ht="58.5" customHeight="1">
      <c r="B199" s="1">
        <v>184</v>
      </c>
      <c r="C199" s="55" t="str">
        <f>Hoja1!BC188</f>
        <v xml:space="preserve"> </v>
      </c>
      <c r="D199" s="55" t="str">
        <f>Hoja1!BD188</f>
        <v xml:space="preserve"> </v>
      </c>
      <c r="E199" s="55" t="str">
        <f>Hoja1!BE188</f>
        <v xml:space="preserve"> </v>
      </c>
      <c r="F199" s="55" t="str">
        <f>Hoja1!BF188</f>
        <v xml:space="preserve"> </v>
      </c>
      <c r="G199" s="55" t="str">
        <f>Hoja1!BG188</f>
        <v xml:space="preserve"> </v>
      </c>
      <c r="H199" s="55" t="str">
        <f>Hoja1!BH188</f>
        <v xml:space="preserve"> </v>
      </c>
      <c r="I199" s="55" t="str">
        <f>Hoja1!BI188</f>
        <v xml:space="preserve"> </v>
      </c>
      <c r="J199" s="55" t="str">
        <f>Hoja1!BJ188</f>
        <v xml:space="preserve"> </v>
      </c>
      <c r="K199" s="53"/>
      <c r="L199" s="53"/>
      <c r="M199" s="53"/>
      <c r="N199" s="53"/>
      <c r="O199" s="53"/>
      <c r="P199" s="53"/>
      <c r="Q199" s="53"/>
      <c r="R199" s="53"/>
      <c r="S199" s="53"/>
      <c r="T199" s="53"/>
      <c r="U199" s="53"/>
      <c r="V199" s="79" t="str" cm="1">
        <f t="array" ref="V199">IF(OR(K199:N199="SI",O199="SI",P199="SI",Q199="SI",R199="SI",S199="SI",T199="SI",U199="SI"),"No aceptable","Aceptable")</f>
        <v>Aceptable</v>
      </c>
      <c r="W199" s="86"/>
      <c r="X199" s="74"/>
      <c r="Y199" s="74"/>
      <c r="Z199" s="74"/>
      <c r="AA199" s="74"/>
      <c r="AB199" s="74"/>
    </row>
    <row r="200" spans="2:28" ht="58.5" customHeight="1">
      <c r="B200" s="1">
        <v>185</v>
      </c>
      <c r="C200" s="55" t="str">
        <f>Hoja1!BC189</f>
        <v xml:space="preserve"> </v>
      </c>
      <c r="D200" s="55" t="str">
        <f>Hoja1!BD189</f>
        <v xml:space="preserve"> </v>
      </c>
      <c r="E200" s="55" t="str">
        <f>Hoja1!BE189</f>
        <v xml:space="preserve"> </v>
      </c>
      <c r="F200" s="55" t="str">
        <f>Hoja1!BF189</f>
        <v xml:space="preserve"> </v>
      </c>
      <c r="G200" s="55" t="str">
        <f>Hoja1!BG189</f>
        <v xml:space="preserve"> </v>
      </c>
      <c r="H200" s="55" t="str">
        <f>Hoja1!BH189</f>
        <v xml:space="preserve"> </v>
      </c>
      <c r="I200" s="55" t="str">
        <f>Hoja1!BI189</f>
        <v xml:space="preserve"> </v>
      </c>
      <c r="J200" s="55" t="str">
        <f>Hoja1!BJ189</f>
        <v xml:space="preserve"> </v>
      </c>
      <c r="K200" s="53"/>
      <c r="L200" s="53"/>
      <c r="M200" s="53"/>
      <c r="N200" s="53"/>
      <c r="O200" s="53"/>
      <c r="P200" s="53"/>
      <c r="Q200" s="53"/>
      <c r="R200" s="53"/>
      <c r="S200" s="53"/>
      <c r="T200" s="53"/>
      <c r="U200" s="53"/>
      <c r="V200" s="79" t="str" cm="1">
        <f t="array" ref="V200">IF(OR(K200:N200="SI",O200="SI",P200="SI",Q200="SI",R200="SI",S200="SI",T200="SI",U200="SI"),"No aceptable","Aceptable")</f>
        <v>Aceptable</v>
      </c>
      <c r="W200" s="86"/>
      <c r="X200" s="74"/>
      <c r="Y200" s="74"/>
      <c r="Z200" s="74"/>
      <c r="AA200" s="74"/>
      <c r="AB200" s="74"/>
    </row>
    <row r="201" spans="2:28" ht="58.5" customHeight="1">
      <c r="B201" s="1">
        <v>186</v>
      </c>
      <c r="C201" s="55" t="str">
        <f>Hoja1!BC190</f>
        <v xml:space="preserve"> </v>
      </c>
      <c r="D201" s="55" t="str">
        <f>Hoja1!BD190</f>
        <v xml:space="preserve"> </v>
      </c>
      <c r="E201" s="55" t="str">
        <f>Hoja1!BE190</f>
        <v xml:space="preserve"> </v>
      </c>
      <c r="F201" s="55" t="str">
        <f>Hoja1!BF190</f>
        <v xml:space="preserve"> </v>
      </c>
      <c r="G201" s="55" t="str">
        <f>Hoja1!BG190</f>
        <v xml:space="preserve"> </v>
      </c>
      <c r="H201" s="55" t="str">
        <f>Hoja1!BH190</f>
        <v xml:space="preserve"> </v>
      </c>
      <c r="I201" s="55" t="str">
        <f>Hoja1!BI190</f>
        <v xml:space="preserve"> </v>
      </c>
      <c r="J201" s="55" t="str">
        <f>Hoja1!BJ190</f>
        <v xml:space="preserve"> </v>
      </c>
      <c r="K201" s="53"/>
      <c r="L201" s="53"/>
      <c r="M201" s="53"/>
      <c r="N201" s="53"/>
      <c r="O201" s="53"/>
      <c r="P201" s="53"/>
      <c r="Q201" s="53"/>
      <c r="R201" s="53"/>
      <c r="S201" s="53"/>
      <c r="T201" s="53"/>
      <c r="U201" s="53"/>
      <c r="V201" s="79" t="str" cm="1">
        <f t="array" ref="V201">IF(OR(K201:N201="SI",O201="SI",P201="SI",Q201="SI",R201="SI",S201="SI",T201="SI",U201="SI"),"No aceptable","Aceptable")</f>
        <v>Aceptable</v>
      </c>
      <c r="W201" s="86"/>
      <c r="X201" s="74"/>
      <c r="Y201" s="74"/>
      <c r="Z201" s="74"/>
      <c r="AA201" s="74"/>
      <c r="AB201" s="74"/>
    </row>
    <row r="202" spans="2:28" ht="58.5" customHeight="1">
      <c r="B202" s="1">
        <v>187</v>
      </c>
      <c r="C202" s="55" t="str">
        <f>Hoja1!BC191</f>
        <v xml:space="preserve"> </v>
      </c>
      <c r="D202" s="55" t="str">
        <f>Hoja1!BD191</f>
        <v xml:space="preserve"> </v>
      </c>
      <c r="E202" s="55" t="str">
        <f>Hoja1!BE191</f>
        <v xml:space="preserve"> </v>
      </c>
      <c r="F202" s="55" t="str">
        <f>Hoja1!BF191</f>
        <v xml:space="preserve"> </v>
      </c>
      <c r="G202" s="55" t="str">
        <f>Hoja1!BG191</f>
        <v xml:space="preserve"> </v>
      </c>
      <c r="H202" s="55" t="str">
        <f>Hoja1!BH191</f>
        <v xml:space="preserve"> </v>
      </c>
      <c r="I202" s="55" t="str">
        <f>Hoja1!BI191</f>
        <v xml:space="preserve"> </v>
      </c>
      <c r="J202" s="55" t="str">
        <f>Hoja1!BJ191</f>
        <v xml:space="preserve"> </v>
      </c>
      <c r="K202" s="53"/>
      <c r="L202" s="53"/>
      <c r="M202" s="53"/>
      <c r="N202" s="53"/>
      <c r="O202" s="53"/>
      <c r="P202" s="53"/>
      <c r="Q202" s="53"/>
      <c r="R202" s="53"/>
      <c r="S202" s="53"/>
      <c r="T202" s="53"/>
      <c r="U202" s="53"/>
      <c r="V202" s="79" t="str" cm="1">
        <f t="array" ref="V202">IF(OR(K202:N202="SI",O202="SI",P202="SI",Q202="SI",R202="SI",S202="SI",T202="SI",U202="SI"),"No aceptable","Aceptable")</f>
        <v>Aceptable</v>
      </c>
      <c r="W202" s="86"/>
      <c r="X202" s="74"/>
      <c r="Y202" s="74"/>
      <c r="Z202" s="74"/>
      <c r="AA202" s="74"/>
      <c r="AB202" s="74"/>
    </row>
    <row r="203" spans="2:28" ht="58.5" customHeight="1">
      <c r="B203" s="1">
        <v>188</v>
      </c>
      <c r="C203" s="55" t="str">
        <f>Hoja1!BC192</f>
        <v xml:space="preserve"> </v>
      </c>
      <c r="D203" s="55" t="str">
        <f>Hoja1!BD192</f>
        <v xml:space="preserve"> </v>
      </c>
      <c r="E203" s="55" t="str">
        <f>Hoja1!BE192</f>
        <v xml:space="preserve"> </v>
      </c>
      <c r="F203" s="55" t="str">
        <f>Hoja1!BF192</f>
        <v xml:space="preserve"> </v>
      </c>
      <c r="G203" s="55" t="str">
        <f>Hoja1!BG192</f>
        <v xml:space="preserve"> </v>
      </c>
      <c r="H203" s="55" t="str">
        <f>Hoja1!BH192</f>
        <v xml:space="preserve"> </v>
      </c>
      <c r="I203" s="55" t="str">
        <f>Hoja1!BI192</f>
        <v xml:space="preserve"> </v>
      </c>
      <c r="J203" s="55" t="str">
        <f>Hoja1!BJ192</f>
        <v xml:space="preserve"> </v>
      </c>
      <c r="K203" s="53"/>
      <c r="L203" s="53"/>
      <c r="M203" s="53"/>
      <c r="N203" s="53"/>
      <c r="O203" s="53"/>
      <c r="P203" s="53"/>
      <c r="Q203" s="53"/>
      <c r="R203" s="53"/>
      <c r="S203" s="53"/>
      <c r="T203" s="53"/>
      <c r="U203" s="53"/>
      <c r="V203" s="79" t="str" cm="1">
        <f t="array" ref="V203">IF(OR(K203:N203="SI",O203="SI",P203="SI",Q203="SI",R203="SI",S203="SI",T203="SI",U203="SI"),"No aceptable","Aceptable")</f>
        <v>Aceptable</v>
      </c>
      <c r="W203" s="86"/>
      <c r="X203" s="74"/>
      <c r="Y203" s="74"/>
      <c r="Z203" s="74"/>
      <c r="AA203" s="74"/>
      <c r="AB203" s="74"/>
    </row>
    <row r="204" spans="2:28" ht="58.5" customHeight="1">
      <c r="B204" s="1">
        <v>189</v>
      </c>
      <c r="C204" s="55" t="str">
        <f>Hoja1!BC193</f>
        <v xml:space="preserve"> </v>
      </c>
      <c r="D204" s="55" t="str">
        <f>Hoja1!BD193</f>
        <v xml:space="preserve"> </v>
      </c>
      <c r="E204" s="55" t="str">
        <f>Hoja1!BE193</f>
        <v xml:space="preserve"> </v>
      </c>
      <c r="F204" s="55" t="str">
        <f>Hoja1!BF193</f>
        <v xml:space="preserve"> </v>
      </c>
      <c r="G204" s="55" t="str">
        <f>Hoja1!BG193</f>
        <v xml:space="preserve"> </v>
      </c>
      <c r="H204" s="55" t="str">
        <f>Hoja1!BH193</f>
        <v xml:space="preserve"> </v>
      </c>
      <c r="I204" s="55" t="str">
        <f>Hoja1!BI193</f>
        <v xml:space="preserve"> </v>
      </c>
      <c r="J204" s="55" t="str">
        <f>Hoja1!BJ193</f>
        <v xml:space="preserve"> </v>
      </c>
      <c r="K204" s="53"/>
      <c r="L204" s="53"/>
      <c r="M204" s="53"/>
      <c r="N204" s="53"/>
      <c r="O204" s="53"/>
      <c r="P204" s="53"/>
      <c r="Q204" s="53"/>
      <c r="R204" s="53"/>
      <c r="S204" s="53"/>
      <c r="T204" s="53"/>
      <c r="U204" s="53"/>
      <c r="V204" s="79" t="str" cm="1">
        <f t="array" ref="V204">IF(OR(K204:N204="SI",O204="SI",P204="SI",Q204="SI",R204="SI",S204="SI",T204="SI",U204="SI"),"No aceptable","Aceptable")</f>
        <v>Aceptable</v>
      </c>
      <c r="W204" s="86"/>
      <c r="X204" s="74"/>
      <c r="Y204" s="74"/>
      <c r="Z204" s="74"/>
      <c r="AA204" s="74"/>
      <c r="AB204" s="74"/>
    </row>
    <row r="205" spans="2:28" ht="58.5" customHeight="1">
      <c r="B205" s="1">
        <v>190</v>
      </c>
      <c r="C205" s="55" t="str">
        <f>Hoja1!BC194</f>
        <v xml:space="preserve"> </v>
      </c>
      <c r="D205" s="55" t="str">
        <f>Hoja1!BD194</f>
        <v xml:space="preserve"> </v>
      </c>
      <c r="E205" s="55" t="str">
        <f>Hoja1!BE194</f>
        <v xml:space="preserve"> </v>
      </c>
      <c r="F205" s="55" t="str">
        <f>Hoja1!BF194</f>
        <v xml:space="preserve"> </v>
      </c>
      <c r="G205" s="55" t="str">
        <f>Hoja1!BG194</f>
        <v xml:space="preserve"> </v>
      </c>
      <c r="H205" s="55" t="str">
        <f>Hoja1!BH194</f>
        <v xml:space="preserve"> </v>
      </c>
      <c r="I205" s="55" t="str">
        <f>Hoja1!BI194</f>
        <v xml:space="preserve"> </v>
      </c>
      <c r="J205" s="55" t="str">
        <f>Hoja1!BJ194</f>
        <v xml:space="preserve"> </v>
      </c>
      <c r="K205" s="53"/>
      <c r="L205" s="53"/>
      <c r="M205" s="53"/>
      <c r="N205" s="53"/>
      <c r="O205" s="53"/>
      <c r="P205" s="53"/>
      <c r="Q205" s="53"/>
      <c r="R205" s="53"/>
      <c r="S205" s="53"/>
      <c r="T205" s="53"/>
      <c r="U205" s="53"/>
      <c r="V205" s="79" t="str" cm="1">
        <f t="array" ref="V205">IF(OR(K205:N205="SI",O205="SI",P205="SI",Q205="SI",R205="SI",S205="SI",T205="SI",U205="SI"),"No aceptable","Aceptable")</f>
        <v>Aceptable</v>
      </c>
      <c r="W205" s="86"/>
      <c r="X205" s="74"/>
      <c r="Y205" s="74"/>
      <c r="Z205" s="74"/>
      <c r="AA205" s="74"/>
      <c r="AB205" s="74"/>
    </row>
    <row r="206" spans="2:28" ht="58.5" customHeight="1">
      <c r="B206" s="1">
        <v>191</v>
      </c>
      <c r="C206" s="55" t="str">
        <f>Hoja1!BC195</f>
        <v xml:space="preserve"> </v>
      </c>
      <c r="D206" s="55" t="str">
        <f>Hoja1!BD195</f>
        <v xml:space="preserve"> </v>
      </c>
      <c r="E206" s="55" t="str">
        <f>Hoja1!BE195</f>
        <v xml:space="preserve"> </v>
      </c>
      <c r="F206" s="55" t="str">
        <f>Hoja1!BF195</f>
        <v xml:space="preserve"> </v>
      </c>
      <c r="G206" s="55" t="str">
        <f>Hoja1!BG195</f>
        <v xml:space="preserve"> </v>
      </c>
      <c r="H206" s="55" t="str">
        <f>Hoja1!BH195</f>
        <v xml:space="preserve"> </v>
      </c>
      <c r="I206" s="55" t="str">
        <f>Hoja1!BI195</f>
        <v xml:space="preserve"> </v>
      </c>
      <c r="J206" s="55" t="str">
        <f>Hoja1!BJ195</f>
        <v xml:space="preserve"> </v>
      </c>
      <c r="K206" s="53"/>
      <c r="L206" s="53"/>
      <c r="M206" s="53"/>
      <c r="N206" s="53"/>
      <c r="O206" s="53"/>
      <c r="P206" s="53"/>
      <c r="Q206" s="53"/>
      <c r="R206" s="53"/>
      <c r="S206" s="53"/>
      <c r="T206" s="53"/>
      <c r="U206" s="53"/>
      <c r="V206" s="79" t="str" cm="1">
        <f t="array" ref="V206">IF(OR(K206:N206="SI",O206="SI",P206="SI",Q206="SI",R206="SI",S206="SI",T206="SI",U206="SI"),"No aceptable","Aceptable")</f>
        <v>Aceptable</v>
      </c>
      <c r="W206" s="86"/>
      <c r="X206" s="74"/>
      <c r="Y206" s="74"/>
      <c r="Z206" s="74"/>
      <c r="AA206" s="74"/>
      <c r="AB206" s="74"/>
    </row>
    <row r="207" spans="2:28" ht="58.5" customHeight="1">
      <c r="B207" s="1">
        <v>192</v>
      </c>
      <c r="C207" s="55" t="str">
        <f>Hoja1!BC196</f>
        <v xml:space="preserve"> </v>
      </c>
      <c r="D207" s="55" t="str">
        <f>Hoja1!BD196</f>
        <v xml:space="preserve"> </v>
      </c>
      <c r="E207" s="55" t="str">
        <f>Hoja1!BE196</f>
        <v xml:space="preserve"> </v>
      </c>
      <c r="F207" s="55" t="str">
        <f>Hoja1!BF196</f>
        <v xml:space="preserve"> </v>
      </c>
      <c r="G207" s="55" t="str">
        <f>Hoja1!BG196</f>
        <v xml:space="preserve"> </v>
      </c>
      <c r="H207" s="55" t="str">
        <f>Hoja1!BH196</f>
        <v xml:space="preserve"> </v>
      </c>
      <c r="I207" s="55" t="str">
        <f>Hoja1!BI196</f>
        <v xml:space="preserve"> </v>
      </c>
      <c r="J207" s="55" t="str">
        <f>Hoja1!BJ196</f>
        <v xml:space="preserve"> </v>
      </c>
      <c r="K207" s="53"/>
      <c r="L207" s="53"/>
      <c r="M207" s="53"/>
      <c r="N207" s="53"/>
      <c r="O207" s="53"/>
      <c r="P207" s="53"/>
      <c r="Q207" s="53"/>
      <c r="R207" s="53"/>
      <c r="S207" s="53"/>
      <c r="T207" s="53"/>
      <c r="U207" s="53"/>
      <c r="V207" s="79" t="str" cm="1">
        <f t="array" ref="V207">IF(OR(K207:N207="SI",O207="SI",P207="SI",Q207="SI",R207="SI",S207="SI",T207="SI",U207="SI"),"No aceptable","Aceptable")</f>
        <v>Aceptable</v>
      </c>
      <c r="W207" s="86"/>
      <c r="X207" s="74"/>
      <c r="Y207" s="74"/>
      <c r="Z207" s="74"/>
      <c r="AA207" s="74"/>
      <c r="AB207" s="74"/>
    </row>
    <row r="208" spans="2:28" ht="58.5" customHeight="1">
      <c r="B208" s="1">
        <v>193</v>
      </c>
      <c r="C208" s="55" t="str">
        <f>Hoja1!BC197</f>
        <v xml:space="preserve"> </v>
      </c>
      <c r="D208" s="55" t="str">
        <f>Hoja1!BD197</f>
        <v xml:space="preserve"> </v>
      </c>
      <c r="E208" s="55" t="str">
        <f>Hoja1!BE197</f>
        <v xml:space="preserve"> </v>
      </c>
      <c r="F208" s="55" t="str">
        <f>Hoja1!BF197</f>
        <v xml:space="preserve"> </v>
      </c>
      <c r="G208" s="55" t="str">
        <f>Hoja1!BG197</f>
        <v xml:space="preserve"> </v>
      </c>
      <c r="H208" s="55" t="str">
        <f>Hoja1!BH197</f>
        <v xml:space="preserve"> </v>
      </c>
      <c r="I208" s="55" t="str">
        <f>Hoja1!BI197</f>
        <v xml:space="preserve"> </v>
      </c>
      <c r="J208" s="55" t="str">
        <f>Hoja1!BJ197</f>
        <v xml:space="preserve"> </v>
      </c>
      <c r="K208" s="53"/>
      <c r="L208" s="53"/>
      <c r="M208" s="53"/>
      <c r="N208" s="53"/>
      <c r="O208" s="53"/>
      <c r="P208" s="53"/>
      <c r="Q208" s="53"/>
      <c r="R208" s="53"/>
      <c r="S208" s="53"/>
      <c r="T208" s="53"/>
      <c r="U208" s="53"/>
      <c r="V208" s="79" t="str" cm="1">
        <f t="array" ref="V208">IF(OR(K208:N208="SI",O208="SI",P208="SI",Q208="SI",R208="SI",S208="SI",T208="SI",U208="SI"),"No aceptable","Aceptable")</f>
        <v>Aceptable</v>
      </c>
      <c r="W208" s="86"/>
      <c r="X208" s="74"/>
      <c r="Y208" s="74"/>
      <c r="Z208" s="74"/>
      <c r="AA208" s="74"/>
      <c r="AB208" s="74"/>
    </row>
    <row r="209" spans="2:28" ht="58.5" customHeight="1">
      <c r="B209" s="1">
        <v>194</v>
      </c>
      <c r="C209" s="55" t="str">
        <f>Hoja1!BC198</f>
        <v xml:space="preserve"> </v>
      </c>
      <c r="D209" s="55" t="str">
        <f>Hoja1!BD198</f>
        <v xml:space="preserve"> </v>
      </c>
      <c r="E209" s="55" t="str">
        <f>Hoja1!BE198</f>
        <v xml:space="preserve"> </v>
      </c>
      <c r="F209" s="55" t="str">
        <f>Hoja1!BF198</f>
        <v xml:space="preserve"> </v>
      </c>
      <c r="G209" s="55" t="str">
        <f>Hoja1!BG198</f>
        <v xml:space="preserve"> </v>
      </c>
      <c r="H209" s="55" t="str">
        <f>Hoja1!BH198</f>
        <v xml:space="preserve"> </v>
      </c>
      <c r="I209" s="55" t="str">
        <f>Hoja1!BI198</f>
        <v xml:space="preserve"> </v>
      </c>
      <c r="J209" s="55" t="str">
        <f>Hoja1!BJ198</f>
        <v xml:space="preserve"> </v>
      </c>
      <c r="K209" s="53"/>
      <c r="L209" s="53"/>
      <c r="M209" s="53"/>
      <c r="N209" s="53"/>
      <c r="O209" s="53"/>
      <c r="P209" s="53"/>
      <c r="Q209" s="53"/>
      <c r="R209" s="53"/>
      <c r="S209" s="53"/>
      <c r="T209" s="53"/>
      <c r="U209" s="53"/>
      <c r="V209" s="79" t="str" cm="1">
        <f t="array" ref="V209">IF(OR(K209:N209="SI",O209="SI",P209="SI",Q209="SI",R209="SI",S209="SI",T209="SI",U209="SI"),"No aceptable","Aceptable")</f>
        <v>Aceptable</v>
      </c>
      <c r="W209" s="86"/>
      <c r="X209" s="74"/>
      <c r="Y209" s="74"/>
      <c r="Z209" s="74"/>
      <c r="AA209" s="74"/>
      <c r="AB209" s="74"/>
    </row>
    <row r="210" spans="2:28" ht="58.5" customHeight="1">
      <c r="B210" s="1">
        <v>195</v>
      </c>
      <c r="C210" s="55" t="str">
        <f>Hoja1!BC199</f>
        <v xml:space="preserve"> </v>
      </c>
      <c r="D210" s="55" t="str">
        <f>Hoja1!BD199</f>
        <v xml:space="preserve"> </v>
      </c>
      <c r="E210" s="55" t="str">
        <f>Hoja1!BE199</f>
        <v xml:space="preserve"> </v>
      </c>
      <c r="F210" s="55" t="str">
        <f>Hoja1!BF199</f>
        <v xml:space="preserve"> </v>
      </c>
      <c r="G210" s="55" t="str">
        <f>Hoja1!BG199</f>
        <v xml:space="preserve"> </v>
      </c>
      <c r="H210" s="55" t="str">
        <f>Hoja1!BH199</f>
        <v xml:space="preserve"> </v>
      </c>
      <c r="I210" s="55" t="str">
        <f>Hoja1!BI199</f>
        <v xml:space="preserve"> </v>
      </c>
      <c r="J210" s="55" t="str">
        <f>Hoja1!BJ199</f>
        <v xml:space="preserve"> </v>
      </c>
      <c r="K210" s="53"/>
      <c r="L210" s="53"/>
      <c r="M210" s="53"/>
      <c r="N210" s="53"/>
      <c r="O210" s="53"/>
      <c r="P210" s="53"/>
      <c r="Q210" s="53"/>
      <c r="R210" s="53"/>
      <c r="S210" s="53"/>
      <c r="T210" s="53"/>
      <c r="U210" s="53"/>
      <c r="V210" s="79" t="str" cm="1">
        <f t="array" ref="V210">IF(OR(K210:N210="SI",O210="SI",P210="SI",Q210="SI",R210="SI",S210="SI",T210="SI",U210="SI"),"No aceptable","Aceptable")</f>
        <v>Aceptable</v>
      </c>
      <c r="W210" s="86"/>
      <c r="X210" s="74"/>
      <c r="Y210" s="74"/>
      <c r="Z210" s="74"/>
      <c r="AA210" s="74"/>
      <c r="AB210" s="74"/>
    </row>
    <row r="211" spans="2:28" ht="58.5" customHeight="1">
      <c r="B211" s="1">
        <v>196</v>
      </c>
      <c r="C211" s="55" t="str">
        <f>Hoja1!BC200</f>
        <v xml:space="preserve"> </v>
      </c>
      <c r="D211" s="55" t="str">
        <f>Hoja1!BD200</f>
        <v xml:space="preserve"> </v>
      </c>
      <c r="E211" s="55" t="str">
        <f>Hoja1!BE200</f>
        <v xml:space="preserve"> </v>
      </c>
      <c r="F211" s="55" t="str">
        <f>Hoja1!BF200</f>
        <v xml:space="preserve"> </v>
      </c>
      <c r="G211" s="55" t="str">
        <f>Hoja1!BG200</f>
        <v xml:space="preserve"> </v>
      </c>
      <c r="H211" s="55" t="str">
        <f>Hoja1!BH200</f>
        <v xml:space="preserve"> </v>
      </c>
      <c r="I211" s="55" t="str">
        <f>Hoja1!BI200</f>
        <v xml:space="preserve"> </v>
      </c>
      <c r="J211" s="55" t="str">
        <f>Hoja1!BJ200</f>
        <v xml:space="preserve"> </v>
      </c>
      <c r="K211" s="53"/>
      <c r="L211" s="53"/>
      <c r="M211" s="53"/>
      <c r="N211" s="53"/>
      <c r="O211" s="53"/>
      <c r="P211" s="53"/>
      <c r="Q211" s="53"/>
      <c r="R211" s="53"/>
      <c r="S211" s="53"/>
      <c r="T211" s="53"/>
      <c r="U211" s="53"/>
      <c r="V211" s="79" t="str" cm="1">
        <f t="array" ref="V211">IF(OR(K211:N211="SI",O211="SI",P211="SI",Q211="SI",R211="SI",S211="SI",T211="SI",U211="SI"),"No aceptable","Aceptable")</f>
        <v>Aceptable</v>
      </c>
      <c r="W211" s="86"/>
      <c r="X211" s="74"/>
      <c r="Y211" s="74"/>
      <c r="Z211" s="74"/>
      <c r="AA211" s="74"/>
      <c r="AB211" s="74"/>
    </row>
    <row r="212" spans="2:28" ht="58.5" customHeight="1">
      <c r="B212" s="1">
        <v>197</v>
      </c>
      <c r="C212" s="55" t="str">
        <f>Hoja1!BC201</f>
        <v xml:space="preserve"> </v>
      </c>
      <c r="D212" s="55" t="str">
        <f>Hoja1!BD201</f>
        <v xml:space="preserve"> </v>
      </c>
      <c r="E212" s="55" t="str">
        <f>Hoja1!BE201</f>
        <v xml:space="preserve"> </v>
      </c>
      <c r="F212" s="55" t="str">
        <f>Hoja1!BF201</f>
        <v xml:space="preserve"> </v>
      </c>
      <c r="G212" s="55" t="str">
        <f>Hoja1!BG201</f>
        <v xml:space="preserve"> </v>
      </c>
      <c r="H212" s="55" t="str">
        <f>Hoja1!BH201</f>
        <v xml:space="preserve"> </v>
      </c>
      <c r="I212" s="55" t="str">
        <f>Hoja1!BI201</f>
        <v xml:space="preserve"> </v>
      </c>
      <c r="J212" s="55" t="str">
        <f>Hoja1!BJ201</f>
        <v xml:space="preserve"> </v>
      </c>
      <c r="K212" s="53"/>
      <c r="L212" s="53"/>
      <c r="M212" s="53"/>
      <c r="N212" s="53"/>
      <c r="O212" s="53"/>
      <c r="P212" s="53"/>
      <c r="Q212" s="53"/>
      <c r="R212" s="53"/>
      <c r="S212" s="53"/>
      <c r="T212" s="53"/>
      <c r="U212" s="53"/>
      <c r="V212" s="79" t="str" cm="1">
        <f t="array" ref="V212">IF(OR(K212:N212="SI",O212="SI",P212="SI",Q212="SI",R212="SI",S212="SI",T212="SI",U212="SI"),"No aceptable","Aceptable")</f>
        <v>Aceptable</v>
      </c>
      <c r="W212" s="86"/>
      <c r="X212" s="74"/>
      <c r="Y212" s="74"/>
      <c r="Z212" s="74"/>
      <c r="AA212" s="74"/>
      <c r="AB212" s="74"/>
    </row>
    <row r="213" spans="2:28" ht="58.5" customHeight="1">
      <c r="B213" s="1">
        <v>198</v>
      </c>
      <c r="C213" s="55" t="str">
        <f>Hoja1!BC202</f>
        <v xml:space="preserve"> </v>
      </c>
      <c r="D213" s="55" t="str">
        <f>Hoja1!BD202</f>
        <v xml:space="preserve"> </v>
      </c>
      <c r="E213" s="55" t="str">
        <f>Hoja1!BE202</f>
        <v xml:space="preserve"> </v>
      </c>
      <c r="F213" s="55" t="str">
        <f>Hoja1!BF202</f>
        <v xml:space="preserve"> </v>
      </c>
      <c r="G213" s="55" t="str">
        <f>Hoja1!BG202</f>
        <v xml:space="preserve"> </v>
      </c>
      <c r="H213" s="55" t="str">
        <f>Hoja1!BH202</f>
        <v xml:space="preserve"> </v>
      </c>
      <c r="I213" s="55" t="str">
        <f>Hoja1!BI202</f>
        <v xml:space="preserve"> </v>
      </c>
      <c r="J213" s="55" t="str">
        <f>Hoja1!BJ202</f>
        <v xml:space="preserve"> </v>
      </c>
      <c r="K213" s="53"/>
      <c r="L213" s="53"/>
      <c r="M213" s="53"/>
      <c r="N213" s="53"/>
      <c r="O213" s="53"/>
      <c r="P213" s="53"/>
      <c r="Q213" s="53"/>
      <c r="R213" s="53"/>
      <c r="S213" s="53"/>
      <c r="T213" s="53"/>
      <c r="U213" s="53"/>
      <c r="V213" s="79" t="str" cm="1">
        <f t="array" ref="V213">IF(OR(K213:N213="SI",O213="SI",P213="SI",Q213="SI",R213="SI",S213="SI",T213="SI",U213="SI"),"No aceptable","Aceptable")</f>
        <v>Aceptable</v>
      </c>
      <c r="W213" s="86"/>
      <c r="X213" s="74"/>
      <c r="Y213" s="74"/>
      <c r="Z213" s="74"/>
      <c r="AA213" s="74"/>
      <c r="AB213" s="74"/>
    </row>
    <row r="214" spans="2:28" ht="58.5" customHeight="1">
      <c r="B214" s="1">
        <v>199</v>
      </c>
      <c r="C214" s="55" t="str">
        <f>Hoja1!BC203</f>
        <v xml:space="preserve"> </v>
      </c>
      <c r="D214" s="55" t="str">
        <f>Hoja1!BD203</f>
        <v xml:space="preserve"> </v>
      </c>
      <c r="E214" s="55" t="str">
        <f>Hoja1!BE203</f>
        <v xml:space="preserve"> </v>
      </c>
      <c r="F214" s="55" t="str">
        <f>Hoja1!BF203</f>
        <v xml:space="preserve"> </v>
      </c>
      <c r="G214" s="55" t="str">
        <f>Hoja1!BG203</f>
        <v xml:space="preserve"> </v>
      </c>
      <c r="H214" s="55" t="str">
        <f>Hoja1!BH203</f>
        <v xml:space="preserve"> </v>
      </c>
      <c r="I214" s="55" t="str">
        <f>Hoja1!BI203</f>
        <v xml:space="preserve"> </v>
      </c>
      <c r="J214" s="55" t="str">
        <f>Hoja1!BJ203</f>
        <v xml:space="preserve"> </v>
      </c>
      <c r="K214" s="53"/>
      <c r="L214" s="53"/>
      <c r="M214" s="53"/>
      <c r="N214" s="53"/>
      <c r="O214" s="53"/>
      <c r="P214" s="53"/>
      <c r="Q214" s="53"/>
      <c r="R214" s="53"/>
      <c r="S214" s="53"/>
      <c r="T214" s="53"/>
      <c r="U214" s="53"/>
      <c r="V214" s="79" t="str" cm="1">
        <f t="array" ref="V214">IF(OR(K214:N214="SI",O214="SI",P214="SI",Q214="SI",R214="SI",S214="SI",T214="SI",U214="SI"),"No aceptable","Aceptable")</f>
        <v>Aceptable</v>
      </c>
      <c r="W214" s="86"/>
      <c r="X214" s="74"/>
      <c r="Y214" s="74"/>
      <c r="Z214" s="74"/>
      <c r="AA214" s="74"/>
      <c r="AB214" s="74"/>
    </row>
    <row r="215" spans="2:28" ht="58.5" customHeight="1">
      <c r="B215" s="1">
        <v>200</v>
      </c>
      <c r="C215" s="55">
        <f>Hoja1!BC204</f>
        <v>0</v>
      </c>
      <c r="D215" s="55">
        <f>Hoja1!BD204</f>
        <v>0</v>
      </c>
      <c r="E215" s="55" t="str">
        <f>Hoja1!BE204</f>
        <v xml:space="preserve"> </v>
      </c>
      <c r="F215" s="55">
        <f>Hoja1!BF204</f>
        <v>0</v>
      </c>
      <c r="G215" s="55">
        <f>Hoja1!BG204</f>
        <v>0</v>
      </c>
      <c r="H215" s="55">
        <f>Hoja1!BH204</f>
        <v>0</v>
      </c>
      <c r="I215" s="55">
        <f>Hoja1!BI204</f>
        <v>0</v>
      </c>
      <c r="J215" s="55" t="str">
        <f>Hoja1!BJ204</f>
        <v xml:space="preserve"> </v>
      </c>
      <c r="K215" s="53"/>
      <c r="L215" s="53"/>
      <c r="M215" s="53"/>
      <c r="N215" s="53"/>
      <c r="O215" s="53"/>
      <c r="P215" s="53"/>
      <c r="Q215" s="53"/>
      <c r="R215" s="53"/>
      <c r="S215" s="53"/>
      <c r="T215" s="53"/>
      <c r="U215" s="53"/>
      <c r="V215" s="79" t="str" cm="1">
        <f t="array" ref="V215">IF(OR(K215:N215="SI",O215="SI",P215="SI",Q215="SI",R215="SI",S215="SI",T215="SI",U215="SI"),"No aceptable","Aceptable")</f>
        <v>Aceptable</v>
      </c>
      <c r="W215" s="86"/>
      <c r="X215" s="74"/>
      <c r="Y215" s="74"/>
      <c r="Z215" s="74"/>
      <c r="AA215" s="74"/>
      <c r="AB215" s="74"/>
    </row>
  </sheetData>
  <sheetProtection formatCells="0" formatRows="0" insertRows="0" deleteRows="0"/>
  <autoFilter ref="B15:V215" xr:uid="{00000000-0001-0000-0C00-000000000000}"/>
  <mergeCells count="29">
    <mergeCell ref="Q13:Q14"/>
    <mergeCell ref="R13:R14"/>
    <mergeCell ref="V13:V14"/>
    <mergeCell ref="S13:S14"/>
    <mergeCell ref="U13:U14"/>
    <mergeCell ref="T13:T14"/>
    <mergeCell ref="B7:N7"/>
    <mergeCell ref="K12:V12"/>
    <mergeCell ref="B13:B14"/>
    <mergeCell ref="C13:C14"/>
    <mergeCell ref="D13:D14"/>
    <mergeCell ref="F13:F14"/>
    <mergeCell ref="G13:H13"/>
    <mergeCell ref="I13:J13"/>
    <mergeCell ref="K13:K14"/>
    <mergeCell ref="L13:L14"/>
    <mergeCell ref="M13:M14"/>
    <mergeCell ref="N13:N14"/>
    <mergeCell ref="O13:O14"/>
    <mergeCell ref="P13:P14"/>
    <mergeCell ref="D12:F12"/>
    <mergeCell ref="E13:E14"/>
    <mergeCell ref="W12:AB12"/>
    <mergeCell ref="W13:W14"/>
    <mergeCell ref="Y13:Y14"/>
    <mergeCell ref="Z13:Z14"/>
    <mergeCell ref="AA13:AA14"/>
    <mergeCell ref="AB13:AB14"/>
    <mergeCell ref="X13:X14"/>
  </mergeCells>
  <conditionalFormatting sqref="K16:U215">
    <cfRule type="expression" dxfId="6" priority="3">
      <formula>$AA16=1</formula>
    </cfRule>
    <cfRule type="cellIs" dxfId="5" priority="4" operator="equal">
      <formula>"NO"</formula>
    </cfRule>
    <cfRule type="cellIs" dxfId="4" priority="5" operator="equal">
      <formula>"SI"</formula>
    </cfRule>
  </conditionalFormatting>
  <conditionalFormatting sqref="V16:V215">
    <cfRule type="cellIs" dxfId="3" priority="1" operator="equal">
      <formula>"No aceptable"</formula>
    </cfRule>
    <cfRule type="cellIs" dxfId="2" priority="2" operator="equal">
      <formula>"Aceptable"</formula>
    </cfRule>
  </conditionalFormatting>
  <dataValidations count="8">
    <dataValidation allowBlank="1" showInputMessage="1" showErrorMessage="1" prompt="Conjunto de acciones técnicas utilizadas para cumplir un objetivo dentro de un proceso productivo o la obtención de un producto determinado dentro del mismo." sqref="E13" xr:uid="{00000000-0002-0000-0C00-000000000000}"/>
    <dataValidation type="list" allowBlank="1" showInputMessage="1" showErrorMessage="1" sqref="K16:U215" xr:uid="{1F7A4CE7-E725-4A13-BC22-F8F0C7D7475A}">
      <formula1>"SI,NO"</formula1>
    </dataValidation>
    <dataValidation allowBlank="1" showInputMessage="1" showErrorMessage="1" prompt="Indicar el número de trabajadores pertenecientes al puesto de trabajo que desempeñan la tarea en el centro de trabajo evaluado, separados por género masculino y femenino." sqref="I13" xr:uid="{00000000-0002-0000-0C00-000002000000}"/>
    <dataValidation allowBlank="1" showInputMessage="1" showErrorMessage="1" prompt="Lugar donde se ejecutan las tareas, en interacción de la persona con el equipo, el espacio y el medioambiente de trabajo." sqref="D13 I13:J13" xr:uid="{00000000-0002-0000-0C00-000003000000}"/>
    <dataValidation allowBlank="1" showInputMessage="1" showErrorMessage="1" prompt="Distribución de tiempo de trabajo a lo largo de un periodo de tiempo." sqref="F13:F14" xr:uid="{EFE60137-D50C-41AD-952D-36B63AA17CE2}"/>
    <dataValidation allowBlank="1" showInputMessage="1" showErrorMessage="1" prompt="Es toda hora extra que supera la jornada establecida entre empleador y trabajador. El detalle por dia considerar el dia de la semana con mas horas extras y por semana la sumatorias de horas extras efectivas._x000a_" sqref="G13:H13" xr:uid="{C573B576-5CFE-4386-8781-4FDC14B51198}"/>
    <dataValidation allowBlank="1" showInputMessage="1" showErrorMessage="1" prompt="Indicar el numero de trabajadores pertenecientes al puesto de trabajo que desempeñan la tarea en el centro de trabajo evaluado, separados por género masculino y femenino." sqref="I13:J13" xr:uid="{80B2DE35-21E7-44E3-AB2B-23CB2A761338}"/>
    <dataValidation type="date" allowBlank="1" showInputMessage="1" showErrorMessage="1" error="Debes ingresar fecha formato dd/mm/aaaa" sqref="W16:W215" xr:uid="{36181DF6-935C-4842-939F-005860DDB0C3}">
      <formula1>45406</formula1>
      <formula2>47848</formula2>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pageSetUpPr fitToPage="1"/>
  </sheetPr>
  <dimension ref="B2:T212"/>
  <sheetViews>
    <sheetView showGridLines="0" zoomScale="90" zoomScaleNormal="90" workbookViewId="0"/>
  </sheetViews>
  <sheetFormatPr baseColWidth="10" defaultColWidth="10.90625" defaultRowHeight="14.5"/>
  <cols>
    <col min="1" max="1" width="4.6328125" customWidth="1"/>
    <col min="2" max="2" width="4.81640625" customWidth="1"/>
    <col min="3" max="3" width="17.81640625" customWidth="1"/>
    <col min="4" max="4" width="16.1796875" customWidth="1"/>
    <col min="5" max="5" width="21.36328125" customWidth="1"/>
    <col min="6" max="6" width="17.81640625" customWidth="1"/>
    <col min="7" max="7" width="19.90625" customWidth="1"/>
    <col min="8" max="8" width="24.453125" customWidth="1"/>
    <col min="9" max="9" width="22.453125" customWidth="1"/>
    <col min="10" max="10" width="17.81640625" customWidth="1"/>
    <col min="11" max="11" width="18.08984375" customWidth="1"/>
    <col min="12" max="12" width="12.90625" customWidth="1"/>
  </cols>
  <sheetData>
    <row r="2" spans="2:20" s="3" customFormat="1"/>
    <row r="3" spans="2:20" s="3" customFormat="1"/>
    <row r="4" spans="2:20" s="3" customFormat="1"/>
    <row r="5" spans="2:20" s="3" customFormat="1"/>
    <row r="6" spans="2:20" s="3" customFormat="1" ht="33.5" customHeight="1"/>
    <row r="7" spans="2:20" s="3" customFormat="1" ht="16.5">
      <c r="B7" s="150"/>
      <c r="C7" s="150"/>
      <c r="D7" s="150"/>
      <c r="E7" s="150"/>
      <c r="F7" s="150"/>
      <c r="G7" s="150"/>
      <c r="H7" s="150"/>
      <c r="I7" s="150"/>
    </row>
    <row r="8" spans="2:20" ht="17.149999999999999" customHeight="1">
      <c r="L8" s="3"/>
      <c r="M8" s="3"/>
    </row>
    <row r="9" spans="2:20" ht="17.149999999999999" customHeight="1">
      <c r="L9" s="3"/>
      <c r="M9" s="3"/>
      <c r="O9" s="3"/>
    </row>
    <row r="10" spans="2:20" ht="5.15" customHeight="1">
      <c r="B10" s="14"/>
      <c r="C10" s="14"/>
      <c r="D10" s="14"/>
      <c r="E10" s="14"/>
      <c r="F10" s="14"/>
      <c r="G10" s="14"/>
      <c r="H10" s="14"/>
      <c r="I10" s="14"/>
      <c r="J10" s="14"/>
      <c r="K10" s="14"/>
      <c r="L10" s="14"/>
      <c r="M10" s="3"/>
      <c r="O10" s="3"/>
    </row>
    <row r="11" spans="2:20" s="2" customFormat="1" ht="24.5" customHeight="1">
      <c r="B11" s="7"/>
      <c r="C11" s="7"/>
      <c r="D11" s="7"/>
      <c r="E11" s="7"/>
      <c r="F11" s="7"/>
      <c r="G11" s="7"/>
      <c r="H11" s="7"/>
      <c r="I11" s="7"/>
      <c r="J11" s="7"/>
      <c r="K11" s="7"/>
      <c r="L11" s="3"/>
      <c r="M11" s="3"/>
      <c r="N11"/>
      <c r="T11" s="3"/>
    </row>
    <row r="12" spans="2:20" s="2" customFormat="1" ht="55.5" customHeight="1">
      <c r="B12" s="16" t="s">
        <v>14</v>
      </c>
      <c r="C12" s="16" t="s">
        <v>24</v>
      </c>
      <c r="D12" s="16" t="s">
        <v>25</v>
      </c>
      <c r="E12" s="16" t="s">
        <v>1</v>
      </c>
      <c r="F12" s="16" t="s">
        <v>177</v>
      </c>
      <c r="G12" s="16" t="s">
        <v>176</v>
      </c>
      <c r="H12" s="16" t="s">
        <v>15</v>
      </c>
      <c r="I12" s="16" t="s">
        <v>16</v>
      </c>
      <c r="J12" s="16" t="s">
        <v>17</v>
      </c>
      <c r="K12" s="16" t="s">
        <v>18</v>
      </c>
      <c r="L12" s="16" t="s">
        <v>19</v>
      </c>
      <c r="M12"/>
      <c r="N12"/>
      <c r="O12"/>
    </row>
    <row r="13" spans="2:20" ht="48.5" customHeight="1">
      <c r="B13" s="1">
        <v>1</v>
      </c>
      <c r="C13" s="8"/>
      <c r="D13" s="8"/>
      <c r="E13" s="8"/>
      <c r="F13" s="8"/>
      <c r="G13" s="8"/>
      <c r="H13" s="10"/>
      <c r="I13" s="9"/>
      <c r="J13" s="11"/>
      <c r="K13" s="9"/>
      <c r="L13" s="9"/>
    </row>
    <row r="14" spans="2:20" ht="48.5" customHeight="1">
      <c r="B14" s="1">
        <v>2</v>
      </c>
      <c r="C14" s="8"/>
      <c r="D14" s="8"/>
      <c r="E14" s="8"/>
      <c r="F14" s="8"/>
      <c r="G14" s="8"/>
      <c r="H14" s="10"/>
      <c r="I14" s="9"/>
      <c r="J14" s="11"/>
      <c r="K14" s="9"/>
      <c r="L14" s="9"/>
    </row>
    <row r="15" spans="2:20" ht="48.5" customHeight="1">
      <c r="B15" s="1">
        <v>3</v>
      </c>
      <c r="C15" s="8"/>
      <c r="D15" s="8"/>
      <c r="E15" s="8"/>
      <c r="F15" s="8"/>
      <c r="G15" s="8"/>
      <c r="H15" s="10"/>
      <c r="I15" s="9"/>
      <c r="J15" s="11"/>
      <c r="K15" s="9"/>
      <c r="L15" s="9"/>
    </row>
    <row r="16" spans="2:20" ht="48.5" customHeight="1">
      <c r="B16" s="1">
        <v>4</v>
      </c>
      <c r="C16" s="8"/>
      <c r="D16" s="8"/>
      <c r="E16" s="8"/>
      <c r="F16" s="8"/>
      <c r="G16" s="8"/>
      <c r="H16" s="10"/>
      <c r="I16" s="9"/>
      <c r="J16" s="11"/>
      <c r="K16" s="9"/>
      <c r="L16" s="9"/>
    </row>
    <row r="17" spans="2:12" ht="48.5" customHeight="1">
      <c r="B17" s="1">
        <v>5</v>
      </c>
      <c r="C17" s="8"/>
      <c r="D17" s="8"/>
      <c r="E17" s="8"/>
      <c r="F17" s="8"/>
      <c r="G17" s="8"/>
      <c r="H17" s="10"/>
      <c r="I17" s="9"/>
      <c r="J17" s="11"/>
      <c r="K17" s="9"/>
      <c r="L17" s="9"/>
    </row>
    <row r="18" spans="2:12" ht="48.5" customHeight="1">
      <c r="B18" s="1">
        <v>6</v>
      </c>
      <c r="C18" s="8"/>
      <c r="D18" s="8"/>
      <c r="E18" s="8"/>
      <c r="F18" s="8"/>
      <c r="G18" s="8"/>
      <c r="H18" s="10"/>
      <c r="I18" s="9"/>
      <c r="J18" s="11"/>
      <c r="K18" s="9"/>
      <c r="L18" s="9"/>
    </row>
    <row r="19" spans="2:12" ht="48.5" customHeight="1">
      <c r="B19" s="1">
        <v>7</v>
      </c>
      <c r="C19" s="8"/>
      <c r="D19" s="8"/>
      <c r="E19" s="8"/>
      <c r="F19" s="8"/>
      <c r="G19" s="8"/>
      <c r="H19" s="10"/>
      <c r="I19" s="9"/>
      <c r="J19" s="11"/>
      <c r="K19" s="9"/>
      <c r="L19" s="9"/>
    </row>
    <row r="20" spans="2:12" ht="48.5" customHeight="1">
      <c r="B20" s="1">
        <v>8</v>
      </c>
      <c r="C20" s="8"/>
      <c r="D20" s="8"/>
      <c r="E20" s="8"/>
      <c r="F20" s="8"/>
      <c r="G20" s="8"/>
      <c r="H20" s="10"/>
      <c r="I20" s="9"/>
      <c r="J20" s="11"/>
      <c r="K20" s="9"/>
      <c r="L20" s="9"/>
    </row>
    <row r="21" spans="2:12" ht="48.5" customHeight="1">
      <c r="B21" s="1">
        <v>9</v>
      </c>
      <c r="C21" s="8"/>
      <c r="D21" s="8"/>
      <c r="E21" s="8"/>
      <c r="F21" s="8"/>
      <c r="G21" s="8"/>
      <c r="H21" s="10"/>
      <c r="I21" s="9"/>
      <c r="J21" s="11"/>
      <c r="K21" s="9"/>
      <c r="L21" s="9"/>
    </row>
    <row r="22" spans="2:12" ht="48.5" customHeight="1">
      <c r="B22" s="1">
        <v>10</v>
      </c>
      <c r="C22" s="8"/>
      <c r="D22" s="8"/>
      <c r="E22" s="8"/>
      <c r="F22" s="8"/>
      <c r="G22" s="8"/>
      <c r="H22" s="10"/>
      <c r="I22" s="9"/>
      <c r="J22" s="11"/>
      <c r="K22" s="9"/>
      <c r="L22" s="9"/>
    </row>
    <row r="23" spans="2:12" ht="48.5" customHeight="1">
      <c r="B23" s="1">
        <v>11</v>
      </c>
      <c r="C23" s="8"/>
      <c r="D23" s="8"/>
      <c r="E23" s="8"/>
      <c r="F23" s="8"/>
      <c r="G23" s="8"/>
      <c r="H23" s="10"/>
      <c r="I23" s="9"/>
      <c r="J23" s="11"/>
      <c r="K23" s="9"/>
      <c r="L23" s="9"/>
    </row>
    <row r="24" spans="2:12" ht="48.5" customHeight="1">
      <c r="B24" s="1">
        <v>12</v>
      </c>
      <c r="C24" s="8"/>
      <c r="D24" s="8"/>
      <c r="E24" s="8"/>
      <c r="F24" s="8"/>
      <c r="G24" s="8"/>
      <c r="H24" s="10"/>
      <c r="I24" s="9"/>
      <c r="J24" s="11"/>
      <c r="K24" s="9"/>
      <c r="L24" s="9"/>
    </row>
    <row r="25" spans="2:12" ht="48.5" customHeight="1">
      <c r="B25" s="1">
        <v>13</v>
      </c>
      <c r="C25" s="8"/>
      <c r="D25" s="8"/>
      <c r="E25" s="8"/>
      <c r="F25" s="8"/>
      <c r="G25" s="8"/>
      <c r="H25" s="10"/>
      <c r="I25" s="9"/>
      <c r="J25" s="11"/>
      <c r="K25" s="9"/>
      <c r="L25" s="9"/>
    </row>
    <row r="26" spans="2:12" ht="48.5" customHeight="1">
      <c r="B26" s="1">
        <v>14</v>
      </c>
      <c r="C26" s="8"/>
      <c r="D26" s="8"/>
      <c r="E26" s="8"/>
      <c r="F26" s="8"/>
      <c r="G26" s="8"/>
      <c r="H26" s="10"/>
      <c r="I26" s="9"/>
      <c r="J26" s="11"/>
      <c r="K26" s="9"/>
      <c r="L26" s="9"/>
    </row>
    <row r="27" spans="2:12" ht="48.5" customHeight="1">
      <c r="B27" s="1">
        <v>15</v>
      </c>
      <c r="C27" s="8"/>
      <c r="D27" s="8"/>
      <c r="E27" s="8"/>
      <c r="F27" s="8"/>
      <c r="G27" s="8"/>
      <c r="H27" s="10"/>
      <c r="I27" s="9"/>
      <c r="J27" s="11"/>
      <c r="K27" s="9"/>
      <c r="L27" s="9"/>
    </row>
    <row r="28" spans="2:12" ht="48.5" customHeight="1">
      <c r="B28" s="1">
        <v>16</v>
      </c>
      <c r="C28" s="8"/>
      <c r="D28" s="8"/>
      <c r="E28" s="8"/>
      <c r="F28" s="8"/>
      <c r="G28" s="8"/>
      <c r="H28" s="10"/>
      <c r="I28" s="9"/>
      <c r="J28" s="11"/>
      <c r="K28" s="9"/>
      <c r="L28" s="9"/>
    </row>
    <row r="29" spans="2:12" ht="48.5" customHeight="1">
      <c r="B29" s="1">
        <v>17</v>
      </c>
      <c r="C29" s="8"/>
      <c r="D29" s="8"/>
      <c r="E29" s="8"/>
      <c r="F29" s="8"/>
      <c r="G29" s="8"/>
      <c r="H29" s="10"/>
      <c r="I29" s="9"/>
      <c r="J29" s="11"/>
      <c r="K29" s="9"/>
      <c r="L29" s="9"/>
    </row>
    <row r="30" spans="2:12" ht="48.5" customHeight="1">
      <c r="B30" s="1">
        <v>18</v>
      </c>
      <c r="C30" s="8"/>
      <c r="D30" s="8"/>
      <c r="E30" s="8"/>
      <c r="F30" s="8"/>
      <c r="G30" s="8"/>
      <c r="H30" s="10"/>
      <c r="I30" s="9"/>
      <c r="J30" s="11"/>
      <c r="K30" s="9"/>
      <c r="L30" s="9"/>
    </row>
    <row r="31" spans="2:12" ht="48.5" customHeight="1">
      <c r="B31" s="1">
        <v>19</v>
      </c>
      <c r="C31" s="8"/>
      <c r="D31" s="8"/>
      <c r="E31" s="8"/>
      <c r="F31" s="8"/>
      <c r="G31" s="8"/>
      <c r="H31" s="10"/>
      <c r="I31" s="9"/>
      <c r="J31" s="11"/>
      <c r="K31" s="9"/>
      <c r="L31" s="9"/>
    </row>
    <row r="32" spans="2:12" ht="48.5" customHeight="1">
      <c r="B32" s="1">
        <v>20</v>
      </c>
      <c r="C32" s="8"/>
      <c r="D32" s="8"/>
      <c r="E32" s="8"/>
      <c r="F32" s="8"/>
      <c r="G32" s="8"/>
      <c r="H32" s="10"/>
      <c r="I32" s="9"/>
      <c r="J32" s="11"/>
      <c r="K32" s="9"/>
      <c r="L32" s="9"/>
    </row>
    <row r="33" spans="2:12" ht="48.5" customHeight="1">
      <c r="B33" s="1">
        <v>21</v>
      </c>
      <c r="C33" s="8"/>
      <c r="D33" s="8"/>
      <c r="E33" s="8"/>
      <c r="F33" s="8"/>
      <c r="G33" s="8"/>
      <c r="H33" s="10"/>
      <c r="I33" s="9"/>
      <c r="J33" s="11"/>
      <c r="K33" s="9"/>
      <c r="L33" s="9"/>
    </row>
    <row r="34" spans="2:12" ht="48.5" customHeight="1">
      <c r="B34" s="1">
        <v>22</v>
      </c>
      <c r="C34" s="8"/>
      <c r="D34" s="8"/>
      <c r="E34" s="8"/>
      <c r="F34" s="8"/>
      <c r="G34" s="8"/>
      <c r="H34" s="10"/>
      <c r="I34" s="9"/>
      <c r="J34" s="11"/>
      <c r="K34" s="9"/>
      <c r="L34" s="9"/>
    </row>
    <row r="35" spans="2:12" ht="48.5" customHeight="1">
      <c r="B35" s="1">
        <v>23</v>
      </c>
      <c r="C35" s="8"/>
      <c r="D35" s="8"/>
      <c r="E35" s="8"/>
      <c r="F35" s="8"/>
      <c r="G35" s="8"/>
      <c r="H35" s="10"/>
      <c r="I35" s="9"/>
      <c r="J35" s="11"/>
      <c r="K35" s="9"/>
      <c r="L35" s="9"/>
    </row>
    <row r="36" spans="2:12" ht="48.5" customHeight="1">
      <c r="B36" s="1">
        <v>24</v>
      </c>
      <c r="C36" s="8"/>
      <c r="D36" s="8"/>
      <c r="E36" s="8"/>
      <c r="F36" s="8"/>
      <c r="G36" s="8"/>
      <c r="H36" s="10"/>
      <c r="I36" s="9"/>
      <c r="J36" s="11"/>
      <c r="K36" s="9"/>
      <c r="L36" s="9"/>
    </row>
    <row r="37" spans="2:12" ht="48.5" customHeight="1">
      <c r="B37" s="1">
        <v>25</v>
      </c>
      <c r="C37" s="8"/>
      <c r="D37" s="8"/>
      <c r="E37" s="8"/>
      <c r="F37" s="8"/>
      <c r="G37" s="8"/>
      <c r="H37" s="10"/>
      <c r="I37" s="9"/>
      <c r="J37" s="11"/>
      <c r="K37" s="9"/>
      <c r="L37" s="9"/>
    </row>
    <row r="38" spans="2:12" ht="48.5" customHeight="1">
      <c r="B38" s="1">
        <v>26</v>
      </c>
      <c r="C38" s="8"/>
      <c r="D38" s="8"/>
      <c r="E38" s="8"/>
      <c r="F38" s="8"/>
      <c r="G38" s="8"/>
      <c r="H38" s="10"/>
      <c r="I38" s="9"/>
      <c r="J38" s="11"/>
      <c r="K38" s="9"/>
      <c r="L38" s="9"/>
    </row>
    <row r="39" spans="2:12" ht="48.5" customHeight="1">
      <c r="B39" s="1">
        <v>27</v>
      </c>
      <c r="C39" s="8"/>
      <c r="D39" s="8"/>
      <c r="E39" s="8"/>
      <c r="F39" s="8"/>
      <c r="G39" s="8"/>
      <c r="H39" s="10"/>
      <c r="I39" s="9"/>
      <c r="J39" s="11"/>
      <c r="K39" s="9"/>
      <c r="L39" s="9"/>
    </row>
    <row r="40" spans="2:12" ht="48.5" customHeight="1">
      <c r="B40" s="1">
        <v>28</v>
      </c>
      <c r="C40" s="8"/>
      <c r="D40" s="8"/>
      <c r="E40" s="8"/>
      <c r="F40" s="8"/>
      <c r="G40" s="8"/>
      <c r="H40" s="10"/>
      <c r="I40" s="9"/>
      <c r="J40" s="11"/>
      <c r="K40" s="9"/>
      <c r="L40" s="9"/>
    </row>
    <row r="41" spans="2:12" ht="48.5" customHeight="1">
      <c r="B41" s="1">
        <v>29</v>
      </c>
      <c r="C41" s="8"/>
      <c r="D41" s="8"/>
      <c r="E41" s="8"/>
      <c r="F41" s="8"/>
      <c r="G41" s="8"/>
      <c r="H41" s="10"/>
      <c r="I41" s="9"/>
      <c r="J41" s="11"/>
      <c r="K41" s="9"/>
      <c r="L41" s="9"/>
    </row>
    <row r="42" spans="2:12" ht="48.5" customHeight="1">
      <c r="B42" s="1">
        <v>30</v>
      </c>
      <c r="C42" s="8"/>
      <c r="D42" s="8"/>
      <c r="E42" s="8"/>
      <c r="F42" s="8"/>
      <c r="G42" s="8"/>
      <c r="H42" s="10"/>
      <c r="I42" s="9"/>
      <c r="J42" s="11"/>
      <c r="K42" s="9"/>
      <c r="L42" s="9"/>
    </row>
    <row r="43" spans="2:12" ht="48.5" customHeight="1">
      <c r="B43" s="1">
        <v>31</v>
      </c>
      <c r="C43" s="8"/>
      <c r="D43" s="8"/>
      <c r="E43" s="8"/>
      <c r="F43" s="8"/>
      <c r="G43" s="8"/>
      <c r="H43" s="10"/>
      <c r="I43" s="9"/>
      <c r="J43" s="11"/>
      <c r="K43" s="9"/>
      <c r="L43" s="9"/>
    </row>
    <row r="44" spans="2:12" ht="48.5" customHeight="1">
      <c r="B44" s="1">
        <v>32</v>
      </c>
      <c r="C44" s="8"/>
      <c r="D44" s="8"/>
      <c r="E44" s="8"/>
      <c r="F44" s="8"/>
      <c r="G44" s="8"/>
      <c r="H44" s="10"/>
      <c r="I44" s="9"/>
      <c r="J44" s="11"/>
      <c r="K44" s="9"/>
      <c r="L44" s="9"/>
    </row>
    <row r="45" spans="2:12" ht="48.5" customHeight="1">
      <c r="B45" s="1">
        <v>33</v>
      </c>
      <c r="C45" s="8"/>
      <c r="D45" s="8"/>
      <c r="E45" s="8"/>
      <c r="F45" s="8"/>
      <c r="G45" s="8"/>
      <c r="H45" s="10"/>
      <c r="I45" s="9"/>
      <c r="J45" s="11"/>
      <c r="K45" s="9"/>
      <c r="L45" s="9"/>
    </row>
    <row r="46" spans="2:12" ht="48.5" customHeight="1">
      <c r="B46" s="1">
        <v>34</v>
      </c>
      <c r="C46" s="8"/>
      <c r="D46" s="8"/>
      <c r="E46" s="8"/>
      <c r="F46" s="8"/>
      <c r="G46" s="8"/>
      <c r="H46" s="10"/>
      <c r="I46" s="9"/>
      <c r="J46" s="11"/>
      <c r="K46" s="9"/>
      <c r="L46" s="9"/>
    </row>
    <row r="47" spans="2:12" ht="48.5" customHeight="1">
      <c r="B47" s="1">
        <v>35</v>
      </c>
      <c r="C47" s="8"/>
      <c r="D47" s="8"/>
      <c r="E47" s="8"/>
      <c r="F47" s="8"/>
      <c r="G47" s="8"/>
      <c r="H47" s="10"/>
      <c r="I47" s="9"/>
      <c r="J47" s="11"/>
      <c r="K47" s="9"/>
      <c r="L47" s="9"/>
    </row>
    <row r="48" spans="2:12" ht="48.5" customHeight="1">
      <c r="B48" s="1">
        <v>36</v>
      </c>
      <c r="C48" s="8"/>
      <c r="D48" s="8"/>
      <c r="E48" s="8"/>
      <c r="F48" s="8"/>
      <c r="G48" s="8"/>
      <c r="H48" s="10"/>
      <c r="I48" s="9"/>
      <c r="J48" s="11"/>
      <c r="K48" s="9"/>
      <c r="L48" s="9"/>
    </row>
    <row r="49" spans="2:12" ht="48.5" customHeight="1">
      <c r="B49" s="1">
        <v>37</v>
      </c>
      <c r="C49" s="8"/>
      <c r="D49" s="8"/>
      <c r="E49" s="8"/>
      <c r="F49" s="8"/>
      <c r="G49" s="8"/>
      <c r="H49" s="10"/>
      <c r="I49" s="9"/>
      <c r="J49" s="11"/>
      <c r="K49" s="9"/>
      <c r="L49" s="9"/>
    </row>
    <row r="50" spans="2:12" ht="48.5" customHeight="1">
      <c r="B50" s="1">
        <v>38</v>
      </c>
      <c r="C50" s="8"/>
      <c r="D50" s="8"/>
      <c r="E50" s="8"/>
      <c r="F50" s="8"/>
      <c r="G50" s="8"/>
      <c r="H50" s="10"/>
      <c r="I50" s="9"/>
      <c r="J50" s="11"/>
      <c r="K50" s="9"/>
      <c r="L50" s="9"/>
    </row>
    <row r="51" spans="2:12" ht="48.5" customHeight="1">
      <c r="B51" s="1">
        <v>39</v>
      </c>
      <c r="C51" s="8"/>
      <c r="D51" s="8"/>
      <c r="E51" s="8"/>
      <c r="F51" s="8"/>
      <c r="G51" s="8"/>
      <c r="H51" s="10"/>
      <c r="I51" s="9"/>
      <c r="J51" s="11"/>
      <c r="K51" s="9"/>
      <c r="L51" s="9"/>
    </row>
    <row r="52" spans="2:12" ht="48.5" customHeight="1">
      <c r="B52" s="1">
        <v>40</v>
      </c>
      <c r="C52" s="8"/>
      <c r="D52" s="8"/>
      <c r="E52" s="8"/>
      <c r="F52" s="8"/>
      <c r="G52" s="8"/>
      <c r="H52" s="10"/>
      <c r="I52" s="9"/>
      <c r="J52" s="11"/>
      <c r="K52" s="9"/>
      <c r="L52" s="9"/>
    </row>
    <row r="53" spans="2:12" ht="48.5" customHeight="1">
      <c r="B53" s="1">
        <v>41</v>
      </c>
      <c r="C53" s="8"/>
      <c r="D53" s="8"/>
      <c r="E53" s="8"/>
      <c r="F53" s="8"/>
      <c r="G53" s="8"/>
      <c r="H53" s="10"/>
      <c r="I53" s="9"/>
      <c r="J53" s="11"/>
      <c r="K53" s="9"/>
      <c r="L53" s="9"/>
    </row>
    <row r="54" spans="2:12" ht="48.5" customHeight="1">
      <c r="B54" s="1">
        <v>42</v>
      </c>
      <c r="C54" s="8"/>
      <c r="D54" s="8"/>
      <c r="E54" s="8"/>
      <c r="F54" s="8"/>
      <c r="G54" s="8"/>
      <c r="H54" s="10"/>
      <c r="I54" s="9"/>
      <c r="J54" s="11"/>
      <c r="K54" s="9"/>
      <c r="L54" s="9"/>
    </row>
    <row r="55" spans="2:12" ht="48.5" customHeight="1">
      <c r="B55" s="1">
        <v>43</v>
      </c>
      <c r="C55" s="8"/>
      <c r="D55" s="8"/>
      <c r="E55" s="8"/>
      <c r="F55" s="8"/>
      <c r="G55" s="8"/>
      <c r="H55" s="10"/>
      <c r="I55" s="9"/>
      <c r="J55" s="11"/>
      <c r="K55" s="9"/>
      <c r="L55" s="9"/>
    </row>
    <row r="56" spans="2:12" ht="48.5" customHeight="1">
      <c r="B56" s="1">
        <v>44</v>
      </c>
      <c r="C56" s="8"/>
      <c r="D56" s="8"/>
      <c r="E56" s="8"/>
      <c r="F56" s="8"/>
      <c r="G56" s="8"/>
      <c r="H56" s="10"/>
      <c r="I56" s="9"/>
      <c r="J56" s="11"/>
      <c r="K56" s="9"/>
      <c r="L56" s="9"/>
    </row>
    <row r="57" spans="2:12" ht="48.5" customHeight="1">
      <c r="B57" s="1">
        <v>45</v>
      </c>
      <c r="C57" s="8"/>
      <c r="D57" s="8"/>
      <c r="E57" s="8"/>
      <c r="F57" s="8"/>
      <c r="G57" s="8"/>
      <c r="H57" s="10"/>
      <c r="I57" s="9"/>
      <c r="J57" s="11"/>
      <c r="K57" s="9"/>
      <c r="L57" s="9"/>
    </row>
    <row r="58" spans="2:12" ht="48.5" customHeight="1">
      <c r="B58" s="1">
        <v>46</v>
      </c>
      <c r="C58" s="8"/>
      <c r="D58" s="8"/>
      <c r="E58" s="8"/>
      <c r="F58" s="8"/>
      <c r="G58" s="8"/>
      <c r="H58" s="10"/>
      <c r="I58" s="9"/>
      <c r="J58" s="11"/>
      <c r="K58" s="9"/>
      <c r="L58" s="9"/>
    </row>
    <row r="59" spans="2:12" ht="48.5" customHeight="1">
      <c r="B59" s="1">
        <v>47</v>
      </c>
      <c r="C59" s="8"/>
      <c r="D59" s="8"/>
      <c r="E59" s="8"/>
      <c r="F59" s="8"/>
      <c r="G59" s="8"/>
      <c r="H59" s="10"/>
      <c r="I59" s="9"/>
      <c r="J59" s="11"/>
      <c r="K59" s="9"/>
      <c r="L59" s="9"/>
    </row>
    <row r="60" spans="2:12" ht="48.5" customHeight="1">
      <c r="B60" s="1">
        <v>48</v>
      </c>
      <c r="C60" s="8"/>
      <c r="D60" s="8"/>
      <c r="E60" s="8"/>
      <c r="F60" s="8"/>
      <c r="G60" s="8"/>
      <c r="H60" s="10"/>
      <c r="I60" s="9"/>
      <c r="J60" s="11"/>
      <c r="K60" s="9"/>
      <c r="L60" s="9"/>
    </row>
    <row r="61" spans="2:12" ht="48.5" customHeight="1">
      <c r="B61" s="1">
        <v>49</v>
      </c>
      <c r="C61" s="8"/>
      <c r="D61" s="8"/>
      <c r="E61" s="8"/>
      <c r="F61" s="8"/>
      <c r="G61" s="8"/>
      <c r="H61" s="10"/>
      <c r="I61" s="9"/>
      <c r="J61" s="11"/>
      <c r="K61" s="9"/>
      <c r="L61" s="9"/>
    </row>
    <row r="62" spans="2:12" ht="48.5" customHeight="1">
      <c r="B62" s="1">
        <v>50</v>
      </c>
      <c r="C62" s="8"/>
      <c r="D62" s="8"/>
      <c r="E62" s="8"/>
      <c r="F62" s="8"/>
      <c r="G62" s="8"/>
      <c r="H62" s="10"/>
      <c r="I62" s="9"/>
      <c r="J62" s="11"/>
      <c r="K62" s="9"/>
      <c r="L62" s="9"/>
    </row>
    <row r="63" spans="2:12" ht="48.5" customHeight="1">
      <c r="B63" s="1">
        <v>51</v>
      </c>
      <c r="C63" s="8"/>
      <c r="D63" s="8"/>
      <c r="E63" s="8"/>
      <c r="F63" s="8"/>
      <c r="G63" s="8"/>
      <c r="H63" s="10"/>
      <c r="I63" s="9"/>
      <c r="J63" s="11"/>
      <c r="K63" s="9"/>
      <c r="L63" s="9"/>
    </row>
    <row r="64" spans="2:12" ht="48.5" customHeight="1">
      <c r="B64" s="1">
        <v>52</v>
      </c>
      <c r="C64" s="8"/>
      <c r="D64" s="8"/>
      <c r="E64" s="8"/>
      <c r="F64" s="8"/>
      <c r="G64" s="8"/>
      <c r="H64" s="10"/>
      <c r="I64" s="9"/>
      <c r="J64" s="11"/>
      <c r="K64" s="9"/>
      <c r="L64" s="9"/>
    </row>
    <row r="65" spans="2:12" ht="48.5" customHeight="1">
      <c r="B65" s="1">
        <v>53</v>
      </c>
      <c r="C65" s="8"/>
      <c r="D65" s="8"/>
      <c r="E65" s="8"/>
      <c r="F65" s="8"/>
      <c r="G65" s="8"/>
      <c r="H65" s="10"/>
      <c r="I65" s="9"/>
      <c r="J65" s="11"/>
      <c r="K65" s="9"/>
      <c r="L65" s="9"/>
    </row>
    <row r="66" spans="2:12" ht="48.5" customHeight="1">
      <c r="B66" s="1">
        <v>54</v>
      </c>
      <c r="C66" s="8"/>
      <c r="D66" s="8"/>
      <c r="E66" s="8"/>
      <c r="F66" s="8"/>
      <c r="G66" s="8"/>
      <c r="H66" s="10"/>
      <c r="I66" s="9"/>
      <c r="J66" s="11"/>
      <c r="K66" s="9"/>
      <c r="L66" s="9"/>
    </row>
    <row r="67" spans="2:12" ht="48.5" customHeight="1">
      <c r="B67" s="1">
        <v>55</v>
      </c>
      <c r="C67" s="8"/>
      <c r="D67" s="8"/>
      <c r="E67" s="8"/>
      <c r="F67" s="8"/>
      <c r="G67" s="8"/>
      <c r="H67" s="10"/>
      <c r="I67" s="9"/>
      <c r="J67" s="11"/>
      <c r="K67" s="9"/>
      <c r="L67" s="9"/>
    </row>
    <row r="68" spans="2:12" ht="48.5" customHeight="1">
      <c r="B68" s="1">
        <v>56</v>
      </c>
      <c r="C68" s="8"/>
      <c r="D68" s="8"/>
      <c r="E68" s="8"/>
      <c r="F68" s="8"/>
      <c r="G68" s="8"/>
      <c r="H68" s="10"/>
      <c r="I68" s="9"/>
      <c r="J68" s="11"/>
      <c r="K68" s="9"/>
      <c r="L68" s="9"/>
    </row>
    <row r="69" spans="2:12" ht="48.5" customHeight="1">
      <c r="B69" s="1">
        <v>57</v>
      </c>
      <c r="C69" s="8"/>
      <c r="D69" s="8"/>
      <c r="E69" s="8"/>
      <c r="F69" s="8"/>
      <c r="G69" s="8"/>
      <c r="H69" s="10"/>
      <c r="I69" s="9"/>
      <c r="J69" s="11"/>
      <c r="K69" s="9"/>
      <c r="L69" s="9"/>
    </row>
    <row r="70" spans="2:12" ht="48.5" customHeight="1">
      <c r="B70" s="1">
        <v>58</v>
      </c>
      <c r="C70" s="8"/>
      <c r="D70" s="8"/>
      <c r="E70" s="8"/>
      <c r="F70" s="8"/>
      <c r="G70" s="8"/>
      <c r="H70" s="10"/>
      <c r="I70" s="9"/>
      <c r="J70" s="11"/>
      <c r="K70" s="9"/>
      <c r="L70" s="9"/>
    </row>
    <row r="71" spans="2:12" ht="48.5" customHeight="1">
      <c r="B71" s="1">
        <v>59</v>
      </c>
      <c r="C71" s="8"/>
      <c r="D71" s="8"/>
      <c r="E71" s="8"/>
      <c r="F71" s="8"/>
      <c r="G71" s="8"/>
      <c r="H71" s="10"/>
      <c r="I71" s="9"/>
      <c r="J71" s="11"/>
      <c r="K71" s="9"/>
      <c r="L71" s="9"/>
    </row>
    <row r="72" spans="2:12" ht="48.5" customHeight="1">
      <c r="B72" s="1">
        <v>60</v>
      </c>
      <c r="C72" s="8"/>
      <c r="D72" s="8"/>
      <c r="E72" s="8"/>
      <c r="F72" s="8"/>
      <c r="G72" s="8"/>
      <c r="H72" s="10"/>
      <c r="I72" s="9"/>
      <c r="J72" s="11"/>
      <c r="K72" s="9"/>
      <c r="L72" s="9"/>
    </row>
    <row r="73" spans="2:12" ht="48.5" customHeight="1">
      <c r="B73" s="1">
        <v>61</v>
      </c>
      <c r="C73" s="8"/>
      <c r="D73" s="8"/>
      <c r="E73" s="8"/>
      <c r="F73" s="8"/>
      <c r="G73" s="8"/>
      <c r="H73" s="10"/>
      <c r="I73" s="9"/>
      <c r="J73" s="11"/>
      <c r="K73" s="9"/>
      <c r="L73" s="9"/>
    </row>
    <row r="74" spans="2:12" ht="48.5" customHeight="1">
      <c r="B74" s="1">
        <v>62</v>
      </c>
      <c r="C74" s="8"/>
      <c r="D74" s="8"/>
      <c r="E74" s="8"/>
      <c r="F74" s="8"/>
      <c r="G74" s="8"/>
      <c r="H74" s="10"/>
      <c r="I74" s="9"/>
      <c r="J74" s="11"/>
      <c r="K74" s="9"/>
      <c r="L74" s="9"/>
    </row>
    <row r="75" spans="2:12" ht="48.5" customHeight="1">
      <c r="B75" s="1">
        <v>63</v>
      </c>
      <c r="C75" s="8"/>
      <c r="D75" s="8"/>
      <c r="E75" s="8"/>
      <c r="F75" s="8"/>
      <c r="G75" s="8"/>
      <c r="H75" s="10"/>
      <c r="I75" s="9"/>
      <c r="J75" s="11"/>
      <c r="K75" s="9"/>
      <c r="L75" s="9"/>
    </row>
    <row r="76" spans="2:12" ht="48.5" customHeight="1">
      <c r="B76" s="1">
        <v>64</v>
      </c>
      <c r="C76" s="8"/>
      <c r="D76" s="8"/>
      <c r="E76" s="8"/>
      <c r="F76" s="8"/>
      <c r="G76" s="8"/>
      <c r="H76" s="10"/>
      <c r="I76" s="9"/>
      <c r="J76" s="11"/>
      <c r="K76" s="9"/>
      <c r="L76" s="9"/>
    </row>
    <row r="77" spans="2:12" ht="48.5" customHeight="1">
      <c r="B77" s="1">
        <v>65</v>
      </c>
      <c r="C77" s="8"/>
      <c r="D77" s="8"/>
      <c r="E77" s="8"/>
      <c r="F77" s="8"/>
      <c r="G77" s="8"/>
      <c r="H77" s="10"/>
      <c r="I77" s="9"/>
      <c r="J77" s="11"/>
      <c r="K77" s="9"/>
      <c r="L77" s="9"/>
    </row>
    <row r="78" spans="2:12" ht="48.5" customHeight="1">
      <c r="B78" s="1">
        <v>66</v>
      </c>
      <c r="C78" s="8"/>
      <c r="D78" s="8"/>
      <c r="E78" s="8"/>
      <c r="F78" s="8"/>
      <c r="G78" s="8"/>
      <c r="H78" s="10"/>
      <c r="I78" s="9"/>
      <c r="J78" s="11"/>
      <c r="K78" s="9"/>
      <c r="L78" s="9"/>
    </row>
    <row r="79" spans="2:12" ht="48.5" customHeight="1">
      <c r="B79" s="1">
        <v>67</v>
      </c>
      <c r="C79" s="8"/>
      <c r="D79" s="8"/>
      <c r="E79" s="8"/>
      <c r="F79" s="8"/>
      <c r="G79" s="8"/>
      <c r="H79" s="10"/>
      <c r="I79" s="9"/>
      <c r="J79" s="11"/>
      <c r="K79" s="9"/>
      <c r="L79" s="9"/>
    </row>
    <row r="80" spans="2:12" ht="48.5" customHeight="1">
      <c r="B80" s="1">
        <v>68</v>
      </c>
      <c r="C80" s="8"/>
      <c r="D80" s="8"/>
      <c r="E80" s="8"/>
      <c r="F80" s="8"/>
      <c r="G80" s="8"/>
      <c r="H80" s="10"/>
      <c r="I80" s="9"/>
      <c r="J80" s="11"/>
      <c r="K80" s="9"/>
      <c r="L80" s="9"/>
    </row>
    <row r="81" spans="2:12" ht="48.5" customHeight="1">
      <c r="B81" s="1">
        <v>69</v>
      </c>
      <c r="C81" s="8"/>
      <c r="D81" s="8"/>
      <c r="E81" s="8"/>
      <c r="F81" s="8"/>
      <c r="G81" s="8"/>
      <c r="H81" s="10"/>
      <c r="I81" s="9"/>
      <c r="J81" s="11"/>
      <c r="K81" s="9"/>
      <c r="L81" s="9"/>
    </row>
    <row r="82" spans="2:12" ht="48.5" customHeight="1">
      <c r="B82" s="1">
        <v>70</v>
      </c>
      <c r="C82" s="8"/>
      <c r="D82" s="8"/>
      <c r="E82" s="8"/>
      <c r="F82" s="8"/>
      <c r="G82" s="8"/>
      <c r="H82" s="10"/>
      <c r="I82" s="9"/>
      <c r="J82" s="11"/>
      <c r="K82" s="9"/>
      <c r="L82" s="9"/>
    </row>
    <row r="83" spans="2:12" ht="48.5" customHeight="1">
      <c r="B83" s="1">
        <v>71</v>
      </c>
      <c r="C83" s="8"/>
      <c r="D83" s="8"/>
      <c r="E83" s="8"/>
      <c r="F83" s="8"/>
      <c r="G83" s="8"/>
      <c r="H83" s="10"/>
      <c r="I83" s="9"/>
      <c r="J83" s="11"/>
      <c r="K83" s="9"/>
      <c r="L83" s="9"/>
    </row>
    <row r="84" spans="2:12" ht="48.5" customHeight="1">
      <c r="B84" s="1">
        <v>72</v>
      </c>
      <c r="C84" s="8"/>
      <c r="D84" s="8"/>
      <c r="E84" s="8"/>
      <c r="F84" s="8"/>
      <c r="G84" s="8"/>
      <c r="H84" s="10"/>
      <c r="I84" s="9"/>
      <c r="J84" s="11"/>
      <c r="K84" s="9"/>
      <c r="L84" s="9"/>
    </row>
    <row r="85" spans="2:12" ht="48.5" customHeight="1">
      <c r="B85" s="1">
        <v>73</v>
      </c>
      <c r="C85" s="8"/>
      <c r="D85" s="8"/>
      <c r="E85" s="8"/>
      <c r="F85" s="8"/>
      <c r="G85" s="8"/>
      <c r="H85" s="10"/>
      <c r="I85" s="9"/>
      <c r="J85" s="11"/>
      <c r="K85" s="9"/>
      <c r="L85" s="9"/>
    </row>
    <row r="86" spans="2:12" ht="48.5" customHeight="1">
      <c r="B86" s="1">
        <v>74</v>
      </c>
      <c r="C86" s="8"/>
      <c r="D86" s="8"/>
      <c r="E86" s="8"/>
      <c r="F86" s="8"/>
      <c r="G86" s="8"/>
      <c r="H86" s="10"/>
      <c r="I86" s="9"/>
      <c r="J86" s="11"/>
      <c r="K86" s="9"/>
      <c r="L86" s="9"/>
    </row>
    <row r="87" spans="2:12" ht="48.5" customHeight="1">
      <c r="B87" s="1">
        <v>75</v>
      </c>
      <c r="C87" s="8"/>
      <c r="D87" s="8"/>
      <c r="E87" s="8"/>
      <c r="F87" s="8"/>
      <c r="G87" s="8"/>
      <c r="H87" s="10"/>
      <c r="I87" s="9"/>
      <c r="J87" s="11"/>
      <c r="K87" s="9"/>
      <c r="L87" s="9"/>
    </row>
    <row r="88" spans="2:12" ht="48.5" customHeight="1">
      <c r="B88" s="1">
        <v>76</v>
      </c>
      <c r="C88" s="8"/>
      <c r="D88" s="8"/>
      <c r="E88" s="8"/>
      <c r="F88" s="8"/>
      <c r="G88" s="8"/>
      <c r="H88" s="10"/>
      <c r="I88" s="9"/>
      <c r="J88" s="11"/>
      <c r="K88" s="9"/>
      <c r="L88" s="9"/>
    </row>
    <row r="89" spans="2:12" ht="48.5" customHeight="1">
      <c r="B89" s="1">
        <v>77</v>
      </c>
      <c r="C89" s="8"/>
      <c r="D89" s="8"/>
      <c r="E89" s="8"/>
      <c r="F89" s="8"/>
      <c r="G89" s="8"/>
      <c r="H89" s="10"/>
      <c r="I89" s="9"/>
      <c r="J89" s="11"/>
      <c r="K89" s="9"/>
      <c r="L89" s="9"/>
    </row>
    <row r="90" spans="2:12" ht="48.5" customHeight="1">
      <c r="B90" s="1">
        <v>78</v>
      </c>
      <c r="C90" s="8"/>
      <c r="D90" s="8"/>
      <c r="E90" s="8"/>
      <c r="F90" s="8"/>
      <c r="G90" s="8"/>
      <c r="H90" s="10"/>
      <c r="I90" s="9"/>
      <c r="J90" s="11"/>
      <c r="K90" s="9"/>
      <c r="L90" s="9"/>
    </row>
    <row r="91" spans="2:12" ht="48.5" customHeight="1">
      <c r="B91" s="1">
        <v>79</v>
      </c>
      <c r="C91" s="8"/>
      <c r="D91" s="8"/>
      <c r="E91" s="8"/>
      <c r="F91" s="8"/>
      <c r="G91" s="8"/>
      <c r="H91" s="10"/>
      <c r="I91" s="9"/>
      <c r="J91" s="11"/>
      <c r="K91" s="9"/>
      <c r="L91" s="9"/>
    </row>
    <row r="92" spans="2:12" ht="48.5" customHeight="1">
      <c r="B92" s="1">
        <v>80</v>
      </c>
      <c r="C92" s="8"/>
      <c r="D92" s="8"/>
      <c r="E92" s="8"/>
      <c r="F92" s="8"/>
      <c r="G92" s="8"/>
      <c r="H92" s="10"/>
      <c r="I92" s="9"/>
      <c r="J92" s="11"/>
      <c r="K92" s="9"/>
      <c r="L92" s="9"/>
    </row>
    <row r="93" spans="2:12" ht="48.5" customHeight="1">
      <c r="B93" s="1">
        <v>81</v>
      </c>
      <c r="C93" s="8"/>
      <c r="D93" s="8"/>
      <c r="E93" s="8"/>
      <c r="F93" s="8"/>
      <c r="G93" s="8"/>
      <c r="H93" s="10"/>
      <c r="I93" s="9"/>
      <c r="J93" s="11"/>
      <c r="K93" s="9"/>
      <c r="L93" s="9"/>
    </row>
    <row r="94" spans="2:12" ht="48.5" customHeight="1">
      <c r="B94" s="1">
        <v>82</v>
      </c>
      <c r="C94" s="8"/>
      <c r="D94" s="8"/>
      <c r="E94" s="8"/>
      <c r="F94" s="8"/>
      <c r="G94" s="8"/>
      <c r="H94" s="10"/>
      <c r="I94" s="9"/>
      <c r="J94" s="11"/>
      <c r="K94" s="9"/>
      <c r="L94" s="9"/>
    </row>
    <row r="95" spans="2:12" ht="48.5" customHeight="1">
      <c r="B95" s="1">
        <v>83</v>
      </c>
      <c r="C95" s="8"/>
      <c r="D95" s="8"/>
      <c r="E95" s="8"/>
      <c r="F95" s="8"/>
      <c r="G95" s="8"/>
      <c r="H95" s="10"/>
      <c r="I95" s="9"/>
      <c r="J95" s="11"/>
      <c r="K95" s="9"/>
      <c r="L95" s="9"/>
    </row>
    <row r="96" spans="2:12" ht="48.5" customHeight="1">
      <c r="B96" s="1">
        <v>84</v>
      </c>
      <c r="C96" s="8"/>
      <c r="D96" s="8"/>
      <c r="E96" s="8"/>
      <c r="F96" s="8"/>
      <c r="G96" s="8"/>
      <c r="H96" s="10"/>
      <c r="I96" s="9"/>
      <c r="J96" s="11"/>
      <c r="K96" s="9"/>
      <c r="L96" s="9"/>
    </row>
    <row r="97" spans="2:12" ht="48.5" customHeight="1">
      <c r="B97" s="1">
        <v>85</v>
      </c>
      <c r="C97" s="8"/>
      <c r="D97" s="8"/>
      <c r="E97" s="8"/>
      <c r="F97" s="8"/>
      <c r="G97" s="8"/>
      <c r="H97" s="10"/>
      <c r="I97" s="9"/>
      <c r="J97" s="11"/>
      <c r="K97" s="9"/>
      <c r="L97" s="9"/>
    </row>
    <row r="98" spans="2:12" ht="48.5" customHeight="1">
      <c r="B98" s="1">
        <v>86</v>
      </c>
      <c r="C98" s="8"/>
      <c r="D98" s="8"/>
      <c r="E98" s="8"/>
      <c r="F98" s="8"/>
      <c r="G98" s="8"/>
      <c r="H98" s="10"/>
      <c r="I98" s="9"/>
      <c r="J98" s="11"/>
      <c r="K98" s="9"/>
      <c r="L98" s="9"/>
    </row>
    <row r="99" spans="2:12" ht="48.5" customHeight="1">
      <c r="B99" s="1">
        <v>87</v>
      </c>
      <c r="C99" s="8"/>
      <c r="D99" s="8"/>
      <c r="E99" s="8"/>
      <c r="F99" s="8"/>
      <c r="G99" s="8"/>
      <c r="H99" s="10"/>
      <c r="I99" s="9"/>
      <c r="J99" s="11"/>
      <c r="K99" s="9"/>
      <c r="L99" s="9"/>
    </row>
    <row r="100" spans="2:12" ht="48.5" customHeight="1">
      <c r="B100" s="1">
        <v>88</v>
      </c>
      <c r="C100" s="8"/>
      <c r="D100" s="8"/>
      <c r="E100" s="8"/>
      <c r="F100" s="8"/>
      <c r="G100" s="8"/>
      <c r="H100" s="10"/>
      <c r="I100" s="9"/>
      <c r="J100" s="11"/>
      <c r="K100" s="9"/>
      <c r="L100" s="9"/>
    </row>
    <row r="101" spans="2:12" ht="48.5" customHeight="1">
      <c r="B101" s="1">
        <v>89</v>
      </c>
      <c r="C101" s="8"/>
      <c r="D101" s="8"/>
      <c r="E101" s="8"/>
      <c r="F101" s="8"/>
      <c r="G101" s="8"/>
      <c r="H101" s="10"/>
      <c r="I101" s="9"/>
      <c r="J101" s="11"/>
      <c r="K101" s="9"/>
      <c r="L101" s="9"/>
    </row>
    <row r="102" spans="2:12" ht="48.5" customHeight="1">
      <c r="B102" s="1">
        <v>90</v>
      </c>
      <c r="C102" s="8"/>
      <c r="D102" s="8"/>
      <c r="E102" s="8"/>
      <c r="F102" s="8"/>
      <c r="G102" s="8"/>
      <c r="H102" s="10"/>
      <c r="I102" s="9"/>
      <c r="J102" s="11"/>
      <c r="K102" s="9"/>
      <c r="L102" s="9"/>
    </row>
    <row r="103" spans="2:12" ht="48.5" customHeight="1">
      <c r="B103" s="1">
        <v>91</v>
      </c>
      <c r="C103" s="8"/>
      <c r="D103" s="8"/>
      <c r="E103" s="8"/>
      <c r="F103" s="8"/>
      <c r="G103" s="8"/>
      <c r="H103" s="10"/>
      <c r="I103" s="9"/>
      <c r="J103" s="11"/>
      <c r="K103" s="9"/>
      <c r="L103" s="9"/>
    </row>
    <row r="104" spans="2:12" ht="48.5" customHeight="1">
      <c r="B104" s="1">
        <v>92</v>
      </c>
      <c r="C104" s="8"/>
      <c r="D104" s="8"/>
      <c r="E104" s="8"/>
      <c r="F104" s="8"/>
      <c r="G104" s="8"/>
      <c r="H104" s="10"/>
      <c r="I104" s="9"/>
      <c r="J104" s="11"/>
      <c r="K104" s="9"/>
      <c r="L104" s="9"/>
    </row>
    <row r="105" spans="2:12" ht="48.5" customHeight="1">
      <c r="B105" s="1">
        <v>93</v>
      </c>
      <c r="C105" s="8"/>
      <c r="D105" s="8"/>
      <c r="E105" s="8"/>
      <c r="F105" s="8"/>
      <c r="G105" s="8"/>
      <c r="H105" s="10"/>
      <c r="I105" s="9"/>
      <c r="J105" s="11"/>
      <c r="K105" s="9"/>
      <c r="L105" s="9"/>
    </row>
    <row r="106" spans="2:12" ht="48.5" customHeight="1">
      <c r="B106" s="1">
        <v>94</v>
      </c>
      <c r="C106" s="8"/>
      <c r="D106" s="8"/>
      <c r="E106" s="8"/>
      <c r="F106" s="8"/>
      <c r="G106" s="8"/>
      <c r="H106" s="10"/>
      <c r="I106" s="9"/>
      <c r="J106" s="11"/>
      <c r="K106" s="9"/>
      <c r="L106" s="9"/>
    </row>
    <row r="107" spans="2:12" ht="48.5" customHeight="1">
      <c r="B107" s="1">
        <v>95</v>
      </c>
      <c r="C107" s="8"/>
      <c r="D107" s="8"/>
      <c r="E107" s="8"/>
      <c r="F107" s="8"/>
      <c r="G107" s="8"/>
      <c r="H107" s="10"/>
      <c r="I107" s="9"/>
      <c r="J107" s="11"/>
      <c r="K107" s="9"/>
      <c r="L107" s="9"/>
    </row>
    <row r="108" spans="2:12" ht="48.5" customHeight="1">
      <c r="B108" s="1">
        <v>96</v>
      </c>
      <c r="C108" s="8"/>
      <c r="D108" s="8"/>
      <c r="E108" s="8"/>
      <c r="F108" s="8"/>
      <c r="G108" s="8"/>
      <c r="H108" s="10"/>
      <c r="I108" s="9"/>
      <c r="J108" s="11"/>
      <c r="K108" s="9"/>
      <c r="L108" s="9"/>
    </row>
    <row r="109" spans="2:12" ht="48.5" customHeight="1">
      <c r="B109" s="1">
        <v>97</v>
      </c>
      <c r="C109" s="8"/>
      <c r="D109" s="8"/>
      <c r="E109" s="8"/>
      <c r="F109" s="8"/>
      <c r="G109" s="8"/>
      <c r="H109" s="10"/>
      <c r="I109" s="9"/>
      <c r="J109" s="11"/>
      <c r="K109" s="9"/>
      <c r="L109" s="9"/>
    </row>
    <row r="110" spans="2:12" ht="48.5" customHeight="1">
      <c r="B110" s="1">
        <v>98</v>
      </c>
      <c r="C110" s="8"/>
      <c r="D110" s="8"/>
      <c r="E110" s="8"/>
      <c r="F110" s="8"/>
      <c r="G110" s="8"/>
      <c r="H110" s="10"/>
      <c r="I110" s="9"/>
      <c r="J110" s="11"/>
      <c r="K110" s="9"/>
      <c r="L110" s="9"/>
    </row>
    <row r="111" spans="2:12" ht="48.5" customHeight="1">
      <c r="B111" s="1">
        <v>99</v>
      </c>
      <c r="C111" s="8"/>
      <c r="D111" s="8"/>
      <c r="E111" s="8"/>
      <c r="F111" s="8"/>
      <c r="G111" s="8"/>
      <c r="H111" s="10"/>
      <c r="I111" s="9"/>
      <c r="J111" s="11"/>
      <c r="K111" s="9"/>
      <c r="L111" s="9"/>
    </row>
    <row r="112" spans="2:12" ht="48.5" customHeight="1">
      <c r="B112" s="1">
        <v>100</v>
      </c>
      <c r="C112" s="8"/>
      <c r="D112" s="8"/>
      <c r="E112" s="8"/>
      <c r="F112" s="8"/>
      <c r="G112" s="8"/>
      <c r="H112" s="10"/>
      <c r="I112" s="9"/>
      <c r="J112" s="11"/>
      <c r="K112" s="9"/>
      <c r="L112" s="9"/>
    </row>
    <row r="113" spans="2:12" ht="48.5" customHeight="1">
      <c r="B113" s="1">
        <v>101</v>
      </c>
      <c r="C113" s="8"/>
      <c r="D113" s="8"/>
      <c r="E113" s="8"/>
      <c r="F113" s="8"/>
      <c r="G113" s="8"/>
      <c r="H113" s="10"/>
      <c r="I113" s="9"/>
      <c r="J113" s="11"/>
      <c r="K113" s="9"/>
      <c r="L113" s="9"/>
    </row>
    <row r="114" spans="2:12" ht="48.5" customHeight="1">
      <c r="B114" s="1">
        <v>102</v>
      </c>
      <c r="C114" s="8"/>
      <c r="D114" s="8"/>
      <c r="E114" s="8"/>
      <c r="F114" s="8"/>
      <c r="G114" s="8"/>
      <c r="H114" s="10"/>
      <c r="I114" s="9"/>
      <c r="J114" s="11"/>
      <c r="K114" s="9"/>
      <c r="L114" s="9"/>
    </row>
    <row r="115" spans="2:12" ht="48.5" customHeight="1">
      <c r="B115" s="1">
        <v>103</v>
      </c>
      <c r="C115" s="8"/>
      <c r="D115" s="8"/>
      <c r="E115" s="8"/>
      <c r="F115" s="8"/>
      <c r="G115" s="8"/>
      <c r="H115" s="10"/>
      <c r="I115" s="9"/>
      <c r="J115" s="11"/>
      <c r="K115" s="9"/>
      <c r="L115" s="9"/>
    </row>
    <row r="116" spans="2:12" ht="48.5" customHeight="1">
      <c r="B116" s="1">
        <v>104</v>
      </c>
      <c r="C116" s="8"/>
      <c r="D116" s="8"/>
      <c r="E116" s="8"/>
      <c r="F116" s="8"/>
      <c r="G116" s="8"/>
      <c r="H116" s="10"/>
      <c r="I116" s="9"/>
      <c r="J116" s="11"/>
      <c r="K116" s="9"/>
      <c r="L116" s="9"/>
    </row>
    <row r="117" spans="2:12" ht="48.5" customHeight="1">
      <c r="B117" s="1">
        <v>105</v>
      </c>
      <c r="C117" s="8"/>
      <c r="D117" s="8"/>
      <c r="E117" s="8"/>
      <c r="F117" s="8"/>
      <c r="G117" s="8"/>
      <c r="H117" s="10"/>
      <c r="I117" s="9"/>
      <c r="J117" s="11"/>
      <c r="K117" s="9"/>
      <c r="L117" s="9"/>
    </row>
    <row r="118" spans="2:12" ht="48.5" customHeight="1">
      <c r="B118" s="1">
        <v>106</v>
      </c>
      <c r="C118" s="8"/>
      <c r="D118" s="8"/>
      <c r="E118" s="8"/>
      <c r="F118" s="8"/>
      <c r="G118" s="8"/>
      <c r="H118" s="10"/>
      <c r="I118" s="9"/>
      <c r="J118" s="11"/>
      <c r="K118" s="9"/>
      <c r="L118" s="9"/>
    </row>
    <row r="119" spans="2:12" ht="48.5" customHeight="1">
      <c r="B119" s="1">
        <v>107</v>
      </c>
      <c r="C119" s="8"/>
      <c r="D119" s="8"/>
      <c r="E119" s="8"/>
      <c r="F119" s="8"/>
      <c r="G119" s="8"/>
      <c r="H119" s="10"/>
      <c r="I119" s="9"/>
      <c r="J119" s="11"/>
      <c r="K119" s="9"/>
      <c r="L119" s="9"/>
    </row>
    <row r="120" spans="2:12" ht="48.5" customHeight="1">
      <c r="B120" s="1">
        <v>108</v>
      </c>
      <c r="C120" s="8"/>
      <c r="D120" s="8"/>
      <c r="E120" s="8"/>
      <c r="F120" s="8"/>
      <c r="G120" s="8"/>
      <c r="H120" s="10"/>
      <c r="I120" s="9"/>
      <c r="J120" s="11"/>
      <c r="K120" s="9"/>
      <c r="L120" s="9"/>
    </row>
    <row r="121" spans="2:12" ht="48.5" customHeight="1">
      <c r="B121" s="1">
        <v>109</v>
      </c>
      <c r="C121" s="8"/>
      <c r="D121" s="8"/>
      <c r="E121" s="8"/>
      <c r="F121" s="8"/>
      <c r="G121" s="8"/>
      <c r="H121" s="10"/>
      <c r="I121" s="9"/>
      <c r="J121" s="11"/>
      <c r="K121" s="9"/>
      <c r="L121" s="9"/>
    </row>
    <row r="122" spans="2:12" ht="48.5" customHeight="1">
      <c r="B122" s="1">
        <v>110</v>
      </c>
      <c r="C122" s="8"/>
      <c r="D122" s="8"/>
      <c r="E122" s="8"/>
      <c r="F122" s="8"/>
      <c r="G122" s="8"/>
      <c r="H122" s="10"/>
      <c r="I122" s="9"/>
      <c r="J122" s="11"/>
      <c r="K122" s="9"/>
      <c r="L122" s="9"/>
    </row>
    <row r="123" spans="2:12" ht="48.5" customHeight="1">
      <c r="B123" s="1">
        <v>111</v>
      </c>
      <c r="C123" s="8"/>
      <c r="D123" s="8"/>
      <c r="E123" s="8"/>
      <c r="F123" s="8"/>
      <c r="G123" s="8"/>
      <c r="H123" s="10"/>
      <c r="I123" s="9"/>
      <c r="J123" s="11"/>
      <c r="K123" s="9"/>
      <c r="L123" s="9"/>
    </row>
    <row r="124" spans="2:12" ht="48.5" customHeight="1">
      <c r="B124" s="1">
        <v>112</v>
      </c>
      <c r="C124" s="8"/>
      <c r="D124" s="8"/>
      <c r="E124" s="8"/>
      <c r="F124" s="8"/>
      <c r="G124" s="8"/>
      <c r="H124" s="10"/>
      <c r="I124" s="9"/>
      <c r="J124" s="11"/>
      <c r="K124" s="9"/>
      <c r="L124" s="9"/>
    </row>
    <row r="125" spans="2:12" ht="48.5" customHeight="1">
      <c r="B125" s="1">
        <v>113</v>
      </c>
      <c r="C125" s="8"/>
      <c r="D125" s="8"/>
      <c r="E125" s="8"/>
      <c r="F125" s="8"/>
      <c r="G125" s="8"/>
      <c r="H125" s="10"/>
      <c r="I125" s="9"/>
      <c r="J125" s="11"/>
      <c r="K125" s="9"/>
      <c r="L125" s="9"/>
    </row>
    <row r="126" spans="2:12" ht="48.5" customHeight="1">
      <c r="B126" s="1">
        <v>114</v>
      </c>
      <c r="C126" s="8"/>
      <c r="D126" s="8"/>
      <c r="E126" s="8"/>
      <c r="F126" s="8"/>
      <c r="G126" s="8"/>
      <c r="H126" s="10"/>
      <c r="I126" s="9"/>
      <c r="J126" s="11"/>
      <c r="K126" s="9"/>
      <c r="L126" s="9"/>
    </row>
    <row r="127" spans="2:12" ht="48.5" customHeight="1">
      <c r="B127" s="1">
        <v>115</v>
      </c>
      <c r="C127" s="8"/>
      <c r="D127" s="8"/>
      <c r="E127" s="8"/>
      <c r="F127" s="8"/>
      <c r="G127" s="8"/>
      <c r="H127" s="10"/>
      <c r="I127" s="9"/>
      <c r="J127" s="11"/>
      <c r="K127" s="9"/>
      <c r="L127" s="9"/>
    </row>
    <row r="128" spans="2:12" ht="48.5" customHeight="1">
      <c r="B128" s="1">
        <v>116</v>
      </c>
      <c r="C128" s="8"/>
      <c r="D128" s="8"/>
      <c r="E128" s="8"/>
      <c r="F128" s="8"/>
      <c r="G128" s="8"/>
      <c r="H128" s="10"/>
      <c r="I128" s="9"/>
      <c r="J128" s="11"/>
      <c r="K128" s="9"/>
      <c r="L128" s="9"/>
    </row>
    <row r="129" spans="2:12" ht="48.5" customHeight="1">
      <c r="B129" s="1">
        <v>117</v>
      </c>
      <c r="C129" s="8"/>
      <c r="D129" s="8"/>
      <c r="E129" s="8"/>
      <c r="F129" s="8"/>
      <c r="G129" s="8"/>
      <c r="H129" s="10"/>
      <c r="I129" s="9"/>
      <c r="J129" s="11"/>
      <c r="K129" s="9"/>
      <c r="L129" s="9"/>
    </row>
    <row r="130" spans="2:12" ht="48.5" customHeight="1">
      <c r="B130" s="1">
        <v>118</v>
      </c>
      <c r="C130" s="8"/>
      <c r="D130" s="8"/>
      <c r="E130" s="8"/>
      <c r="F130" s="8"/>
      <c r="G130" s="8"/>
      <c r="H130" s="10"/>
      <c r="I130" s="9"/>
      <c r="J130" s="11"/>
      <c r="K130" s="9"/>
      <c r="L130" s="9"/>
    </row>
    <row r="131" spans="2:12" ht="48.5" customHeight="1">
      <c r="B131" s="1">
        <v>119</v>
      </c>
      <c r="C131" s="8"/>
      <c r="D131" s="8"/>
      <c r="E131" s="8"/>
      <c r="F131" s="8"/>
      <c r="G131" s="8"/>
      <c r="H131" s="10"/>
      <c r="I131" s="9"/>
      <c r="J131" s="11"/>
      <c r="K131" s="9"/>
      <c r="L131" s="9"/>
    </row>
    <row r="132" spans="2:12" ht="48.5" customHeight="1">
      <c r="B132" s="1">
        <v>120</v>
      </c>
      <c r="C132" s="8"/>
      <c r="D132" s="8"/>
      <c r="E132" s="8"/>
      <c r="F132" s="8"/>
      <c r="G132" s="8"/>
      <c r="H132" s="10"/>
      <c r="I132" s="9"/>
      <c r="J132" s="11"/>
      <c r="K132" s="9"/>
      <c r="L132" s="9"/>
    </row>
    <row r="133" spans="2:12" ht="48.5" customHeight="1">
      <c r="B133" s="1">
        <v>121</v>
      </c>
      <c r="C133" s="8"/>
      <c r="D133" s="8"/>
      <c r="E133" s="8"/>
      <c r="F133" s="8"/>
      <c r="G133" s="8"/>
      <c r="H133" s="10"/>
      <c r="I133" s="9"/>
      <c r="J133" s="11"/>
      <c r="K133" s="9"/>
      <c r="L133" s="9"/>
    </row>
    <row r="134" spans="2:12" ht="48.5" customHeight="1">
      <c r="B134" s="1">
        <v>122</v>
      </c>
      <c r="C134" s="8"/>
      <c r="D134" s="8"/>
      <c r="E134" s="8"/>
      <c r="F134" s="8"/>
      <c r="G134" s="8"/>
      <c r="H134" s="10"/>
      <c r="I134" s="9"/>
      <c r="J134" s="11"/>
      <c r="K134" s="9"/>
      <c r="L134" s="9"/>
    </row>
    <row r="135" spans="2:12" ht="48.5" customHeight="1">
      <c r="B135" s="1">
        <v>123</v>
      </c>
      <c r="C135" s="8"/>
      <c r="D135" s="8"/>
      <c r="E135" s="8"/>
      <c r="F135" s="8"/>
      <c r="G135" s="8"/>
      <c r="H135" s="10"/>
      <c r="I135" s="9"/>
      <c r="J135" s="11"/>
      <c r="K135" s="9"/>
      <c r="L135" s="9"/>
    </row>
    <row r="136" spans="2:12" ht="48.5" customHeight="1">
      <c r="B136" s="1">
        <v>124</v>
      </c>
      <c r="C136" s="8"/>
      <c r="D136" s="8"/>
      <c r="E136" s="8"/>
      <c r="F136" s="8"/>
      <c r="G136" s="8"/>
      <c r="H136" s="10"/>
      <c r="I136" s="9"/>
      <c r="J136" s="11"/>
      <c r="K136" s="9"/>
      <c r="L136" s="9"/>
    </row>
    <row r="137" spans="2:12" ht="48.5" customHeight="1">
      <c r="B137" s="1">
        <v>125</v>
      </c>
      <c r="C137" s="8"/>
      <c r="D137" s="8"/>
      <c r="E137" s="8"/>
      <c r="F137" s="8"/>
      <c r="G137" s="8"/>
      <c r="H137" s="10"/>
      <c r="I137" s="9"/>
      <c r="J137" s="11"/>
      <c r="K137" s="9"/>
      <c r="L137" s="9"/>
    </row>
    <row r="138" spans="2:12" ht="48.5" customHeight="1">
      <c r="B138" s="1">
        <v>126</v>
      </c>
      <c r="C138" s="8"/>
      <c r="D138" s="8"/>
      <c r="E138" s="8"/>
      <c r="F138" s="8"/>
      <c r="G138" s="8"/>
      <c r="H138" s="10"/>
      <c r="I138" s="9"/>
      <c r="J138" s="11"/>
      <c r="K138" s="9"/>
      <c r="L138" s="9"/>
    </row>
    <row r="139" spans="2:12" ht="48.5" customHeight="1">
      <c r="B139" s="1">
        <v>127</v>
      </c>
      <c r="C139" s="8"/>
      <c r="D139" s="8"/>
      <c r="E139" s="8"/>
      <c r="F139" s="8"/>
      <c r="G139" s="8"/>
      <c r="H139" s="10"/>
      <c r="I139" s="9"/>
      <c r="J139" s="11"/>
      <c r="K139" s="9"/>
      <c r="L139" s="9"/>
    </row>
    <row r="140" spans="2:12" ht="48.5" customHeight="1">
      <c r="B140" s="1">
        <v>128</v>
      </c>
      <c r="C140" s="8"/>
      <c r="D140" s="8"/>
      <c r="E140" s="8"/>
      <c r="F140" s="8"/>
      <c r="G140" s="8"/>
      <c r="H140" s="10"/>
      <c r="I140" s="9"/>
      <c r="J140" s="11"/>
      <c r="K140" s="9"/>
      <c r="L140" s="9"/>
    </row>
    <row r="141" spans="2:12" ht="48.5" customHeight="1">
      <c r="B141" s="1">
        <v>129</v>
      </c>
      <c r="C141" s="8"/>
      <c r="D141" s="8"/>
      <c r="E141" s="8"/>
      <c r="F141" s="8"/>
      <c r="G141" s="8"/>
      <c r="H141" s="10"/>
      <c r="I141" s="9"/>
      <c r="J141" s="11"/>
      <c r="K141" s="9"/>
      <c r="L141" s="9"/>
    </row>
    <row r="142" spans="2:12" ht="48.5" customHeight="1">
      <c r="B142" s="1">
        <v>130</v>
      </c>
      <c r="C142" s="8"/>
      <c r="D142" s="8"/>
      <c r="E142" s="8"/>
      <c r="F142" s="8"/>
      <c r="G142" s="8"/>
      <c r="H142" s="10"/>
      <c r="I142" s="9"/>
      <c r="J142" s="11"/>
      <c r="K142" s="9"/>
      <c r="L142" s="9"/>
    </row>
    <row r="143" spans="2:12" ht="48.5" customHeight="1">
      <c r="B143" s="1">
        <v>131</v>
      </c>
      <c r="C143" s="8"/>
      <c r="D143" s="8"/>
      <c r="E143" s="8"/>
      <c r="F143" s="8"/>
      <c r="G143" s="8"/>
      <c r="H143" s="10"/>
      <c r="I143" s="9"/>
      <c r="J143" s="11"/>
      <c r="K143" s="9"/>
      <c r="L143" s="9"/>
    </row>
    <row r="144" spans="2:12" ht="48.5" customHeight="1">
      <c r="B144" s="1">
        <v>132</v>
      </c>
      <c r="C144" s="8"/>
      <c r="D144" s="8"/>
      <c r="E144" s="8"/>
      <c r="F144" s="8"/>
      <c r="G144" s="8"/>
      <c r="H144" s="10"/>
      <c r="I144" s="9"/>
      <c r="J144" s="11"/>
      <c r="K144" s="9"/>
      <c r="L144" s="9"/>
    </row>
    <row r="145" spans="2:12" ht="48.5" customHeight="1">
      <c r="B145" s="1">
        <v>133</v>
      </c>
      <c r="C145" s="8"/>
      <c r="D145" s="8"/>
      <c r="E145" s="8"/>
      <c r="F145" s="8"/>
      <c r="G145" s="8"/>
      <c r="H145" s="10"/>
      <c r="I145" s="9"/>
      <c r="J145" s="11"/>
      <c r="K145" s="9"/>
      <c r="L145" s="9"/>
    </row>
    <row r="146" spans="2:12" ht="48.5" customHeight="1">
      <c r="B146" s="1">
        <v>134</v>
      </c>
      <c r="C146" s="8"/>
      <c r="D146" s="8"/>
      <c r="E146" s="8"/>
      <c r="F146" s="8"/>
      <c r="G146" s="8"/>
      <c r="H146" s="10"/>
      <c r="I146" s="9"/>
      <c r="J146" s="11"/>
      <c r="K146" s="9"/>
      <c r="L146" s="9"/>
    </row>
    <row r="147" spans="2:12" ht="48.5" customHeight="1">
      <c r="B147" s="1">
        <v>135</v>
      </c>
      <c r="C147" s="8"/>
      <c r="D147" s="8"/>
      <c r="E147" s="8"/>
      <c r="F147" s="8"/>
      <c r="G147" s="8"/>
      <c r="H147" s="10"/>
      <c r="I147" s="9"/>
      <c r="J147" s="11"/>
      <c r="K147" s="9"/>
      <c r="L147" s="9"/>
    </row>
    <row r="148" spans="2:12" ht="48.5" customHeight="1">
      <c r="B148" s="1">
        <v>136</v>
      </c>
      <c r="C148" s="8"/>
      <c r="D148" s="8"/>
      <c r="E148" s="8"/>
      <c r="F148" s="8"/>
      <c r="G148" s="8"/>
      <c r="H148" s="10"/>
      <c r="I148" s="9"/>
      <c r="J148" s="11"/>
      <c r="K148" s="9"/>
      <c r="L148" s="9"/>
    </row>
    <row r="149" spans="2:12" ht="48.5" customHeight="1">
      <c r="B149" s="1">
        <v>137</v>
      </c>
      <c r="C149" s="8"/>
      <c r="D149" s="8"/>
      <c r="E149" s="8"/>
      <c r="F149" s="8"/>
      <c r="G149" s="8"/>
      <c r="H149" s="10"/>
      <c r="I149" s="9"/>
      <c r="J149" s="11"/>
      <c r="K149" s="9"/>
      <c r="L149" s="9"/>
    </row>
    <row r="150" spans="2:12" ht="48.5" customHeight="1">
      <c r="B150" s="1">
        <v>138</v>
      </c>
      <c r="C150" s="8"/>
      <c r="D150" s="8"/>
      <c r="E150" s="8"/>
      <c r="F150" s="8"/>
      <c r="G150" s="8"/>
      <c r="H150" s="10"/>
      <c r="I150" s="9"/>
      <c r="J150" s="11"/>
      <c r="K150" s="9"/>
      <c r="L150" s="9"/>
    </row>
    <row r="151" spans="2:12" ht="48.5" customHeight="1">
      <c r="B151" s="1">
        <v>139</v>
      </c>
      <c r="C151" s="8"/>
      <c r="D151" s="8"/>
      <c r="E151" s="8"/>
      <c r="F151" s="8"/>
      <c r="G151" s="8"/>
      <c r="H151" s="10"/>
      <c r="I151" s="9"/>
      <c r="J151" s="11"/>
      <c r="K151" s="9"/>
      <c r="L151" s="9"/>
    </row>
    <row r="152" spans="2:12" ht="48.5" customHeight="1">
      <c r="B152" s="1">
        <v>140</v>
      </c>
      <c r="C152" s="8"/>
      <c r="D152" s="8"/>
      <c r="E152" s="8"/>
      <c r="F152" s="8"/>
      <c r="G152" s="8"/>
      <c r="H152" s="10"/>
      <c r="I152" s="9"/>
      <c r="J152" s="11"/>
      <c r="K152" s="9"/>
      <c r="L152" s="9"/>
    </row>
    <row r="153" spans="2:12" ht="48.5" customHeight="1">
      <c r="B153" s="1">
        <v>141</v>
      </c>
      <c r="C153" s="8"/>
      <c r="D153" s="8"/>
      <c r="E153" s="8"/>
      <c r="F153" s="8"/>
      <c r="G153" s="8"/>
      <c r="H153" s="10"/>
      <c r="I153" s="9"/>
      <c r="J153" s="11"/>
      <c r="K153" s="9"/>
      <c r="L153" s="9"/>
    </row>
    <row r="154" spans="2:12" ht="48.5" customHeight="1">
      <c r="B154" s="1">
        <v>142</v>
      </c>
      <c r="C154" s="8"/>
      <c r="D154" s="8"/>
      <c r="E154" s="8"/>
      <c r="F154" s="8"/>
      <c r="G154" s="8"/>
      <c r="H154" s="10"/>
      <c r="I154" s="9"/>
      <c r="J154" s="11"/>
      <c r="K154" s="9"/>
      <c r="L154" s="9"/>
    </row>
    <row r="155" spans="2:12" ht="48.5" customHeight="1">
      <c r="B155" s="1">
        <v>143</v>
      </c>
      <c r="C155" s="8"/>
      <c r="D155" s="8"/>
      <c r="E155" s="8"/>
      <c r="F155" s="8"/>
      <c r="G155" s="8"/>
      <c r="H155" s="10"/>
      <c r="I155" s="9"/>
      <c r="J155" s="11"/>
      <c r="K155" s="9"/>
      <c r="L155" s="9"/>
    </row>
    <row r="156" spans="2:12" ht="48.5" customHeight="1">
      <c r="B156" s="1">
        <v>144</v>
      </c>
      <c r="C156" s="8"/>
      <c r="D156" s="8"/>
      <c r="E156" s="8"/>
      <c r="F156" s="8"/>
      <c r="G156" s="8"/>
      <c r="H156" s="10"/>
      <c r="I156" s="9"/>
      <c r="J156" s="11"/>
      <c r="K156" s="9"/>
      <c r="L156" s="9"/>
    </row>
    <row r="157" spans="2:12" ht="48.5" customHeight="1">
      <c r="B157" s="1">
        <v>145</v>
      </c>
      <c r="C157" s="8"/>
      <c r="D157" s="8"/>
      <c r="E157" s="8"/>
      <c r="F157" s="8"/>
      <c r="G157" s="8"/>
      <c r="H157" s="10"/>
      <c r="I157" s="9"/>
      <c r="J157" s="11"/>
      <c r="K157" s="9"/>
      <c r="L157" s="9"/>
    </row>
    <row r="158" spans="2:12" ht="48.5" customHeight="1">
      <c r="B158" s="1">
        <v>146</v>
      </c>
      <c r="C158" s="8"/>
      <c r="D158" s="8"/>
      <c r="E158" s="8"/>
      <c r="F158" s="8"/>
      <c r="G158" s="8"/>
      <c r="H158" s="10"/>
      <c r="I158" s="9"/>
      <c r="J158" s="11"/>
      <c r="K158" s="9"/>
      <c r="L158" s="9"/>
    </row>
    <row r="159" spans="2:12" ht="48.5" customHeight="1">
      <c r="B159" s="1">
        <v>147</v>
      </c>
      <c r="C159" s="8"/>
      <c r="D159" s="8"/>
      <c r="E159" s="8"/>
      <c r="F159" s="8"/>
      <c r="G159" s="8"/>
      <c r="H159" s="10"/>
      <c r="I159" s="9"/>
      <c r="J159" s="11"/>
      <c r="K159" s="9"/>
      <c r="L159" s="9"/>
    </row>
    <row r="160" spans="2:12" ht="48.5" customHeight="1">
      <c r="B160" s="1">
        <v>148</v>
      </c>
      <c r="C160" s="8"/>
      <c r="D160" s="8"/>
      <c r="E160" s="8"/>
      <c r="F160" s="8"/>
      <c r="G160" s="8"/>
      <c r="H160" s="10"/>
      <c r="I160" s="9"/>
      <c r="J160" s="11"/>
      <c r="K160" s="9"/>
      <c r="L160" s="9"/>
    </row>
    <row r="161" spans="2:12" ht="48.5" customHeight="1">
      <c r="B161" s="1">
        <v>149</v>
      </c>
      <c r="C161" s="8"/>
      <c r="D161" s="8"/>
      <c r="E161" s="8"/>
      <c r="F161" s="8"/>
      <c r="G161" s="8"/>
      <c r="H161" s="10"/>
      <c r="I161" s="9"/>
      <c r="J161" s="11"/>
      <c r="K161" s="9"/>
      <c r="L161" s="9"/>
    </row>
    <row r="162" spans="2:12" ht="48.5" customHeight="1">
      <c r="B162" s="1">
        <v>150</v>
      </c>
      <c r="C162" s="8"/>
      <c r="D162" s="8"/>
      <c r="E162" s="8"/>
      <c r="F162" s="8"/>
      <c r="G162" s="8"/>
      <c r="H162" s="10"/>
      <c r="I162" s="9"/>
      <c r="J162" s="11"/>
      <c r="K162" s="9"/>
      <c r="L162" s="9"/>
    </row>
    <row r="163" spans="2:12" ht="48.5" customHeight="1">
      <c r="B163" s="1">
        <v>151</v>
      </c>
      <c r="C163" s="8"/>
      <c r="D163" s="8"/>
      <c r="E163" s="8"/>
      <c r="F163" s="8"/>
      <c r="G163" s="8"/>
      <c r="H163" s="10"/>
      <c r="I163" s="9"/>
      <c r="J163" s="11"/>
      <c r="K163" s="9"/>
      <c r="L163" s="9"/>
    </row>
    <row r="164" spans="2:12" ht="48.5" customHeight="1">
      <c r="B164" s="1">
        <v>152</v>
      </c>
      <c r="C164" s="8"/>
      <c r="D164" s="8"/>
      <c r="E164" s="8"/>
      <c r="F164" s="8"/>
      <c r="G164" s="8"/>
      <c r="H164" s="10"/>
      <c r="I164" s="9"/>
      <c r="J164" s="11"/>
      <c r="K164" s="9"/>
      <c r="L164" s="9"/>
    </row>
    <row r="165" spans="2:12" ht="48.5" customHeight="1">
      <c r="B165" s="1">
        <v>153</v>
      </c>
      <c r="C165" s="8"/>
      <c r="D165" s="8"/>
      <c r="E165" s="8"/>
      <c r="F165" s="8"/>
      <c r="G165" s="8"/>
      <c r="H165" s="10"/>
      <c r="I165" s="9"/>
      <c r="J165" s="11"/>
      <c r="K165" s="9"/>
      <c r="L165" s="9"/>
    </row>
    <row r="166" spans="2:12" ht="48.5" customHeight="1">
      <c r="B166" s="1">
        <v>154</v>
      </c>
      <c r="C166" s="8"/>
      <c r="D166" s="8"/>
      <c r="E166" s="8"/>
      <c r="F166" s="8"/>
      <c r="G166" s="8"/>
      <c r="H166" s="10"/>
      <c r="I166" s="9"/>
      <c r="J166" s="11"/>
      <c r="K166" s="9"/>
      <c r="L166" s="9"/>
    </row>
    <row r="167" spans="2:12" ht="48.5" customHeight="1">
      <c r="B167" s="1">
        <v>155</v>
      </c>
      <c r="C167" s="8"/>
      <c r="D167" s="8"/>
      <c r="E167" s="8"/>
      <c r="F167" s="8"/>
      <c r="G167" s="8"/>
      <c r="H167" s="10"/>
      <c r="I167" s="9"/>
      <c r="J167" s="11"/>
      <c r="K167" s="9"/>
      <c r="L167" s="9"/>
    </row>
    <row r="168" spans="2:12" ht="48.5" customHeight="1">
      <c r="B168" s="1">
        <v>156</v>
      </c>
      <c r="C168" s="8"/>
      <c r="D168" s="8"/>
      <c r="E168" s="8"/>
      <c r="F168" s="8"/>
      <c r="G168" s="8"/>
      <c r="H168" s="10"/>
      <c r="I168" s="9"/>
      <c r="J168" s="11"/>
      <c r="K168" s="9"/>
      <c r="L168" s="9"/>
    </row>
    <row r="169" spans="2:12" ht="48.5" customHeight="1">
      <c r="B169" s="1">
        <v>157</v>
      </c>
      <c r="C169" s="8"/>
      <c r="D169" s="8"/>
      <c r="E169" s="8"/>
      <c r="F169" s="8"/>
      <c r="G169" s="8"/>
      <c r="H169" s="10"/>
      <c r="I169" s="9"/>
      <c r="J169" s="11"/>
      <c r="K169" s="9"/>
      <c r="L169" s="9"/>
    </row>
    <row r="170" spans="2:12" ht="48.5" customHeight="1">
      <c r="B170" s="1">
        <v>158</v>
      </c>
      <c r="C170" s="8"/>
      <c r="D170" s="8"/>
      <c r="E170" s="8"/>
      <c r="F170" s="8"/>
      <c r="G170" s="8"/>
      <c r="H170" s="10"/>
      <c r="I170" s="9"/>
      <c r="J170" s="11"/>
      <c r="K170" s="9"/>
      <c r="L170" s="9"/>
    </row>
    <row r="171" spans="2:12" ht="48.5" customHeight="1">
      <c r="B171" s="1">
        <v>159</v>
      </c>
      <c r="C171" s="8"/>
      <c r="D171" s="8"/>
      <c r="E171" s="8"/>
      <c r="F171" s="8"/>
      <c r="G171" s="8"/>
      <c r="H171" s="10"/>
      <c r="I171" s="9"/>
      <c r="J171" s="11"/>
      <c r="K171" s="9"/>
      <c r="L171" s="9"/>
    </row>
    <row r="172" spans="2:12" ht="48.5" customHeight="1">
      <c r="B172" s="1">
        <v>160</v>
      </c>
      <c r="C172" s="8"/>
      <c r="D172" s="8"/>
      <c r="E172" s="8"/>
      <c r="F172" s="8"/>
      <c r="G172" s="8"/>
      <c r="H172" s="10"/>
      <c r="I172" s="9"/>
      <c r="J172" s="11"/>
      <c r="K172" s="9"/>
      <c r="L172" s="9"/>
    </row>
    <row r="173" spans="2:12" ht="48.5" customHeight="1">
      <c r="B173" s="1">
        <v>161</v>
      </c>
      <c r="C173" s="8"/>
      <c r="D173" s="8"/>
      <c r="E173" s="8"/>
      <c r="F173" s="8"/>
      <c r="G173" s="8"/>
      <c r="H173" s="10"/>
      <c r="I173" s="9"/>
      <c r="J173" s="11"/>
      <c r="K173" s="9"/>
      <c r="L173" s="9"/>
    </row>
    <row r="174" spans="2:12" ht="48.5" customHeight="1">
      <c r="B174" s="1">
        <v>162</v>
      </c>
      <c r="C174" s="8"/>
      <c r="D174" s="8"/>
      <c r="E174" s="8"/>
      <c r="F174" s="8"/>
      <c r="G174" s="8"/>
      <c r="H174" s="10"/>
      <c r="I174" s="9"/>
      <c r="J174" s="11"/>
      <c r="K174" s="9"/>
      <c r="L174" s="9"/>
    </row>
    <row r="175" spans="2:12" ht="48.5" customHeight="1">
      <c r="B175" s="1">
        <v>163</v>
      </c>
      <c r="C175" s="8"/>
      <c r="D175" s="8"/>
      <c r="E175" s="8"/>
      <c r="F175" s="8"/>
      <c r="G175" s="8"/>
      <c r="H175" s="10"/>
      <c r="I175" s="9"/>
      <c r="J175" s="11"/>
      <c r="K175" s="9"/>
      <c r="L175" s="9"/>
    </row>
    <row r="176" spans="2:12" ht="48.5" customHeight="1">
      <c r="B176" s="1">
        <v>164</v>
      </c>
      <c r="C176" s="8"/>
      <c r="D176" s="8"/>
      <c r="E176" s="8"/>
      <c r="F176" s="8"/>
      <c r="G176" s="8"/>
      <c r="H176" s="10"/>
      <c r="I176" s="9"/>
      <c r="J176" s="11"/>
      <c r="K176" s="9"/>
      <c r="L176" s="9"/>
    </row>
    <row r="177" spans="2:12" ht="48.5" customHeight="1">
      <c r="B177" s="1">
        <v>165</v>
      </c>
      <c r="C177" s="8"/>
      <c r="D177" s="8"/>
      <c r="E177" s="8"/>
      <c r="F177" s="8"/>
      <c r="G177" s="8"/>
      <c r="H177" s="10"/>
      <c r="I177" s="9"/>
      <c r="J177" s="11"/>
      <c r="K177" s="9"/>
      <c r="L177" s="9"/>
    </row>
    <row r="178" spans="2:12" ht="48.5" customHeight="1">
      <c r="B178" s="1">
        <v>166</v>
      </c>
      <c r="C178" s="8"/>
      <c r="D178" s="8"/>
      <c r="E178" s="8"/>
      <c r="F178" s="8"/>
      <c r="G178" s="8"/>
      <c r="H178" s="10"/>
      <c r="I178" s="9"/>
      <c r="J178" s="11"/>
      <c r="K178" s="9"/>
      <c r="L178" s="9"/>
    </row>
    <row r="179" spans="2:12" ht="48.5" customHeight="1">
      <c r="B179" s="1">
        <v>167</v>
      </c>
      <c r="C179" s="8"/>
      <c r="D179" s="8"/>
      <c r="E179" s="8"/>
      <c r="F179" s="8"/>
      <c r="G179" s="8"/>
      <c r="H179" s="10"/>
      <c r="I179" s="9"/>
      <c r="J179" s="11"/>
      <c r="K179" s="9"/>
      <c r="L179" s="9"/>
    </row>
    <row r="180" spans="2:12" ht="48.5" customHeight="1">
      <c r="B180" s="1">
        <v>168</v>
      </c>
      <c r="C180" s="8"/>
      <c r="D180" s="8"/>
      <c r="E180" s="8"/>
      <c r="F180" s="8"/>
      <c r="G180" s="8"/>
      <c r="H180" s="10"/>
      <c r="I180" s="9"/>
      <c r="J180" s="11"/>
      <c r="K180" s="9"/>
      <c r="L180" s="9"/>
    </row>
    <row r="181" spans="2:12" ht="48.5" customHeight="1">
      <c r="B181" s="1">
        <v>169</v>
      </c>
      <c r="C181" s="8"/>
      <c r="D181" s="8"/>
      <c r="E181" s="8"/>
      <c r="F181" s="8"/>
      <c r="G181" s="8"/>
      <c r="H181" s="10"/>
      <c r="I181" s="9"/>
      <c r="J181" s="11"/>
      <c r="K181" s="9"/>
      <c r="L181" s="9"/>
    </row>
    <row r="182" spans="2:12" ht="48.5" customHeight="1">
      <c r="B182" s="1">
        <v>170</v>
      </c>
      <c r="C182" s="8"/>
      <c r="D182" s="8"/>
      <c r="E182" s="8"/>
      <c r="F182" s="8"/>
      <c r="G182" s="8"/>
      <c r="H182" s="10"/>
      <c r="I182" s="9"/>
      <c r="J182" s="11"/>
      <c r="K182" s="9"/>
      <c r="L182" s="9"/>
    </row>
    <row r="183" spans="2:12" ht="48.5" customHeight="1">
      <c r="B183" s="1">
        <v>171</v>
      </c>
      <c r="C183" s="8"/>
      <c r="D183" s="8"/>
      <c r="E183" s="8"/>
      <c r="F183" s="8"/>
      <c r="G183" s="8"/>
      <c r="H183" s="10"/>
      <c r="I183" s="9"/>
      <c r="J183" s="11"/>
      <c r="K183" s="9"/>
      <c r="L183" s="9"/>
    </row>
    <row r="184" spans="2:12" ht="48.5" customHeight="1">
      <c r="B184" s="1">
        <v>172</v>
      </c>
      <c r="C184" s="8"/>
      <c r="D184" s="8"/>
      <c r="E184" s="8"/>
      <c r="F184" s="8"/>
      <c r="G184" s="8"/>
      <c r="H184" s="10"/>
      <c r="I184" s="9"/>
      <c r="J184" s="11"/>
      <c r="K184" s="9"/>
      <c r="L184" s="9"/>
    </row>
    <row r="185" spans="2:12" ht="48.5" customHeight="1">
      <c r="B185" s="1">
        <v>173</v>
      </c>
      <c r="C185" s="8"/>
      <c r="D185" s="8"/>
      <c r="E185" s="8"/>
      <c r="F185" s="8"/>
      <c r="G185" s="8"/>
      <c r="H185" s="10"/>
      <c r="I185" s="9"/>
      <c r="J185" s="11"/>
      <c r="K185" s="9"/>
      <c r="L185" s="9"/>
    </row>
    <row r="186" spans="2:12" ht="48.5" customHeight="1">
      <c r="B186" s="1">
        <v>174</v>
      </c>
      <c r="C186" s="8"/>
      <c r="D186" s="8"/>
      <c r="E186" s="8"/>
      <c r="F186" s="8"/>
      <c r="G186" s="8"/>
      <c r="H186" s="10"/>
      <c r="I186" s="9"/>
      <c r="J186" s="11"/>
      <c r="K186" s="9"/>
      <c r="L186" s="9"/>
    </row>
    <row r="187" spans="2:12" ht="48.5" customHeight="1">
      <c r="B187" s="1">
        <v>175</v>
      </c>
      <c r="C187" s="8"/>
      <c r="D187" s="8"/>
      <c r="E187" s="8"/>
      <c r="F187" s="8"/>
      <c r="G187" s="8"/>
      <c r="H187" s="10"/>
      <c r="I187" s="9"/>
      <c r="J187" s="11"/>
      <c r="K187" s="9"/>
      <c r="L187" s="9"/>
    </row>
    <row r="188" spans="2:12" ht="48.5" customHeight="1">
      <c r="B188" s="1">
        <v>176</v>
      </c>
      <c r="C188" s="8"/>
      <c r="D188" s="8"/>
      <c r="E188" s="8"/>
      <c r="F188" s="8"/>
      <c r="G188" s="8"/>
      <c r="H188" s="10"/>
      <c r="I188" s="9"/>
      <c r="J188" s="11"/>
      <c r="K188" s="9"/>
      <c r="L188" s="9"/>
    </row>
    <row r="189" spans="2:12" ht="48.5" customHeight="1">
      <c r="B189" s="1">
        <v>177</v>
      </c>
      <c r="C189" s="8"/>
      <c r="D189" s="8"/>
      <c r="E189" s="8"/>
      <c r="F189" s="8"/>
      <c r="G189" s="8"/>
      <c r="H189" s="10"/>
      <c r="I189" s="9"/>
      <c r="J189" s="11"/>
      <c r="K189" s="9"/>
      <c r="L189" s="9"/>
    </row>
    <row r="190" spans="2:12" ht="48.5" customHeight="1">
      <c r="B190" s="1">
        <v>178</v>
      </c>
      <c r="C190" s="8"/>
      <c r="D190" s="8"/>
      <c r="E190" s="8"/>
      <c r="F190" s="8"/>
      <c r="G190" s="8"/>
      <c r="H190" s="10"/>
      <c r="I190" s="9"/>
      <c r="J190" s="11"/>
      <c r="K190" s="9"/>
      <c r="L190" s="9"/>
    </row>
    <row r="191" spans="2:12" ht="48.5" customHeight="1">
      <c r="B191" s="1">
        <v>179</v>
      </c>
      <c r="C191" s="8"/>
      <c r="D191" s="8"/>
      <c r="E191" s="8"/>
      <c r="F191" s="8"/>
      <c r="G191" s="8"/>
      <c r="H191" s="10"/>
      <c r="I191" s="9"/>
      <c r="J191" s="11"/>
      <c r="K191" s="9"/>
      <c r="L191" s="9"/>
    </row>
    <row r="192" spans="2:12" ht="48.5" customHeight="1">
      <c r="B192" s="1">
        <v>180</v>
      </c>
      <c r="C192" s="8"/>
      <c r="D192" s="8"/>
      <c r="E192" s="8"/>
      <c r="F192" s="8"/>
      <c r="G192" s="8"/>
      <c r="H192" s="10"/>
      <c r="I192" s="9"/>
      <c r="J192" s="11"/>
      <c r="K192" s="9"/>
      <c r="L192" s="9"/>
    </row>
    <row r="193" spans="2:12" ht="48.5" customHeight="1">
      <c r="B193" s="1">
        <v>181</v>
      </c>
      <c r="C193" s="8"/>
      <c r="D193" s="8"/>
      <c r="E193" s="8"/>
      <c r="F193" s="8"/>
      <c r="G193" s="8"/>
      <c r="H193" s="10"/>
      <c r="I193" s="9"/>
      <c r="J193" s="11"/>
      <c r="K193" s="9"/>
      <c r="L193" s="9"/>
    </row>
    <row r="194" spans="2:12" ht="48.5" customHeight="1">
      <c r="B194" s="1">
        <v>182</v>
      </c>
      <c r="C194" s="8"/>
      <c r="D194" s="8"/>
      <c r="E194" s="8"/>
      <c r="F194" s="8"/>
      <c r="G194" s="8"/>
      <c r="H194" s="10"/>
      <c r="I194" s="9"/>
      <c r="J194" s="11"/>
      <c r="K194" s="9"/>
      <c r="L194" s="9"/>
    </row>
    <row r="195" spans="2:12" ht="48.5" customHeight="1">
      <c r="B195" s="1">
        <v>183</v>
      </c>
      <c r="C195" s="8"/>
      <c r="D195" s="8"/>
      <c r="E195" s="8"/>
      <c r="F195" s="8"/>
      <c r="G195" s="8"/>
      <c r="H195" s="10"/>
      <c r="I195" s="9"/>
      <c r="J195" s="11"/>
      <c r="K195" s="9"/>
      <c r="L195" s="9"/>
    </row>
    <row r="196" spans="2:12" ht="48.5" customHeight="1">
      <c r="B196" s="1">
        <v>184</v>
      </c>
      <c r="C196" s="8"/>
      <c r="D196" s="8"/>
      <c r="E196" s="8"/>
      <c r="F196" s="8"/>
      <c r="G196" s="8"/>
      <c r="H196" s="10"/>
      <c r="I196" s="9"/>
      <c r="J196" s="11"/>
      <c r="K196" s="9"/>
      <c r="L196" s="9"/>
    </row>
    <row r="197" spans="2:12" ht="48.5" customHeight="1">
      <c r="B197" s="1">
        <v>185</v>
      </c>
      <c r="C197" s="8"/>
      <c r="D197" s="8"/>
      <c r="E197" s="8"/>
      <c r="F197" s="8"/>
      <c r="G197" s="8"/>
      <c r="H197" s="10"/>
      <c r="I197" s="9"/>
      <c r="J197" s="11"/>
      <c r="K197" s="9"/>
      <c r="L197" s="9"/>
    </row>
    <row r="198" spans="2:12" ht="48.5" customHeight="1">
      <c r="B198" s="1">
        <v>186</v>
      </c>
      <c r="C198" s="8"/>
      <c r="D198" s="8"/>
      <c r="E198" s="8"/>
      <c r="F198" s="8"/>
      <c r="G198" s="8"/>
      <c r="H198" s="10"/>
      <c r="I198" s="9"/>
      <c r="J198" s="11"/>
      <c r="K198" s="9"/>
      <c r="L198" s="9"/>
    </row>
    <row r="199" spans="2:12" ht="48.5" customHeight="1">
      <c r="B199" s="1">
        <v>187</v>
      </c>
      <c r="C199" s="8"/>
      <c r="D199" s="8"/>
      <c r="E199" s="8"/>
      <c r="F199" s="8"/>
      <c r="G199" s="8"/>
      <c r="H199" s="10"/>
      <c r="I199" s="9"/>
      <c r="J199" s="11"/>
      <c r="K199" s="9"/>
      <c r="L199" s="9"/>
    </row>
    <row r="200" spans="2:12" ht="48.5" customHeight="1">
      <c r="B200" s="1">
        <v>188</v>
      </c>
      <c r="C200" s="8"/>
      <c r="D200" s="8"/>
      <c r="E200" s="8"/>
      <c r="F200" s="8"/>
      <c r="G200" s="8"/>
      <c r="H200" s="10"/>
      <c r="I200" s="9"/>
      <c r="J200" s="11"/>
      <c r="K200" s="9"/>
      <c r="L200" s="9"/>
    </row>
    <row r="201" spans="2:12" ht="48.5" customHeight="1">
      <c r="B201" s="1">
        <v>189</v>
      </c>
      <c r="C201" s="8"/>
      <c r="D201" s="8"/>
      <c r="E201" s="8"/>
      <c r="F201" s="8"/>
      <c r="G201" s="8"/>
      <c r="H201" s="10"/>
      <c r="I201" s="9"/>
      <c r="J201" s="11"/>
      <c r="K201" s="9"/>
      <c r="L201" s="9"/>
    </row>
    <row r="202" spans="2:12" ht="48.5" customHeight="1">
      <c r="B202" s="1">
        <v>190</v>
      </c>
      <c r="C202" s="8"/>
      <c r="D202" s="8"/>
      <c r="E202" s="8"/>
      <c r="F202" s="8"/>
      <c r="G202" s="8"/>
      <c r="H202" s="10"/>
      <c r="I202" s="9"/>
      <c r="J202" s="11"/>
      <c r="K202" s="9"/>
      <c r="L202" s="9"/>
    </row>
    <row r="203" spans="2:12" ht="48.5" customHeight="1">
      <c r="B203" s="1">
        <v>191</v>
      </c>
      <c r="C203" s="8"/>
      <c r="D203" s="8"/>
      <c r="E203" s="8"/>
      <c r="F203" s="8"/>
      <c r="G203" s="8"/>
      <c r="H203" s="10"/>
      <c r="I203" s="9"/>
      <c r="J203" s="11"/>
      <c r="K203" s="9"/>
      <c r="L203" s="9"/>
    </row>
    <row r="204" spans="2:12" ht="48.5" customHeight="1">
      <c r="B204" s="1">
        <v>192</v>
      </c>
      <c r="C204" s="8"/>
      <c r="D204" s="8"/>
      <c r="E204" s="8"/>
      <c r="F204" s="8"/>
      <c r="G204" s="8"/>
      <c r="H204" s="10"/>
      <c r="I204" s="9"/>
      <c r="J204" s="11"/>
      <c r="K204" s="9"/>
      <c r="L204" s="9"/>
    </row>
    <row r="205" spans="2:12" ht="48.5" customHeight="1">
      <c r="B205" s="1">
        <v>193</v>
      </c>
      <c r="C205" s="8"/>
      <c r="D205" s="8"/>
      <c r="E205" s="8"/>
      <c r="F205" s="8"/>
      <c r="G205" s="8"/>
      <c r="H205" s="10"/>
      <c r="I205" s="9"/>
      <c r="J205" s="11"/>
      <c r="K205" s="9"/>
      <c r="L205" s="9"/>
    </row>
    <row r="206" spans="2:12" ht="48.5" customHeight="1">
      <c r="B206" s="1">
        <v>194</v>
      </c>
      <c r="C206" s="8"/>
      <c r="D206" s="8"/>
      <c r="E206" s="8"/>
      <c r="F206" s="8"/>
      <c r="G206" s="8"/>
      <c r="H206" s="10"/>
      <c r="I206" s="9"/>
      <c r="J206" s="11"/>
      <c r="K206" s="9"/>
      <c r="L206" s="9"/>
    </row>
    <row r="207" spans="2:12" ht="48.5" customHeight="1">
      <c r="B207" s="1">
        <v>195</v>
      </c>
      <c r="C207" s="8"/>
      <c r="D207" s="8"/>
      <c r="E207" s="8"/>
      <c r="F207" s="8"/>
      <c r="G207" s="8"/>
      <c r="H207" s="10"/>
      <c r="I207" s="9"/>
      <c r="J207" s="11"/>
      <c r="K207" s="9"/>
      <c r="L207" s="9"/>
    </row>
    <row r="208" spans="2:12" ht="48.5" customHeight="1">
      <c r="B208" s="1">
        <v>196</v>
      </c>
      <c r="C208" s="8"/>
      <c r="D208" s="8"/>
      <c r="E208" s="8"/>
      <c r="F208" s="8"/>
      <c r="G208" s="8"/>
      <c r="H208" s="10"/>
      <c r="I208" s="9"/>
      <c r="J208" s="11"/>
      <c r="K208" s="9"/>
      <c r="L208" s="9"/>
    </row>
    <row r="209" spans="2:12" ht="48.5" customHeight="1">
      <c r="B209" s="1">
        <v>197</v>
      </c>
      <c r="C209" s="8"/>
      <c r="D209" s="8"/>
      <c r="E209" s="8"/>
      <c r="F209" s="8"/>
      <c r="G209" s="8"/>
      <c r="H209" s="10"/>
      <c r="I209" s="9"/>
      <c r="J209" s="11"/>
      <c r="K209" s="9"/>
      <c r="L209" s="9"/>
    </row>
    <row r="210" spans="2:12" ht="48.5" customHeight="1">
      <c r="B210" s="1">
        <v>198</v>
      </c>
      <c r="C210" s="8"/>
      <c r="D210" s="8"/>
      <c r="E210" s="8"/>
      <c r="F210" s="8"/>
      <c r="G210" s="8"/>
      <c r="H210" s="10"/>
      <c r="I210" s="9"/>
      <c r="J210" s="11"/>
      <c r="K210" s="9"/>
      <c r="L210" s="9"/>
    </row>
    <row r="211" spans="2:12" ht="48.5" customHeight="1">
      <c r="B211" s="1">
        <v>199</v>
      </c>
      <c r="C211" s="8"/>
      <c r="D211" s="8"/>
      <c r="E211" s="8"/>
      <c r="F211" s="8"/>
      <c r="G211" s="8"/>
      <c r="H211" s="10"/>
      <c r="I211" s="9"/>
      <c r="J211" s="11"/>
      <c r="K211" s="9"/>
      <c r="L211" s="9"/>
    </row>
    <row r="212" spans="2:12" ht="48.5" customHeight="1">
      <c r="B212" s="1">
        <v>200</v>
      </c>
      <c r="C212" s="8"/>
      <c r="D212" s="8"/>
      <c r="E212" s="8"/>
      <c r="F212" s="8"/>
      <c r="G212" s="8"/>
      <c r="H212" s="10"/>
      <c r="I212" s="9"/>
      <c r="J212" s="11"/>
      <c r="K212" s="9"/>
      <c r="L212" s="9"/>
    </row>
  </sheetData>
  <sheetProtection formatCells="0" formatRows="0" insertRows="0" deleteRows="0"/>
  <mergeCells count="1">
    <mergeCell ref="B7:I7"/>
  </mergeCells>
  <printOptions horizontalCentered="1"/>
  <pageMargins left="0.70866141732283472" right="0.70866141732283472" top="0.74803149606299213" bottom="0.74803149606299213" header="0.31496062992125984" footer="0.31496062992125984"/>
  <pageSetup paperSize="9" scale="72" fitToHeight="1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Y21"/>
  <sheetViews>
    <sheetView showGridLines="0" showRowColHeaders="0" tabSelected="1" zoomScale="59" zoomScaleNormal="59" workbookViewId="0"/>
  </sheetViews>
  <sheetFormatPr baseColWidth="10" defaultColWidth="11.453125" defaultRowHeight="14.5"/>
  <cols>
    <col min="1" max="1" width="4.81640625" customWidth="1"/>
    <col min="2" max="18" width="10.81640625" customWidth="1"/>
    <col min="19" max="19" width="2.81640625" customWidth="1"/>
  </cols>
  <sheetData>
    <row r="1" spans="1:25" s="3" customFormat="1"/>
    <row r="2" spans="1:25" s="3" customFormat="1"/>
    <row r="3" spans="1:25" s="3" customFormat="1"/>
    <row r="4" spans="1:25" s="3" customFormat="1"/>
    <row r="5" spans="1:25" s="3" customFormat="1"/>
    <row r="6" spans="1:25" s="3" customFormat="1" ht="22.5" customHeight="1"/>
    <row r="7" spans="1:25" s="3" customFormat="1" ht="4" customHeight="1">
      <c r="B7" s="150"/>
      <c r="C7" s="150"/>
      <c r="D7" s="150"/>
      <c r="E7" s="150"/>
      <c r="F7" s="150"/>
      <c r="G7" s="150"/>
      <c r="H7" s="150"/>
      <c r="I7" s="150"/>
      <c r="J7" s="150"/>
      <c r="P7" s="13"/>
    </row>
    <row r="8" spans="1:25" ht="17.149999999999999" customHeight="1"/>
    <row r="9" spans="1:25" ht="17.149999999999999" customHeight="1"/>
    <row r="10" spans="1:25" ht="5.15" customHeight="1">
      <c r="A10" s="14"/>
      <c r="B10" s="14"/>
      <c r="C10" s="15"/>
      <c r="D10" s="15"/>
      <c r="E10" s="15"/>
      <c r="F10" s="15"/>
      <c r="G10" s="15"/>
      <c r="H10" s="15"/>
      <c r="I10" s="15"/>
      <c r="J10" s="15"/>
      <c r="K10" s="15"/>
      <c r="L10" s="15"/>
      <c r="M10" s="15"/>
      <c r="N10" s="15"/>
      <c r="O10" s="15"/>
      <c r="P10" s="15"/>
      <c r="Q10" s="15"/>
      <c r="R10" s="15"/>
      <c r="S10" s="15"/>
      <c r="T10" s="15"/>
      <c r="U10" s="15"/>
      <c r="V10" s="15"/>
      <c r="W10" s="15"/>
      <c r="X10" s="15"/>
      <c r="Y10" s="15"/>
    </row>
    <row r="11" spans="1:25" ht="17.149999999999999" customHeight="1"/>
    <row r="12" spans="1:25" ht="56.5" customHeight="1">
      <c r="B12" s="153" t="s">
        <v>175</v>
      </c>
      <c r="C12" s="153"/>
      <c r="D12" s="153"/>
      <c r="E12" s="153"/>
      <c r="F12" s="153"/>
      <c r="G12" s="153"/>
      <c r="H12" s="153"/>
      <c r="I12" s="153"/>
      <c r="J12" s="153"/>
      <c r="K12" s="153"/>
      <c r="L12" s="153"/>
      <c r="M12" s="153"/>
      <c r="N12" s="153"/>
      <c r="O12" s="153"/>
      <c r="P12" s="153"/>
      <c r="Q12" s="153"/>
      <c r="R12" s="153"/>
      <c r="S12" s="153"/>
      <c r="T12" s="153"/>
    </row>
    <row r="13" spans="1:25" ht="16.75" customHeight="1">
      <c r="B13" s="52" t="s">
        <v>21</v>
      </c>
      <c r="C13" s="4"/>
      <c r="D13" s="4"/>
      <c r="E13" s="4"/>
      <c r="F13" s="4"/>
      <c r="G13" s="4"/>
      <c r="H13" s="4"/>
      <c r="I13" s="4"/>
      <c r="J13" s="4"/>
      <c r="K13" s="4"/>
      <c r="L13" s="5"/>
      <c r="M13" s="5"/>
    </row>
    <row r="14" spans="1:25" ht="5.15" customHeight="1">
      <c r="A14" s="14"/>
      <c r="B14" s="14"/>
      <c r="C14" s="14"/>
      <c r="D14" s="14"/>
      <c r="E14" s="14"/>
      <c r="F14" s="14"/>
      <c r="G14" s="14"/>
      <c r="H14" s="14"/>
      <c r="I14" s="14"/>
      <c r="J14" s="14"/>
      <c r="K14" s="14"/>
      <c r="L14" s="14"/>
      <c r="M14" s="14"/>
      <c r="N14" s="14"/>
      <c r="O14" s="14"/>
      <c r="P14" s="14"/>
      <c r="Q14" s="14"/>
      <c r="R14" s="14"/>
      <c r="S14" s="14"/>
      <c r="T14" s="14"/>
    </row>
    <row r="15" spans="1:25" ht="5.15" customHeight="1">
      <c r="B15" s="6"/>
    </row>
    <row r="16" spans="1:25" ht="40" customHeight="1">
      <c r="B16" s="151" t="s">
        <v>284</v>
      </c>
      <c r="C16" s="151"/>
      <c r="D16" s="151"/>
      <c r="E16" s="151"/>
      <c r="F16" s="151"/>
      <c r="G16" s="151"/>
      <c r="H16" s="151"/>
      <c r="I16" s="151"/>
      <c r="J16" s="151"/>
      <c r="K16" s="151"/>
      <c r="L16" s="151"/>
      <c r="M16" s="151"/>
      <c r="N16" s="151"/>
      <c r="O16" s="151"/>
      <c r="P16" s="151"/>
      <c r="Q16" s="151"/>
      <c r="R16" s="151"/>
      <c r="S16" s="151"/>
      <c r="T16" s="151"/>
    </row>
    <row r="17" spans="2:20" ht="54" customHeight="1">
      <c r="B17" s="151" t="s">
        <v>285</v>
      </c>
      <c r="C17" s="151"/>
      <c r="D17" s="151"/>
      <c r="E17" s="151"/>
      <c r="F17" s="151"/>
      <c r="G17" s="151"/>
      <c r="H17" s="151"/>
      <c r="I17" s="151"/>
      <c r="J17" s="151"/>
      <c r="K17" s="151"/>
      <c r="L17" s="151"/>
      <c r="M17" s="151"/>
      <c r="N17" s="151"/>
      <c r="O17" s="151"/>
      <c r="P17" s="151"/>
      <c r="Q17" s="151"/>
      <c r="R17" s="151"/>
      <c r="S17" s="151"/>
      <c r="T17" s="151"/>
    </row>
    <row r="18" spans="2:20" ht="43.5" customHeight="1">
      <c r="B18" s="151" t="s">
        <v>286</v>
      </c>
      <c r="C18" s="151"/>
      <c r="D18" s="151"/>
      <c r="E18" s="151"/>
      <c r="F18" s="151"/>
      <c r="G18" s="151"/>
      <c r="H18" s="151"/>
      <c r="I18" s="151"/>
      <c r="J18" s="151"/>
      <c r="K18" s="151"/>
      <c r="L18" s="151"/>
      <c r="M18" s="151"/>
      <c r="N18" s="151"/>
      <c r="O18" s="151"/>
      <c r="P18" s="151"/>
      <c r="Q18" s="151"/>
      <c r="R18" s="151"/>
      <c r="S18" s="151"/>
      <c r="T18" s="151"/>
    </row>
    <row r="19" spans="2:20" ht="54" customHeight="1">
      <c r="B19" s="151" t="s">
        <v>287</v>
      </c>
      <c r="C19" s="151"/>
      <c r="D19" s="151"/>
      <c r="E19" s="151"/>
      <c r="F19" s="151"/>
      <c r="G19" s="151"/>
      <c r="H19" s="151"/>
      <c r="I19" s="151"/>
      <c r="J19" s="151"/>
      <c r="K19" s="151"/>
      <c r="L19" s="151"/>
      <c r="M19" s="151"/>
      <c r="N19" s="151"/>
      <c r="O19" s="151"/>
      <c r="P19" s="151"/>
      <c r="Q19" s="151"/>
      <c r="R19" s="151"/>
      <c r="S19" s="151"/>
      <c r="T19" s="151"/>
    </row>
    <row r="20" spans="2:20" ht="54" customHeight="1">
      <c r="B20" s="151"/>
      <c r="C20" s="151"/>
      <c r="D20" s="151"/>
      <c r="E20" s="151"/>
      <c r="F20" s="151"/>
      <c r="G20" s="151"/>
      <c r="H20" s="151"/>
      <c r="I20" s="151"/>
      <c r="J20" s="151"/>
      <c r="K20" s="151"/>
      <c r="L20" s="151"/>
      <c r="M20" s="151"/>
      <c r="N20" s="151"/>
      <c r="O20" s="151"/>
      <c r="P20" s="151"/>
      <c r="Q20" s="151"/>
      <c r="R20" s="151"/>
      <c r="S20" s="151"/>
      <c r="T20" s="151"/>
    </row>
    <row r="21" spans="2:20" ht="100" customHeight="1">
      <c r="B21" s="152" t="s">
        <v>288</v>
      </c>
      <c r="C21" s="152"/>
      <c r="D21" s="152"/>
      <c r="E21" s="152"/>
      <c r="F21" s="152"/>
      <c r="G21" s="152"/>
      <c r="H21" s="152"/>
      <c r="I21" s="152"/>
      <c r="J21" s="152"/>
      <c r="K21" s="152"/>
      <c r="L21" s="152"/>
      <c r="M21" s="152"/>
      <c r="N21" s="152"/>
      <c r="O21" s="152"/>
      <c r="P21" s="152"/>
      <c r="Q21" s="152"/>
      <c r="R21" s="152"/>
      <c r="S21" s="152"/>
      <c r="T21" s="152"/>
    </row>
  </sheetData>
  <mergeCells count="8">
    <mergeCell ref="B19:T19"/>
    <mergeCell ref="B20:T20"/>
    <mergeCell ref="B7:J7"/>
    <mergeCell ref="B21:T21"/>
    <mergeCell ref="B12:T12"/>
    <mergeCell ref="B16:T16"/>
    <mergeCell ref="B17:T17"/>
    <mergeCell ref="B18:T18"/>
  </mergeCells>
  <pageMargins left="0.7" right="0.7" top="0.75" bottom="0.75" header="0.3" footer="0.3"/>
  <pageSetup scale="73" orientation="landscape" verticalDpi="598" r:id="rId1"/>
  <colBreaks count="1" manualBreakCount="1">
    <brk id="1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V41"/>
  <sheetViews>
    <sheetView showGridLines="0" showRowColHeaders="0" zoomScale="60" zoomScaleNormal="60" workbookViewId="0"/>
  </sheetViews>
  <sheetFormatPr baseColWidth="10" defaultColWidth="10.90625" defaultRowHeight="15.5"/>
  <cols>
    <col min="1" max="1" width="4.81640625" customWidth="1"/>
    <col min="3" max="3" width="36.08984375" style="12" customWidth="1"/>
    <col min="4" max="4" width="5.81640625" style="12" customWidth="1"/>
    <col min="9" max="9" width="12.54296875" customWidth="1"/>
    <col min="11" max="11" width="17.54296875" customWidth="1"/>
    <col min="12" max="12" width="4.6328125" customWidth="1"/>
  </cols>
  <sheetData>
    <row r="1" spans="1:22" s="3" customFormat="1" ht="14.5">
      <c r="A1" s="13"/>
      <c r="B1" s="13"/>
      <c r="C1" s="13"/>
      <c r="D1" s="13"/>
      <c r="E1" s="13"/>
      <c r="F1" s="13"/>
      <c r="G1" s="13"/>
      <c r="H1" s="13"/>
      <c r="I1" s="13"/>
      <c r="J1" s="13"/>
      <c r="K1" s="13"/>
      <c r="L1" s="13"/>
      <c r="M1" s="13"/>
      <c r="N1" s="13"/>
      <c r="O1" s="13"/>
    </row>
    <row r="2" spans="1:22" s="3" customFormat="1" ht="14.5">
      <c r="A2" s="13"/>
      <c r="B2" s="13"/>
      <c r="C2" s="13"/>
      <c r="D2" s="13"/>
      <c r="E2" s="13"/>
      <c r="F2" s="13"/>
      <c r="G2" s="13"/>
      <c r="H2" s="13"/>
      <c r="I2" s="13"/>
      <c r="J2" s="13"/>
      <c r="K2" s="13"/>
      <c r="L2" s="13"/>
      <c r="M2" s="13"/>
      <c r="N2" s="13"/>
      <c r="O2" s="13"/>
    </row>
    <row r="3" spans="1:22" s="3" customFormat="1" ht="14.5">
      <c r="A3" s="13"/>
      <c r="B3" s="13"/>
      <c r="C3" s="13"/>
      <c r="D3" s="13"/>
      <c r="E3" s="13"/>
      <c r="F3" s="13"/>
      <c r="G3" s="13"/>
      <c r="H3" s="13"/>
      <c r="I3" s="13"/>
      <c r="J3" s="13"/>
      <c r="K3" s="13"/>
      <c r="L3" s="13"/>
      <c r="M3" s="13"/>
      <c r="N3" s="13"/>
      <c r="O3" s="13"/>
    </row>
    <row r="4" spans="1:22" s="3" customFormat="1" ht="14.5">
      <c r="A4" s="13"/>
      <c r="B4" s="13"/>
      <c r="C4" s="13"/>
      <c r="D4" s="13"/>
      <c r="E4" s="13"/>
      <c r="F4" s="13"/>
      <c r="G4" s="13"/>
      <c r="H4" s="13"/>
      <c r="I4" s="13"/>
      <c r="J4" s="13"/>
      <c r="K4" s="13"/>
      <c r="L4" s="13"/>
      <c r="M4" s="13"/>
      <c r="N4" s="13"/>
      <c r="O4" s="13"/>
    </row>
    <row r="5" spans="1:22" s="3" customFormat="1" ht="14.5">
      <c r="A5" s="13"/>
      <c r="B5" s="13"/>
      <c r="C5" s="13"/>
      <c r="D5" s="13"/>
      <c r="E5" s="13"/>
      <c r="F5" s="13"/>
      <c r="G5" s="13"/>
      <c r="H5" s="13"/>
      <c r="I5" s="13"/>
      <c r="J5" s="13"/>
      <c r="K5" s="13"/>
      <c r="L5" s="13"/>
      <c r="M5" s="13"/>
      <c r="N5" s="13"/>
      <c r="O5" s="13"/>
    </row>
    <row r="6" spans="1:22" s="3" customFormat="1" ht="2" customHeight="1">
      <c r="A6" s="13"/>
      <c r="B6" s="13"/>
      <c r="C6" s="13"/>
      <c r="D6" s="13"/>
      <c r="E6" s="13"/>
      <c r="F6" s="13"/>
      <c r="G6" s="13"/>
      <c r="H6" s="13"/>
      <c r="I6" s="13"/>
      <c r="J6" s="13"/>
      <c r="K6" s="13"/>
      <c r="L6" s="13"/>
      <c r="M6" s="13"/>
      <c r="N6" s="13"/>
      <c r="O6" s="13"/>
    </row>
    <row r="7" spans="1:22" s="3" customFormat="1" ht="2" customHeight="1">
      <c r="A7" s="13"/>
      <c r="B7" s="158"/>
      <c r="C7" s="158"/>
      <c r="D7" s="158"/>
      <c r="E7" s="158"/>
      <c r="F7" s="158"/>
      <c r="G7" s="158"/>
      <c r="H7" s="158"/>
      <c r="I7" s="158"/>
      <c r="J7" s="158"/>
      <c r="K7" s="13"/>
      <c r="L7" s="13"/>
      <c r="M7" s="13"/>
      <c r="N7" s="13"/>
      <c r="O7" s="13"/>
    </row>
    <row r="8" spans="1:22" ht="17" customHeight="1">
      <c r="A8" s="96"/>
      <c r="B8" s="96"/>
      <c r="C8" s="96"/>
      <c r="D8" s="96"/>
      <c r="E8" s="96"/>
      <c r="F8" s="96"/>
      <c r="G8" s="96"/>
      <c r="H8" s="96"/>
      <c r="I8" s="96"/>
      <c r="J8" s="96"/>
      <c r="K8" s="96"/>
      <c r="L8" s="96"/>
      <c r="M8" s="96"/>
      <c r="N8" s="96"/>
      <c r="O8" s="96"/>
    </row>
    <row r="9" spans="1:22" ht="17.149999999999999" customHeight="1">
      <c r="A9" s="96"/>
      <c r="B9" s="96"/>
      <c r="C9" s="96"/>
      <c r="D9" s="96"/>
      <c r="E9" s="96"/>
      <c r="F9" s="96"/>
      <c r="G9" s="96"/>
      <c r="H9" s="96"/>
      <c r="I9" s="96"/>
      <c r="J9" s="96"/>
      <c r="K9" s="96"/>
      <c r="L9" s="96"/>
      <c r="M9" s="96"/>
      <c r="N9" s="96"/>
      <c r="O9" s="96"/>
      <c r="P9" s="3"/>
    </row>
    <row r="10" spans="1:22" ht="5.15" customHeight="1">
      <c r="A10" s="97"/>
      <c r="B10" s="97"/>
      <c r="C10" s="97"/>
      <c r="D10" s="97"/>
      <c r="E10" s="97"/>
      <c r="F10" s="97"/>
      <c r="G10" s="97"/>
      <c r="H10" s="97"/>
      <c r="I10" s="97"/>
      <c r="J10" s="97"/>
      <c r="K10" s="97"/>
      <c r="L10" s="97"/>
      <c r="M10" s="97"/>
      <c r="N10" s="97"/>
      <c r="O10" s="97"/>
      <c r="P10" s="97"/>
      <c r="Q10" s="97"/>
      <c r="R10" s="97"/>
      <c r="S10" s="97"/>
      <c r="T10" s="97"/>
      <c r="U10" s="97"/>
      <c r="V10" s="97"/>
    </row>
    <row r="11" spans="1:22" s="2" customFormat="1" ht="6" customHeight="1">
      <c r="A11" s="98"/>
      <c r="B11" s="166"/>
      <c r="C11" s="166"/>
      <c r="D11" s="166"/>
      <c r="E11" s="166"/>
      <c r="F11" s="166"/>
      <c r="G11" s="166"/>
      <c r="H11" s="166"/>
      <c r="I11" s="166"/>
      <c r="J11" s="166"/>
      <c r="K11" s="166"/>
      <c r="L11" s="166"/>
      <c r="M11" s="166"/>
      <c r="N11" s="166"/>
      <c r="O11" s="166"/>
      <c r="U11" s="3"/>
    </row>
    <row r="12" spans="1:22" ht="5.5" customHeight="1">
      <c r="A12" s="96"/>
      <c r="B12" s="96"/>
      <c r="C12" s="96"/>
      <c r="D12" s="96"/>
      <c r="E12" s="96"/>
      <c r="F12" s="96"/>
      <c r="G12" s="96"/>
      <c r="H12" s="96"/>
      <c r="I12" s="96"/>
      <c r="J12" s="96"/>
      <c r="K12" s="96"/>
      <c r="L12" s="96"/>
      <c r="M12" s="96"/>
      <c r="N12" s="96"/>
      <c r="O12" s="96"/>
    </row>
    <row r="13" spans="1:22" s="2" customFormat="1" ht="29.5" customHeight="1">
      <c r="A13" s="98"/>
      <c r="B13" s="103" t="s">
        <v>20</v>
      </c>
      <c r="C13" s="104"/>
      <c r="D13" s="104"/>
      <c r="E13" s="104"/>
      <c r="F13" s="104"/>
      <c r="G13" s="104"/>
      <c r="H13" s="104"/>
      <c r="I13" s="104"/>
      <c r="J13" s="104"/>
      <c r="K13" s="104"/>
      <c r="L13" s="104"/>
      <c r="M13" s="104"/>
      <c r="N13" s="104"/>
      <c r="O13" s="104"/>
    </row>
    <row r="14" spans="1:22" s="2" customFormat="1" ht="7.5" customHeight="1">
      <c r="A14" s="98"/>
      <c r="B14" s="105"/>
      <c r="C14" s="106"/>
      <c r="D14" s="106"/>
      <c r="E14" s="106"/>
      <c r="F14" s="106"/>
      <c r="G14" s="106"/>
      <c r="H14" s="106"/>
      <c r="I14" s="106"/>
      <c r="J14" s="106"/>
      <c r="K14" s="106"/>
      <c r="L14" s="106"/>
      <c r="M14" s="106"/>
      <c r="N14" s="106"/>
      <c r="O14" s="106"/>
    </row>
    <row r="15" spans="1:22" s="2" customFormat="1" ht="26.5" customHeight="1">
      <c r="A15" s="98"/>
      <c r="B15" s="155" t="s">
        <v>9</v>
      </c>
      <c r="C15" s="155"/>
      <c r="D15" s="155"/>
      <c r="E15" s="156"/>
      <c r="F15" s="156"/>
      <c r="G15" s="156"/>
      <c r="H15" s="156"/>
      <c r="I15" s="156"/>
      <c r="J15" s="155" t="s">
        <v>8</v>
      </c>
      <c r="K15" s="155"/>
      <c r="L15" s="156"/>
      <c r="M15" s="156"/>
      <c r="N15" s="156"/>
      <c r="O15" s="156"/>
    </row>
    <row r="16" spans="1:22" s="2" customFormat="1" ht="6" customHeight="1">
      <c r="A16" s="98"/>
      <c r="B16" s="105"/>
      <c r="C16" s="108"/>
      <c r="D16" s="109"/>
      <c r="E16" s="109"/>
      <c r="F16" s="109"/>
      <c r="G16" s="109"/>
      <c r="H16" s="109"/>
      <c r="I16" s="109"/>
      <c r="J16" s="109"/>
      <c r="K16" s="109"/>
      <c r="L16" s="109"/>
      <c r="M16" s="109"/>
      <c r="N16" s="109"/>
      <c r="O16" s="109"/>
    </row>
    <row r="17" spans="1:15" s="2" customFormat="1" ht="26.5" customHeight="1">
      <c r="A17" s="98"/>
      <c r="B17" s="155" t="s">
        <v>45</v>
      </c>
      <c r="C17" s="155"/>
      <c r="D17" s="155"/>
      <c r="E17" s="156"/>
      <c r="F17" s="156"/>
      <c r="G17" s="156"/>
      <c r="H17" s="156"/>
      <c r="I17" s="156"/>
      <c r="J17" s="155" t="s">
        <v>44</v>
      </c>
      <c r="K17" s="155"/>
      <c r="L17" s="156"/>
      <c r="M17" s="156"/>
      <c r="N17" s="156"/>
      <c r="O17" s="156"/>
    </row>
    <row r="18" spans="1:15" s="2" customFormat="1" ht="6" customHeight="1">
      <c r="A18" s="98"/>
      <c r="B18" s="105"/>
      <c r="C18" s="108"/>
      <c r="D18" s="109"/>
      <c r="E18" s="109"/>
      <c r="F18" s="109"/>
      <c r="G18" s="109"/>
      <c r="H18" s="109"/>
      <c r="I18" s="109"/>
      <c r="J18" s="109"/>
      <c r="K18" s="109"/>
      <c r="L18" s="109"/>
      <c r="M18" s="109"/>
      <c r="N18" s="109"/>
      <c r="O18" s="109"/>
    </row>
    <row r="19" spans="1:15" s="2" customFormat="1" ht="26.5" customHeight="1">
      <c r="A19" s="98"/>
      <c r="B19" s="155" t="s">
        <v>6</v>
      </c>
      <c r="C19" s="155"/>
      <c r="D19" s="155"/>
      <c r="E19" s="156"/>
      <c r="F19" s="156"/>
      <c r="G19" s="156"/>
      <c r="H19" s="156"/>
      <c r="I19" s="156"/>
      <c r="J19" s="155" t="s">
        <v>22</v>
      </c>
      <c r="K19" s="155"/>
      <c r="L19" s="156"/>
      <c r="M19" s="156"/>
      <c r="N19" s="156"/>
      <c r="O19" s="156"/>
    </row>
    <row r="20" spans="1:15" s="2" customFormat="1" ht="6" customHeight="1">
      <c r="A20" s="98"/>
      <c r="B20" s="105"/>
      <c r="C20" s="108"/>
      <c r="D20" s="109"/>
      <c r="E20" s="109"/>
      <c r="F20" s="109"/>
      <c r="G20" s="109"/>
      <c r="H20" s="109"/>
      <c r="I20" s="109"/>
      <c r="J20" s="109"/>
      <c r="K20" s="109"/>
      <c r="L20" s="109"/>
      <c r="M20" s="109"/>
      <c r="N20" s="109"/>
      <c r="O20" s="109"/>
    </row>
    <row r="21" spans="1:15" s="2" customFormat="1" ht="26.5" customHeight="1">
      <c r="A21" s="98"/>
      <c r="B21" s="155" t="s">
        <v>23</v>
      </c>
      <c r="C21" s="155"/>
      <c r="D21" s="155"/>
      <c r="E21" s="156"/>
      <c r="F21" s="156"/>
      <c r="G21" s="156"/>
      <c r="H21" s="156"/>
      <c r="I21" s="156"/>
      <c r="J21" s="156"/>
      <c r="K21" s="156"/>
      <c r="L21" s="156"/>
      <c r="M21" s="156"/>
      <c r="N21" s="156"/>
      <c r="O21" s="156"/>
    </row>
    <row r="22" spans="1:15" s="2" customFormat="1" ht="6" customHeight="1">
      <c r="A22" s="98"/>
      <c r="B22" s="105"/>
      <c r="C22" s="108"/>
      <c r="D22" s="109"/>
      <c r="E22" s="109"/>
      <c r="F22" s="109"/>
      <c r="G22" s="109"/>
      <c r="H22" s="109"/>
      <c r="I22" s="109"/>
      <c r="J22" s="109"/>
      <c r="K22" s="109"/>
      <c r="L22" s="109"/>
      <c r="M22" s="109"/>
      <c r="N22" s="109"/>
      <c r="O22" s="109"/>
    </row>
    <row r="23" spans="1:15" s="2" customFormat="1" ht="26.5" customHeight="1">
      <c r="A23" s="98"/>
      <c r="B23" s="162" t="s">
        <v>38</v>
      </c>
      <c r="C23" s="162"/>
      <c r="D23" s="162"/>
      <c r="E23" s="154"/>
      <c r="F23" s="154"/>
      <c r="G23" s="154"/>
      <c r="H23" s="154"/>
      <c r="I23" s="154"/>
      <c r="J23" s="155" t="s">
        <v>37</v>
      </c>
      <c r="K23" s="155"/>
      <c r="L23" s="156"/>
      <c r="M23" s="156"/>
      <c r="N23" s="156"/>
      <c r="O23" s="156"/>
    </row>
    <row r="24" spans="1:15" s="2" customFormat="1" ht="7.5" customHeight="1">
      <c r="A24" s="98"/>
      <c r="B24" s="105"/>
      <c r="C24" s="106"/>
      <c r="D24" s="106"/>
      <c r="E24" s="106"/>
      <c r="F24" s="106"/>
      <c r="G24" s="106"/>
      <c r="H24" s="106"/>
      <c r="I24" s="106"/>
      <c r="J24" s="106"/>
      <c r="K24" s="106"/>
      <c r="L24" s="106"/>
      <c r="M24" s="106"/>
      <c r="N24" s="106"/>
      <c r="O24" s="106"/>
    </row>
    <row r="25" spans="1:15" s="2" customFormat="1" ht="29.5" customHeight="1">
      <c r="A25" s="98"/>
      <c r="B25" s="103" t="s">
        <v>39</v>
      </c>
      <c r="C25" s="104"/>
      <c r="D25" s="104"/>
      <c r="E25" s="104"/>
      <c r="F25" s="104"/>
      <c r="G25" s="104"/>
      <c r="H25" s="104"/>
      <c r="I25" s="104"/>
      <c r="J25" s="104"/>
      <c r="K25" s="104"/>
      <c r="L25" s="104"/>
      <c r="M25" s="104"/>
      <c r="N25" s="104"/>
      <c r="O25" s="104"/>
    </row>
    <row r="26" spans="1:15" s="2" customFormat="1" ht="7.5" customHeight="1">
      <c r="A26" s="98"/>
      <c r="B26" s="105"/>
      <c r="C26" s="106"/>
      <c r="D26" s="106"/>
      <c r="E26" s="106"/>
      <c r="F26" s="106"/>
      <c r="G26" s="106"/>
      <c r="H26" s="106"/>
      <c r="I26" s="106"/>
      <c r="J26" s="106"/>
      <c r="K26" s="106"/>
      <c r="L26" s="106"/>
      <c r="M26" s="106"/>
      <c r="N26" s="106"/>
      <c r="O26" s="106"/>
    </row>
    <row r="27" spans="1:15" s="2" customFormat="1" ht="26.5" customHeight="1">
      <c r="A27" s="98"/>
      <c r="B27" s="155" t="s">
        <v>7</v>
      </c>
      <c r="C27" s="155"/>
      <c r="D27" s="155"/>
      <c r="E27" s="156"/>
      <c r="F27" s="156"/>
      <c r="G27" s="156"/>
      <c r="H27" s="156"/>
      <c r="I27" s="156"/>
      <c r="J27" s="156"/>
      <c r="K27" s="156"/>
      <c r="L27" s="156"/>
      <c r="M27" s="156"/>
      <c r="N27" s="156"/>
      <c r="O27" s="156"/>
    </row>
    <row r="28" spans="1:15" s="2" customFormat="1" ht="6" customHeight="1">
      <c r="A28" s="98"/>
      <c r="B28" s="105"/>
      <c r="C28" s="108"/>
      <c r="D28" s="109"/>
      <c r="E28" s="109"/>
      <c r="F28" s="109"/>
      <c r="G28" s="109"/>
      <c r="H28" s="109"/>
      <c r="I28" s="109"/>
      <c r="J28" s="109"/>
      <c r="K28" s="109"/>
      <c r="L28" s="109"/>
      <c r="M28" s="109"/>
      <c r="N28" s="109"/>
      <c r="O28" s="109"/>
    </row>
    <row r="29" spans="1:15" s="2" customFormat="1" ht="26.5" customHeight="1">
      <c r="A29" s="98"/>
      <c r="B29" s="155" t="s">
        <v>40</v>
      </c>
      <c r="C29" s="155"/>
      <c r="D29" s="155"/>
      <c r="E29" s="167"/>
      <c r="F29" s="168"/>
      <c r="G29" s="168"/>
      <c r="H29" s="168"/>
      <c r="I29" s="169"/>
      <c r="J29" s="155" t="s">
        <v>22</v>
      </c>
      <c r="K29" s="155"/>
      <c r="L29" s="154"/>
      <c r="M29" s="154"/>
      <c r="N29" s="154"/>
      <c r="O29" s="154"/>
    </row>
    <row r="30" spans="1:15" s="2" customFormat="1" ht="6" customHeight="1">
      <c r="A30" s="98"/>
      <c r="B30" s="105"/>
      <c r="C30" s="108"/>
      <c r="D30" s="109"/>
      <c r="E30" s="109"/>
      <c r="F30" s="109"/>
      <c r="G30" s="109"/>
      <c r="H30" s="109"/>
      <c r="I30" s="109"/>
      <c r="J30" s="109"/>
      <c r="K30" s="109"/>
      <c r="L30" s="109"/>
      <c r="M30" s="109"/>
      <c r="N30" s="109"/>
      <c r="O30" s="109"/>
    </row>
    <row r="31" spans="1:15" s="2" customFormat="1" ht="26.5" customHeight="1">
      <c r="A31" s="98"/>
      <c r="B31" s="155" t="s">
        <v>41</v>
      </c>
      <c r="C31" s="155"/>
      <c r="D31" s="155"/>
      <c r="E31" s="155" t="s">
        <v>42</v>
      </c>
      <c r="F31" s="155"/>
      <c r="G31" s="163"/>
      <c r="H31" s="164"/>
      <c r="I31" s="165"/>
      <c r="J31" s="155" t="s">
        <v>43</v>
      </c>
      <c r="K31" s="155"/>
      <c r="L31" s="154"/>
      <c r="M31" s="154"/>
      <c r="N31" s="154"/>
      <c r="O31" s="154"/>
    </row>
    <row r="32" spans="1:15" s="2" customFormat="1" ht="6" customHeight="1">
      <c r="A32" s="98"/>
      <c r="B32" s="105"/>
      <c r="C32" s="108"/>
      <c r="D32" s="109"/>
      <c r="E32" s="109"/>
      <c r="F32" s="109"/>
      <c r="G32" s="109"/>
      <c r="H32" s="109"/>
      <c r="I32" s="109"/>
      <c r="J32" s="109"/>
      <c r="K32" s="109"/>
      <c r="L32" s="109"/>
      <c r="M32" s="109"/>
      <c r="N32" s="109"/>
      <c r="O32" s="109"/>
    </row>
    <row r="33" spans="1:15" s="2" customFormat="1" ht="29.5" customHeight="1">
      <c r="A33" s="98"/>
      <c r="B33" s="103" t="s">
        <v>276</v>
      </c>
      <c r="C33" s="104"/>
      <c r="D33" s="104"/>
      <c r="E33" s="104"/>
      <c r="F33" s="104"/>
      <c r="G33" s="104"/>
      <c r="H33" s="104"/>
      <c r="I33" s="104"/>
      <c r="J33" s="104"/>
      <c r="K33" s="104"/>
      <c r="L33" s="104"/>
      <c r="M33" s="104"/>
      <c r="N33" s="104"/>
      <c r="O33" s="104"/>
    </row>
    <row r="34" spans="1:15" s="2" customFormat="1" ht="7.5" customHeight="1">
      <c r="A34" s="98"/>
      <c r="B34" s="105"/>
      <c r="C34" s="106"/>
      <c r="D34" s="106"/>
      <c r="E34" s="106"/>
      <c r="F34" s="106"/>
      <c r="G34" s="106"/>
      <c r="H34" s="106"/>
      <c r="I34" s="106"/>
      <c r="J34" s="106"/>
      <c r="K34" s="106"/>
      <c r="L34" s="106"/>
      <c r="M34" s="106"/>
      <c r="N34" s="106"/>
      <c r="O34" s="106"/>
    </row>
    <row r="35" spans="1:15" s="2" customFormat="1" ht="26.5" customHeight="1">
      <c r="A35" s="98"/>
      <c r="B35" s="155" t="s">
        <v>5</v>
      </c>
      <c r="C35" s="155"/>
      <c r="D35" s="155"/>
      <c r="E35" s="159"/>
      <c r="F35" s="160"/>
      <c r="G35" s="160"/>
      <c r="H35" s="160"/>
      <c r="I35" s="160"/>
      <c r="J35" s="160"/>
      <c r="K35" s="160"/>
      <c r="L35" s="160"/>
      <c r="M35" s="160"/>
      <c r="N35" s="160"/>
      <c r="O35" s="161"/>
    </row>
    <row r="36" spans="1:15" s="2" customFormat="1" ht="6" customHeight="1">
      <c r="A36" s="98"/>
      <c r="B36" s="105"/>
      <c r="C36" s="108"/>
      <c r="D36" s="109"/>
      <c r="E36" s="109"/>
      <c r="F36" s="109"/>
      <c r="G36" s="109"/>
      <c r="H36" s="109"/>
      <c r="I36" s="109"/>
      <c r="J36" s="109"/>
      <c r="K36" s="109"/>
      <c r="L36" s="109"/>
      <c r="M36" s="109"/>
      <c r="N36" s="109"/>
      <c r="O36" s="109"/>
    </row>
    <row r="37" spans="1:15" s="2" customFormat="1" ht="26.5" customHeight="1">
      <c r="A37" s="98"/>
      <c r="B37" s="155" t="s">
        <v>4</v>
      </c>
      <c r="C37" s="155"/>
      <c r="D37" s="155"/>
      <c r="E37" s="156"/>
      <c r="F37" s="156"/>
      <c r="G37" s="156"/>
      <c r="H37" s="156"/>
      <c r="I37" s="156"/>
      <c r="J37" s="156"/>
      <c r="K37" s="156"/>
      <c r="L37" s="156"/>
      <c r="M37" s="156"/>
      <c r="N37" s="156"/>
      <c r="O37" s="156"/>
    </row>
    <row r="38" spans="1:15" s="2" customFormat="1" ht="6" customHeight="1">
      <c r="A38" s="98"/>
      <c r="B38" s="105"/>
      <c r="C38" s="108"/>
      <c r="D38" s="109"/>
      <c r="E38" s="109"/>
      <c r="F38" s="109"/>
      <c r="G38" s="109"/>
      <c r="H38" s="109"/>
      <c r="I38" s="109"/>
      <c r="J38" s="109"/>
      <c r="K38" s="109"/>
      <c r="L38" s="109"/>
      <c r="M38" s="109"/>
      <c r="N38" s="109"/>
      <c r="O38" s="109"/>
    </row>
    <row r="39" spans="1:15" s="2" customFormat="1" ht="26.5" customHeight="1">
      <c r="A39" s="98"/>
      <c r="B39" s="155" t="s">
        <v>2</v>
      </c>
      <c r="C39" s="155"/>
      <c r="D39" s="155"/>
      <c r="E39" s="157"/>
      <c r="F39" s="157"/>
      <c r="G39" s="157"/>
      <c r="H39" s="157"/>
      <c r="I39" s="157"/>
      <c r="J39" s="157"/>
      <c r="K39" s="107" t="s">
        <v>3</v>
      </c>
      <c r="L39" s="157"/>
      <c r="M39" s="157"/>
      <c r="N39" s="157"/>
      <c r="O39" s="157"/>
    </row>
    <row r="40" spans="1:15" s="2" customFormat="1" ht="6" customHeight="1">
      <c r="A40" s="98"/>
      <c r="B40" s="98"/>
      <c r="C40" s="111"/>
      <c r="D40" s="112"/>
      <c r="E40" s="112"/>
      <c r="F40" s="112"/>
      <c r="G40" s="112"/>
      <c r="H40" s="112"/>
      <c r="I40" s="112"/>
      <c r="J40" s="112"/>
      <c r="K40" s="112"/>
      <c r="L40" s="112"/>
      <c r="M40" s="112"/>
      <c r="N40" s="112"/>
      <c r="O40" s="112"/>
    </row>
    <row r="41" spans="1:15" ht="14.5">
      <c r="A41" s="96"/>
      <c r="B41" s="96"/>
      <c r="C41" s="96"/>
      <c r="D41" s="96"/>
      <c r="E41" s="96"/>
      <c r="F41" s="96"/>
      <c r="G41" s="96"/>
      <c r="H41" s="96"/>
      <c r="I41" s="96"/>
      <c r="J41" s="96"/>
      <c r="K41" s="96"/>
      <c r="L41" s="96"/>
      <c r="M41" s="96"/>
      <c r="N41" s="96"/>
      <c r="O41" s="96"/>
    </row>
  </sheetData>
  <sheetProtection formatCells="0" formatRows="0" insertRows="0" deleteRows="0" autoFilter="0"/>
  <mergeCells count="38">
    <mergeCell ref="J31:K31"/>
    <mergeCell ref="G31:I31"/>
    <mergeCell ref="E23:I23"/>
    <mergeCell ref="B11:O11"/>
    <mergeCell ref="B17:D17"/>
    <mergeCell ref="J17:K17"/>
    <mergeCell ref="L17:O17"/>
    <mergeCell ref="E17:I17"/>
    <mergeCell ref="E15:I15"/>
    <mergeCell ref="B19:D19"/>
    <mergeCell ref="J15:K15"/>
    <mergeCell ref="L15:O15"/>
    <mergeCell ref="L31:O31"/>
    <mergeCell ref="E31:F31"/>
    <mergeCell ref="J29:K29"/>
    <mergeCell ref="E29:I29"/>
    <mergeCell ref="L39:O39"/>
    <mergeCell ref="E39:J39"/>
    <mergeCell ref="B7:J7"/>
    <mergeCell ref="B35:D35"/>
    <mergeCell ref="E35:O35"/>
    <mergeCell ref="B37:D37"/>
    <mergeCell ref="E37:O37"/>
    <mergeCell ref="B39:D39"/>
    <mergeCell ref="B29:D29"/>
    <mergeCell ref="B31:D31"/>
    <mergeCell ref="B27:D27"/>
    <mergeCell ref="J19:K19"/>
    <mergeCell ref="E21:O21"/>
    <mergeCell ref="B23:D23"/>
    <mergeCell ref="E27:O27"/>
    <mergeCell ref="L23:O23"/>
    <mergeCell ref="L29:O29"/>
    <mergeCell ref="B15:D15"/>
    <mergeCell ref="L19:O19"/>
    <mergeCell ref="E19:I19"/>
    <mergeCell ref="B21:D21"/>
    <mergeCell ref="J23:K23"/>
  </mergeCells>
  <printOptions horizontalCentered="1"/>
  <pageMargins left="0.70866141732283472" right="0.70866141732283472" top="0.74803149606299213" bottom="0.74803149606299213" header="0.31496062992125984" footer="0.31496062992125984"/>
  <pageSetup paperSize="9" scale="30" fitToHeight="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U212"/>
  <sheetViews>
    <sheetView showGridLines="0" zoomScale="55" zoomScaleNormal="60" workbookViewId="0">
      <pane xSplit="6" ySplit="13" topLeftCell="G14" activePane="bottomRight" state="frozen"/>
      <selection pane="topRight" activeCell="G1" sqref="G1"/>
      <selection pane="bottomLeft" activeCell="A14" sqref="A14"/>
      <selection pane="bottomRight" activeCell="S7" sqref="S7"/>
    </sheetView>
  </sheetViews>
  <sheetFormatPr baseColWidth="10" defaultRowHeight="13"/>
  <cols>
    <col min="1" max="1" width="4.81640625" style="96" customWidth="1"/>
    <col min="2" max="2" width="5.90625" style="96" customWidth="1"/>
    <col min="3" max="7" width="16.81640625" style="96" customWidth="1"/>
    <col min="8" max="11" width="10.08984375" style="96" customWidth="1"/>
    <col min="12" max="12" width="13.1796875" style="96" customWidth="1"/>
    <col min="13" max="13" width="18.453125" style="96" customWidth="1"/>
    <col min="14" max="14" width="10.54296875" style="96" customWidth="1"/>
    <col min="15" max="15" width="19.08984375" style="96" customWidth="1"/>
    <col min="16" max="16" width="15.81640625" style="96" customWidth="1"/>
    <col min="17" max="17" width="19.1796875" style="96" customWidth="1"/>
    <col min="18" max="20" width="44.90625" style="96" customWidth="1"/>
    <col min="21" max="16384" width="10.90625" style="96"/>
  </cols>
  <sheetData>
    <row r="1" spans="1:21" s="13" customFormat="1" ht="25.5" customHeight="1"/>
    <row r="2" spans="1:21" s="13" customFormat="1" ht="16" customHeight="1"/>
    <row r="3" spans="1:21" s="13" customFormat="1" ht="8.5" customHeight="1"/>
    <row r="4" spans="1:21" s="13" customFormat="1" ht="6" customHeight="1"/>
    <row r="5" spans="1:21" s="13" customFormat="1" ht="4.5" customHeight="1"/>
    <row r="6" spans="1:21" s="13" customFormat="1" ht="6.5" customHeight="1"/>
    <row r="7" spans="1:21" s="13" customFormat="1" ht="7.5" customHeight="1">
      <c r="B7" s="158"/>
      <c r="C7" s="158"/>
      <c r="D7" s="158"/>
      <c r="E7" s="158"/>
      <c r="F7" s="158"/>
      <c r="G7" s="158"/>
      <c r="H7" s="158"/>
      <c r="I7" s="158"/>
      <c r="J7" s="158"/>
      <c r="K7" s="158"/>
      <c r="L7" s="158"/>
      <c r="M7" s="158"/>
      <c r="N7" s="158"/>
    </row>
    <row r="8" spans="1:21" ht="17" customHeight="1"/>
    <row r="9" spans="1:21" ht="19" customHeight="1"/>
    <row r="10" spans="1:21" ht="8" customHeight="1">
      <c r="A10" s="97"/>
      <c r="B10" s="97"/>
      <c r="C10" s="97"/>
      <c r="D10" s="97"/>
      <c r="E10" s="97"/>
      <c r="F10" s="97"/>
      <c r="G10" s="97"/>
      <c r="H10" s="97"/>
      <c r="I10" s="97"/>
      <c r="J10" s="97"/>
      <c r="K10" s="97"/>
      <c r="L10" s="97"/>
      <c r="M10" s="97"/>
      <c r="N10" s="97"/>
      <c r="O10" s="97"/>
      <c r="P10" s="97"/>
      <c r="Q10" s="97"/>
      <c r="R10" s="97"/>
    </row>
    <row r="11" spans="1:21" s="98" customFormat="1" ht="8.5" customHeight="1">
      <c r="B11" s="177"/>
      <c r="C11" s="166"/>
      <c r="D11" s="166"/>
      <c r="E11" s="166"/>
      <c r="F11" s="166"/>
      <c r="G11" s="166"/>
      <c r="H11" s="166"/>
      <c r="I11" s="166"/>
      <c r="J11" s="166"/>
      <c r="K11" s="166"/>
      <c r="L11" s="166"/>
      <c r="M11" s="166"/>
      <c r="N11" s="166"/>
      <c r="O11" s="166"/>
      <c r="P11" s="166"/>
      <c r="Q11" s="166"/>
      <c r="R11" s="13"/>
    </row>
    <row r="12" spans="1:21" ht="34.5" customHeight="1">
      <c r="B12" s="172" t="s">
        <v>14</v>
      </c>
      <c r="C12" s="172" t="s">
        <v>24</v>
      </c>
      <c r="D12" s="172" t="s">
        <v>25</v>
      </c>
      <c r="E12" s="172" t="s">
        <v>26</v>
      </c>
      <c r="F12" s="173" t="s">
        <v>27</v>
      </c>
      <c r="G12" s="172" t="s">
        <v>28</v>
      </c>
      <c r="H12" s="170" t="s">
        <v>29</v>
      </c>
      <c r="I12" s="171"/>
      <c r="J12" s="172" t="s">
        <v>10</v>
      </c>
      <c r="K12" s="172"/>
      <c r="L12" s="173" t="s">
        <v>32</v>
      </c>
      <c r="M12" s="173" t="s">
        <v>33</v>
      </c>
      <c r="N12" s="173" t="s">
        <v>48</v>
      </c>
      <c r="O12" s="175" t="s">
        <v>13</v>
      </c>
      <c r="P12" s="175" t="s">
        <v>12</v>
      </c>
      <c r="Q12" s="175" t="s">
        <v>11</v>
      </c>
      <c r="R12" s="172" t="s">
        <v>34</v>
      </c>
      <c r="S12" s="172" t="s">
        <v>35</v>
      </c>
      <c r="T12" s="172" t="s">
        <v>36</v>
      </c>
    </row>
    <row r="13" spans="1:21" ht="33.5" customHeight="1">
      <c r="B13" s="172"/>
      <c r="C13" s="172"/>
      <c r="D13" s="172"/>
      <c r="E13" s="172"/>
      <c r="F13" s="174"/>
      <c r="G13" s="172"/>
      <c r="H13" s="99" t="s">
        <v>30</v>
      </c>
      <c r="I13" s="99" t="s">
        <v>31</v>
      </c>
      <c r="J13" s="99" t="s">
        <v>46</v>
      </c>
      <c r="K13" s="99" t="s">
        <v>47</v>
      </c>
      <c r="L13" s="174"/>
      <c r="M13" s="174"/>
      <c r="N13" s="174"/>
      <c r="O13" s="176"/>
      <c r="P13" s="176"/>
      <c r="Q13" s="176"/>
      <c r="R13" s="172"/>
      <c r="S13" s="172"/>
      <c r="T13" s="172"/>
    </row>
    <row r="14" spans="1:21" ht="80" customHeight="1">
      <c r="B14" s="100">
        <v>1</v>
      </c>
      <c r="C14" s="101" t="s">
        <v>273</v>
      </c>
      <c r="D14" s="101" t="s">
        <v>310</v>
      </c>
      <c r="E14" s="101" t="s">
        <v>311</v>
      </c>
      <c r="F14" s="101" t="s">
        <v>312</v>
      </c>
      <c r="G14" s="101" t="s">
        <v>313</v>
      </c>
      <c r="H14" s="101">
        <v>0</v>
      </c>
      <c r="I14" s="101">
        <v>0</v>
      </c>
      <c r="J14" s="101">
        <v>6</v>
      </c>
      <c r="K14" s="101">
        <v>6</v>
      </c>
      <c r="L14" s="101" t="s">
        <v>314</v>
      </c>
      <c r="M14" s="101" t="s">
        <v>315</v>
      </c>
      <c r="N14" s="102">
        <v>300</v>
      </c>
      <c r="O14" s="102" t="s">
        <v>316</v>
      </c>
      <c r="P14" s="102" t="s">
        <v>271</v>
      </c>
      <c r="Q14" s="266" t="s">
        <v>317</v>
      </c>
      <c r="R14" s="102" t="s">
        <v>318</v>
      </c>
      <c r="S14" s="102" t="s">
        <v>319</v>
      </c>
      <c r="T14" s="102" t="s">
        <v>320</v>
      </c>
      <c r="U14" s="96" t="str">
        <f>IF(D14='3'!D14, VLOOKUP(C14, '3'!B12:D19, 10, FALSE)," ")</f>
        <v xml:space="preserve"> </v>
      </c>
    </row>
    <row r="15" spans="1:21" ht="76" customHeight="1">
      <c r="B15" s="100">
        <v>2</v>
      </c>
      <c r="C15" s="101" t="s">
        <v>321</v>
      </c>
      <c r="D15" s="101" t="s">
        <v>322</v>
      </c>
      <c r="E15" s="101" t="s">
        <v>323</v>
      </c>
      <c r="F15" s="101" t="s">
        <v>324</v>
      </c>
      <c r="G15" s="101" t="s">
        <v>325</v>
      </c>
      <c r="H15" s="101">
        <v>2</v>
      </c>
      <c r="I15" s="101">
        <v>10</v>
      </c>
      <c r="J15" s="101">
        <v>1</v>
      </c>
      <c r="K15" s="101"/>
      <c r="L15" s="101" t="s">
        <v>326</v>
      </c>
      <c r="M15" s="101" t="s">
        <v>327</v>
      </c>
      <c r="N15" s="102">
        <v>500</v>
      </c>
      <c r="O15" s="102" t="s">
        <v>328</v>
      </c>
      <c r="P15" s="102" t="s">
        <v>271</v>
      </c>
      <c r="Q15" s="102" t="s">
        <v>329</v>
      </c>
      <c r="R15" s="266" t="s">
        <v>317</v>
      </c>
      <c r="S15" s="266" t="s">
        <v>317</v>
      </c>
      <c r="T15" s="102" t="s">
        <v>330</v>
      </c>
    </row>
    <row r="16" spans="1:21" ht="39.5" customHeight="1">
      <c r="B16" s="100">
        <v>3</v>
      </c>
      <c r="C16" s="101"/>
      <c r="D16" s="101"/>
      <c r="E16" s="101"/>
      <c r="F16" s="101"/>
      <c r="G16" s="101"/>
      <c r="H16" s="101"/>
      <c r="I16" s="101"/>
      <c r="J16" s="101"/>
      <c r="K16" s="101"/>
      <c r="L16" s="101"/>
      <c r="M16" s="101"/>
      <c r="N16" s="102"/>
      <c r="O16" s="101"/>
      <c r="P16" s="102"/>
      <c r="Q16" s="101"/>
      <c r="R16" s="102"/>
      <c r="S16" s="101"/>
      <c r="T16" s="101"/>
    </row>
    <row r="17" spans="2:20" ht="42" customHeight="1">
      <c r="B17" s="100">
        <v>4</v>
      </c>
      <c r="C17" s="101"/>
      <c r="D17" s="101"/>
      <c r="E17" s="101"/>
      <c r="F17" s="101"/>
      <c r="G17" s="101"/>
      <c r="H17" s="101"/>
      <c r="I17" s="101"/>
      <c r="J17" s="101"/>
      <c r="K17" s="101"/>
      <c r="L17" s="101"/>
      <c r="M17" s="101"/>
      <c r="N17" s="102"/>
      <c r="O17" s="101"/>
      <c r="P17" s="102"/>
      <c r="Q17" s="101"/>
      <c r="R17" s="102"/>
      <c r="S17" s="101"/>
      <c r="T17" s="101"/>
    </row>
    <row r="18" spans="2:20" ht="52.5" customHeight="1">
      <c r="B18" s="100">
        <v>5</v>
      </c>
      <c r="C18" s="101"/>
      <c r="D18" s="101"/>
      <c r="E18" s="101"/>
      <c r="F18" s="101"/>
      <c r="G18" s="101"/>
      <c r="H18" s="101"/>
      <c r="I18" s="101"/>
      <c r="J18" s="101"/>
      <c r="K18" s="101"/>
      <c r="L18" s="101"/>
      <c r="M18" s="101"/>
      <c r="N18" s="102"/>
      <c r="O18" s="101"/>
      <c r="P18" s="102"/>
      <c r="Q18" s="101"/>
      <c r="R18" s="102"/>
      <c r="S18" s="101"/>
      <c r="T18" s="101"/>
    </row>
    <row r="19" spans="2:20" ht="40" customHeight="1">
      <c r="B19" s="100">
        <v>6</v>
      </c>
      <c r="C19" s="101"/>
      <c r="D19" s="101"/>
      <c r="E19" s="101"/>
      <c r="F19" s="101"/>
      <c r="G19" s="101"/>
      <c r="H19" s="101"/>
      <c r="I19" s="101"/>
      <c r="J19" s="101"/>
      <c r="K19" s="101"/>
      <c r="L19" s="101"/>
      <c r="M19" s="101"/>
      <c r="N19" s="102"/>
      <c r="O19" s="101"/>
      <c r="P19" s="102"/>
      <c r="Q19" s="101"/>
      <c r="R19" s="102"/>
      <c r="S19" s="101"/>
      <c r="T19" s="101"/>
    </row>
    <row r="20" spans="2:20" ht="43" customHeight="1">
      <c r="B20" s="100">
        <v>7</v>
      </c>
      <c r="C20" s="101"/>
      <c r="D20" s="101"/>
      <c r="E20" s="101"/>
      <c r="F20" s="101"/>
      <c r="G20" s="101"/>
      <c r="H20" s="101"/>
      <c r="I20" s="101"/>
      <c r="J20" s="101"/>
      <c r="K20" s="101"/>
      <c r="L20" s="101"/>
      <c r="M20" s="101"/>
      <c r="N20" s="102"/>
      <c r="O20" s="101"/>
      <c r="P20" s="102"/>
      <c r="Q20" s="101"/>
      <c r="R20" s="102"/>
      <c r="S20" s="101"/>
      <c r="T20" s="101"/>
    </row>
    <row r="21" spans="2:20" ht="28.5" customHeight="1">
      <c r="B21" s="100">
        <v>8</v>
      </c>
      <c r="C21" s="101"/>
      <c r="D21" s="101"/>
      <c r="E21" s="101"/>
      <c r="F21" s="101"/>
      <c r="G21" s="101"/>
      <c r="H21" s="101"/>
      <c r="I21" s="101"/>
      <c r="J21" s="101"/>
      <c r="K21" s="101"/>
      <c r="L21" s="101"/>
      <c r="M21" s="101"/>
      <c r="N21" s="102"/>
      <c r="O21" s="101"/>
      <c r="P21" s="102"/>
      <c r="Q21" s="101"/>
      <c r="R21" s="102"/>
      <c r="S21" s="101"/>
      <c r="T21" s="101"/>
    </row>
    <row r="22" spans="2:20" ht="37" customHeight="1">
      <c r="B22" s="100">
        <v>9</v>
      </c>
      <c r="D22" s="101"/>
      <c r="E22" s="101"/>
      <c r="F22" s="101"/>
      <c r="G22" s="101"/>
      <c r="H22" s="101"/>
      <c r="I22" s="101"/>
      <c r="J22" s="101"/>
      <c r="K22" s="101"/>
      <c r="L22" s="101"/>
      <c r="M22" s="101"/>
      <c r="N22" s="102"/>
      <c r="O22" s="101"/>
      <c r="P22" s="102"/>
      <c r="Q22" s="101"/>
      <c r="R22" s="102"/>
      <c r="S22" s="101"/>
      <c r="T22" s="101"/>
    </row>
    <row r="23" spans="2:20" ht="44.5" customHeight="1">
      <c r="B23" s="100">
        <v>10</v>
      </c>
      <c r="C23" s="101"/>
      <c r="D23" s="101"/>
      <c r="E23" s="101"/>
      <c r="F23" s="101"/>
      <c r="G23" s="101"/>
      <c r="H23" s="101"/>
      <c r="I23" s="101"/>
      <c r="J23" s="101"/>
      <c r="K23" s="101"/>
      <c r="L23" s="101"/>
      <c r="M23" s="101"/>
      <c r="N23" s="102"/>
      <c r="O23" s="101"/>
      <c r="P23" s="102"/>
      <c r="Q23" s="101"/>
      <c r="R23" s="102"/>
      <c r="S23" s="101"/>
      <c r="T23" s="101"/>
    </row>
    <row r="24" spans="2:20" ht="44.5" customHeight="1">
      <c r="B24" s="100">
        <v>11</v>
      </c>
      <c r="C24" s="101"/>
      <c r="D24" s="101"/>
      <c r="E24" s="101"/>
      <c r="F24" s="101"/>
      <c r="G24" s="101"/>
      <c r="H24" s="101"/>
      <c r="I24" s="101"/>
      <c r="J24" s="101"/>
      <c r="K24" s="101"/>
      <c r="L24" s="101"/>
      <c r="M24" s="101"/>
      <c r="N24" s="102"/>
      <c r="O24" s="101"/>
      <c r="P24" s="102"/>
      <c r="Q24" s="101"/>
      <c r="R24" s="102"/>
      <c r="S24" s="101"/>
      <c r="T24" s="101"/>
    </row>
    <row r="25" spans="2:20" ht="44.5" customHeight="1">
      <c r="B25" s="100">
        <v>12</v>
      </c>
      <c r="C25" s="101"/>
      <c r="D25" s="101"/>
      <c r="E25" s="101"/>
      <c r="F25" s="101"/>
      <c r="G25" s="101"/>
      <c r="H25" s="101"/>
      <c r="I25" s="101"/>
      <c r="J25" s="101"/>
      <c r="K25" s="101"/>
      <c r="L25" s="101"/>
      <c r="M25" s="101"/>
      <c r="N25" s="102"/>
      <c r="O25" s="101"/>
      <c r="P25" s="102"/>
      <c r="Q25" s="101"/>
      <c r="R25" s="102"/>
      <c r="S25" s="101"/>
      <c r="T25" s="101"/>
    </row>
    <row r="26" spans="2:20" ht="44.5" customHeight="1">
      <c r="B26" s="100">
        <v>13</v>
      </c>
      <c r="C26" s="101"/>
      <c r="D26" s="101"/>
      <c r="E26" s="101"/>
      <c r="F26" s="101"/>
      <c r="G26" s="101"/>
      <c r="H26" s="101"/>
      <c r="I26" s="101"/>
      <c r="J26" s="101"/>
      <c r="K26" s="101"/>
      <c r="L26" s="101"/>
      <c r="M26" s="101"/>
      <c r="N26" s="102"/>
      <c r="O26" s="101"/>
      <c r="P26" s="102"/>
      <c r="Q26" s="101"/>
      <c r="R26" s="102"/>
      <c r="S26" s="101"/>
      <c r="T26" s="101"/>
    </row>
    <row r="27" spans="2:20" ht="44.5" customHeight="1">
      <c r="B27" s="100">
        <v>14</v>
      </c>
      <c r="C27" s="101"/>
      <c r="D27" s="101"/>
      <c r="E27" s="101"/>
      <c r="F27" s="101"/>
      <c r="G27" s="101"/>
      <c r="H27" s="101"/>
      <c r="I27" s="101"/>
      <c r="J27" s="101"/>
      <c r="K27" s="101"/>
      <c r="L27" s="101"/>
      <c r="M27" s="101"/>
      <c r="N27" s="102"/>
      <c r="O27" s="101"/>
      <c r="P27" s="102"/>
      <c r="Q27" s="101"/>
      <c r="R27" s="102"/>
      <c r="S27" s="101"/>
      <c r="T27" s="101"/>
    </row>
    <row r="28" spans="2:20" ht="44.5" customHeight="1">
      <c r="B28" s="100">
        <v>15</v>
      </c>
      <c r="C28" s="101"/>
      <c r="D28" s="101"/>
      <c r="E28" s="101"/>
      <c r="F28" s="101"/>
      <c r="G28" s="101"/>
      <c r="H28" s="101"/>
      <c r="I28" s="101"/>
      <c r="J28" s="101"/>
      <c r="K28" s="101"/>
      <c r="L28" s="101"/>
      <c r="M28" s="101"/>
      <c r="N28" s="102"/>
      <c r="O28" s="101"/>
      <c r="P28" s="102"/>
      <c r="Q28" s="101"/>
      <c r="R28" s="102"/>
      <c r="S28" s="101"/>
      <c r="T28" s="101"/>
    </row>
    <row r="29" spans="2:20" ht="44.5" customHeight="1">
      <c r="B29" s="100">
        <v>16</v>
      </c>
      <c r="C29" s="101"/>
      <c r="D29" s="101"/>
      <c r="E29" s="101"/>
      <c r="F29" s="101"/>
      <c r="G29" s="101"/>
      <c r="H29" s="101"/>
      <c r="I29" s="101"/>
      <c r="J29" s="101"/>
      <c r="K29" s="101"/>
      <c r="L29" s="101"/>
      <c r="M29" s="101"/>
      <c r="N29" s="102"/>
      <c r="O29" s="101"/>
      <c r="P29" s="102"/>
      <c r="Q29" s="101"/>
      <c r="R29" s="102"/>
      <c r="S29" s="101"/>
      <c r="T29" s="101"/>
    </row>
    <row r="30" spans="2:20" ht="44.5" customHeight="1">
      <c r="B30" s="100">
        <v>17</v>
      </c>
      <c r="C30" s="101"/>
      <c r="D30" s="101"/>
      <c r="E30" s="101"/>
      <c r="F30" s="101"/>
      <c r="G30" s="101"/>
      <c r="H30" s="101"/>
      <c r="I30" s="101"/>
      <c r="J30" s="101"/>
      <c r="K30" s="101"/>
      <c r="L30" s="101"/>
      <c r="M30" s="101"/>
      <c r="N30" s="102"/>
      <c r="O30" s="101"/>
      <c r="P30" s="102"/>
      <c r="Q30" s="101"/>
      <c r="R30" s="102"/>
      <c r="S30" s="101"/>
      <c r="T30" s="101"/>
    </row>
    <row r="31" spans="2:20" ht="44.5" customHeight="1">
      <c r="B31" s="100">
        <v>18</v>
      </c>
      <c r="C31" s="101"/>
      <c r="D31" s="101"/>
      <c r="E31" s="101"/>
      <c r="F31" s="101"/>
      <c r="G31" s="101"/>
      <c r="H31" s="101"/>
      <c r="I31" s="101"/>
      <c r="J31" s="101"/>
      <c r="K31" s="101"/>
      <c r="L31" s="101"/>
      <c r="M31" s="101"/>
      <c r="N31" s="102"/>
      <c r="O31" s="101"/>
      <c r="P31" s="102"/>
      <c r="Q31" s="101"/>
      <c r="R31" s="102"/>
      <c r="S31" s="101"/>
      <c r="T31" s="101"/>
    </row>
    <row r="32" spans="2:20" ht="44.5" customHeight="1">
      <c r="B32" s="100">
        <v>19</v>
      </c>
      <c r="C32" s="101"/>
      <c r="D32" s="101"/>
      <c r="E32" s="101"/>
      <c r="F32" s="101"/>
      <c r="G32" s="101"/>
      <c r="H32" s="101"/>
      <c r="I32" s="101"/>
      <c r="J32" s="101"/>
      <c r="K32" s="101"/>
      <c r="L32" s="101"/>
      <c r="M32" s="101"/>
      <c r="N32" s="102"/>
      <c r="O32" s="101"/>
      <c r="P32" s="102"/>
      <c r="Q32" s="101"/>
      <c r="R32" s="102"/>
      <c r="S32" s="101"/>
      <c r="T32" s="101"/>
    </row>
    <row r="33" spans="2:20" ht="44.5" customHeight="1">
      <c r="B33" s="100">
        <v>20</v>
      </c>
      <c r="C33" s="101"/>
      <c r="D33" s="101"/>
      <c r="E33" s="101"/>
      <c r="F33" s="101"/>
      <c r="G33" s="101"/>
      <c r="H33" s="101"/>
      <c r="I33" s="101"/>
      <c r="J33" s="101"/>
      <c r="K33" s="101"/>
      <c r="L33" s="101"/>
      <c r="M33" s="101"/>
      <c r="N33" s="102"/>
      <c r="O33" s="101"/>
      <c r="P33" s="102"/>
      <c r="Q33" s="101"/>
      <c r="R33" s="102"/>
      <c r="S33" s="101"/>
      <c r="T33" s="101"/>
    </row>
    <row r="34" spans="2:20" ht="44.5" customHeight="1">
      <c r="B34" s="100">
        <v>21</v>
      </c>
      <c r="C34" s="101"/>
      <c r="D34" s="101"/>
      <c r="E34" s="101"/>
      <c r="F34" s="101"/>
      <c r="G34" s="101"/>
      <c r="H34" s="101"/>
      <c r="I34" s="101"/>
      <c r="J34" s="101"/>
      <c r="K34" s="101"/>
      <c r="L34" s="101"/>
      <c r="M34" s="101"/>
      <c r="N34" s="102"/>
      <c r="O34" s="101"/>
      <c r="P34" s="102"/>
      <c r="Q34" s="101"/>
      <c r="R34" s="102"/>
      <c r="S34" s="101"/>
      <c r="T34" s="101"/>
    </row>
    <row r="35" spans="2:20" ht="44.5" customHeight="1">
      <c r="B35" s="100">
        <v>22</v>
      </c>
      <c r="C35" s="101"/>
      <c r="D35" s="101"/>
      <c r="E35" s="101"/>
      <c r="F35" s="101"/>
      <c r="G35" s="101"/>
      <c r="H35" s="101"/>
      <c r="I35" s="101"/>
      <c r="J35" s="101"/>
      <c r="K35" s="101"/>
      <c r="L35" s="101"/>
      <c r="M35" s="101"/>
      <c r="N35" s="102"/>
      <c r="O35" s="101"/>
      <c r="P35" s="102"/>
      <c r="Q35" s="101"/>
      <c r="R35" s="102"/>
      <c r="S35" s="101"/>
      <c r="T35" s="101"/>
    </row>
    <row r="36" spans="2:20" ht="44.5" customHeight="1">
      <c r="B36" s="100">
        <v>23</v>
      </c>
      <c r="C36" s="101"/>
      <c r="D36" s="101"/>
      <c r="E36" s="101"/>
      <c r="F36" s="101"/>
      <c r="G36" s="101"/>
      <c r="H36" s="101"/>
      <c r="I36" s="101"/>
      <c r="J36" s="101"/>
      <c r="K36" s="101"/>
      <c r="L36" s="101"/>
      <c r="M36" s="101"/>
      <c r="N36" s="102"/>
      <c r="O36" s="101"/>
      <c r="P36" s="102"/>
      <c r="Q36" s="101"/>
      <c r="R36" s="102"/>
      <c r="S36" s="101"/>
      <c r="T36" s="101"/>
    </row>
    <row r="37" spans="2:20" ht="44.5" customHeight="1">
      <c r="B37" s="100">
        <v>24</v>
      </c>
      <c r="C37" s="101"/>
      <c r="D37" s="101"/>
      <c r="E37" s="101"/>
      <c r="F37" s="101"/>
      <c r="G37" s="101"/>
      <c r="H37" s="101"/>
      <c r="I37" s="101"/>
      <c r="J37" s="101"/>
      <c r="K37" s="101"/>
      <c r="L37" s="101"/>
      <c r="M37" s="101"/>
      <c r="N37" s="102"/>
      <c r="O37" s="101"/>
      <c r="P37" s="102"/>
      <c r="Q37" s="101"/>
      <c r="R37" s="102"/>
      <c r="S37" s="101"/>
      <c r="T37" s="101"/>
    </row>
    <row r="38" spans="2:20" ht="44.5" customHeight="1">
      <c r="B38" s="100">
        <v>25</v>
      </c>
      <c r="C38" s="101"/>
      <c r="D38" s="101"/>
      <c r="E38" s="101"/>
      <c r="F38" s="101"/>
      <c r="G38" s="101"/>
      <c r="H38" s="101"/>
      <c r="I38" s="101"/>
      <c r="J38" s="101"/>
      <c r="K38" s="101"/>
      <c r="L38" s="101"/>
      <c r="M38" s="101"/>
      <c r="N38" s="102"/>
      <c r="O38" s="101"/>
      <c r="P38" s="102"/>
      <c r="Q38" s="101"/>
      <c r="R38" s="102"/>
      <c r="S38" s="101"/>
      <c r="T38" s="101"/>
    </row>
    <row r="39" spans="2:20" ht="44.5" customHeight="1">
      <c r="B39" s="100">
        <v>26</v>
      </c>
      <c r="C39" s="101"/>
      <c r="D39" s="101"/>
      <c r="E39" s="101"/>
      <c r="F39" s="101"/>
      <c r="G39" s="101"/>
      <c r="H39" s="101"/>
      <c r="I39" s="101"/>
      <c r="J39" s="101"/>
      <c r="K39" s="101"/>
      <c r="L39" s="101"/>
      <c r="M39" s="101"/>
      <c r="N39" s="102"/>
      <c r="O39" s="101"/>
      <c r="P39" s="102"/>
      <c r="Q39" s="101"/>
      <c r="R39" s="102"/>
      <c r="S39" s="101"/>
      <c r="T39" s="101"/>
    </row>
    <row r="40" spans="2:20" ht="44.5" customHeight="1">
      <c r="B40" s="100">
        <v>27</v>
      </c>
      <c r="C40" s="101"/>
      <c r="D40" s="101"/>
      <c r="E40" s="101"/>
      <c r="F40" s="101"/>
      <c r="G40" s="101"/>
      <c r="H40" s="101"/>
      <c r="I40" s="101"/>
      <c r="J40" s="101"/>
      <c r="K40" s="101"/>
      <c r="L40" s="101"/>
      <c r="M40" s="101"/>
      <c r="N40" s="102"/>
      <c r="O40" s="101"/>
      <c r="P40" s="102"/>
      <c r="Q40" s="101"/>
      <c r="R40" s="102"/>
      <c r="S40" s="101"/>
      <c r="T40" s="101"/>
    </row>
    <row r="41" spans="2:20" ht="44.5" customHeight="1">
      <c r="B41" s="100">
        <v>28</v>
      </c>
      <c r="C41" s="101"/>
      <c r="D41" s="101"/>
      <c r="E41" s="101"/>
      <c r="F41" s="101"/>
      <c r="G41" s="101"/>
      <c r="H41" s="101"/>
      <c r="I41" s="101"/>
      <c r="J41" s="101"/>
      <c r="K41" s="101"/>
      <c r="L41" s="101"/>
      <c r="M41" s="101"/>
      <c r="N41" s="102"/>
      <c r="O41" s="101"/>
      <c r="P41" s="102"/>
      <c r="Q41" s="101"/>
      <c r="R41" s="102"/>
      <c r="S41" s="101"/>
      <c r="T41" s="101"/>
    </row>
    <row r="42" spans="2:20" ht="44.5" customHeight="1">
      <c r="B42" s="100">
        <v>29</v>
      </c>
      <c r="C42" s="101"/>
      <c r="D42" s="101"/>
      <c r="E42" s="101"/>
      <c r="F42" s="101"/>
      <c r="G42" s="101"/>
      <c r="H42" s="101"/>
      <c r="I42" s="101"/>
      <c r="J42" s="101"/>
      <c r="K42" s="101"/>
      <c r="L42" s="101"/>
      <c r="M42" s="101"/>
      <c r="N42" s="102"/>
      <c r="O42" s="101"/>
      <c r="P42" s="102"/>
      <c r="Q42" s="101"/>
      <c r="R42" s="102"/>
      <c r="S42" s="101"/>
      <c r="T42" s="101"/>
    </row>
    <row r="43" spans="2:20" ht="44.5" customHeight="1">
      <c r="B43" s="100">
        <v>30</v>
      </c>
      <c r="C43" s="101"/>
      <c r="D43" s="101"/>
      <c r="E43" s="101"/>
      <c r="F43" s="101"/>
      <c r="G43" s="101"/>
      <c r="H43" s="101"/>
      <c r="I43" s="101"/>
      <c r="J43" s="101"/>
      <c r="K43" s="101"/>
      <c r="L43" s="101"/>
      <c r="M43" s="101"/>
      <c r="N43" s="102"/>
      <c r="O43" s="101"/>
      <c r="P43" s="102"/>
      <c r="Q43" s="101"/>
      <c r="R43" s="102"/>
      <c r="S43" s="101"/>
      <c r="T43" s="101"/>
    </row>
    <row r="44" spans="2:20" ht="44.5" customHeight="1">
      <c r="B44" s="100">
        <v>31</v>
      </c>
      <c r="C44" s="101"/>
      <c r="D44" s="101"/>
      <c r="E44" s="101"/>
      <c r="F44" s="101"/>
      <c r="G44" s="101"/>
      <c r="H44" s="101"/>
      <c r="I44" s="101"/>
      <c r="J44" s="101"/>
      <c r="K44" s="101"/>
      <c r="L44" s="101"/>
      <c r="M44" s="101"/>
      <c r="N44" s="102"/>
      <c r="O44" s="101"/>
      <c r="P44" s="102"/>
      <c r="Q44" s="101"/>
      <c r="R44" s="102"/>
      <c r="S44" s="101"/>
      <c r="T44" s="101"/>
    </row>
    <row r="45" spans="2:20" ht="44.5" customHeight="1">
      <c r="B45" s="100">
        <v>32</v>
      </c>
      <c r="C45" s="101"/>
      <c r="D45" s="101"/>
      <c r="E45" s="101"/>
      <c r="F45" s="101"/>
      <c r="G45" s="101"/>
      <c r="H45" s="101"/>
      <c r="I45" s="101"/>
      <c r="J45" s="101"/>
      <c r="K45" s="101"/>
      <c r="L45" s="101"/>
      <c r="M45" s="101"/>
      <c r="N45" s="102"/>
      <c r="O45" s="101"/>
      <c r="P45" s="102"/>
      <c r="Q45" s="101"/>
      <c r="R45" s="102"/>
      <c r="S45" s="101"/>
      <c r="T45" s="101"/>
    </row>
    <row r="46" spans="2:20" ht="44.5" customHeight="1">
      <c r="B46" s="100">
        <v>33</v>
      </c>
      <c r="C46" s="101"/>
      <c r="D46" s="101"/>
      <c r="E46" s="101"/>
      <c r="F46" s="101"/>
      <c r="G46" s="101"/>
      <c r="H46" s="101"/>
      <c r="I46" s="101"/>
      <c r="J46" s="101"/>
      <c r="K46" s="101"/>
      <c r="L46" s="101"/>
      <c r="M46" s="101"/>
      <c r="N46" s="102"/>
      <c r="O46" s="101"/>
      <c r="P46" s="102"/>
      <c r="Q46" s="101"/>
      <c r="R46" s="102"/>
      <c r="S46" s="101"/>
      <c r="T46" s="101"/>
    </row>
    <row r="47" spans="2:20" ht="44.5" customHeight="1">
      <c r="B47" s="100">
        <v>34</v>
      </c>
      <c r="C47" s="101"/>
      <c r="D47" s="101"/>
      <c r="E47" s="101"/>
      <c r="F47" s="101"/>
      <c r="G47" s="101"/>
      <c r="H47" s="101"/>
      <c r="I47" s="101"/>
      <c r="J47" s="101"/>
      <c r="K47" s="101"/>
      <c r="L47" s="101"/>
      <c r="M47" s="101"/>
      <c r="N47" s="102"/>
      <c r="O47" s="101"/>
      <c r="P47" s="102"/>
      <c r="Q47" s="101"/>
      <c r="R47" s="102"/>
      <c r="S47" s="101"/>
      <c r="T47" s="101"/>
    </row>
    <row r="48" spans="2:20" ht="44.5" customHeight="1">
      <c r="B48" s="100">
        <v>35</v>
      </c>
      <c r="C48" s="101"/>
      <c r="D48" s="101"/>
      <c r="E48" s="101"/>
      <c r="F48" s="101"/>
      <c r="G48" s="101"/>
      <c r="H48" s="101"/>
      <c r="I48" s="101"/>
      <c r="J48" s="101"/>
      <c r="K48" s="101"/>
      <c r="L48" s="101"/>
      <c r="M48" s="101"/>
      <c r="N48" s="102"/>
      <c r="O48" s="101"/>
      <c r="P48" s="102"/>
      <c r="Q48" s="101"/>
      <c r="R48" s="102"/>
      <c r="S48" s="101"/>
      <c r="T48" s="101"/>
    </row>
    <row r="49" spans="2:20" ht="44.5" customHeight="1">
      <c r="B49" s="100">
        <v>36</v>
      </c>
      <c r="C49" s="101"/>
      <c r="D49" s="101"/>
      <c r="E49" s="101"/>
      <c r="F49" s="101"/>
      <c r="G49" s="101"/>
      <c r="H49" s="101"/>
      <c r="I49" s="101"/>
      <c r="J49" s="101"/>
      <c r="K49" s="101"/>
      <c r="L49" s="101"/>
      <c r="M49" s="101"/>
      <c r="N49" s="102"/>
      <c r="O49" s="101"/>
      <c r="P49" s="102"/>
      <c r="Q49" s="101"/>
      <c r="R49" s="102"/>
      <c r="S49" s="101"/>
      <c r="T49" s="101"/>
    </row>
    <row r="50" spans="2:20" ht="44.5" customHeight="1">
      <c r="B50" s="100">
        <v>37</v>
      </c>
      <c r="C50" s="101"/>
      <c r="D50" s="101"/>
      <c r="E50" s="101"/>
      <c r="F50" s="101"/>
      <c r="G50" s="101"/>
      <c r="H50" s="101"/>
      <c r="I50" s="101"/>
      <c r="J50" s="101"/>
      <c r="K50" s="101"/>
      <c r="L50" s="101"/>
      <c r="M50" s="101"/>
      <c r="N50" s="102"/>
      <c r="O50" s="101"/>
      <c r="P50" s="102"/>
      <c r="Q50" s="101"/>
      <c r="R50" s="102"/>
      <c r="S50" s="101"/>
      <c r="T50" s="101"/>
    </row>
    <row r="51" spans="2:20" ht="44.5" customHeight="1">
      <c r="B51" s="100">
        <v>38</v>
      </c>
      <c r="C51" s="101"/>
      <c r="D51" s="101"/>
      <c r="E51" s="101"/>
      <c r="F51" s="101"/>
      <c r="G51" s="101"/>
      <c r="H51" s="101"/>
      <c r="I51" s="101"/>
      <c r="J51" s="101"/>
      <c r="K51" s="101"/>
      <c r="L51" s="101"/>
      <c r="M51" s="101"/>
      <c r="N51" s="102"/>
      <c r="O51" s="101"/>
      <c r="P51" s="102"/>
      <c r="Q51" s="101"/>
      <c r="R51" s="102"/>
      <c r="S51" s="101"/>
      <c r="T51" s="101"/>
    </row>
    <row r="52" spans="2:20" ht="44.5" customHeight="1">
      <c r="B52" s="100">
        <v>39</v>
      </c>
      <c r="C52" s="101"/>
      <c r="D52" s="101"/>
      <c r="E52" s="101"/>
      <c r="F52" s="101"/>
      <c r="G52" s="101"/>
      <c r="H52" s="101"/>
      <c r="I52" s="101"/>
      <c r="J52" s="101"/>
      <c r="K52" s="101"/>
      <c r="L52" s="101"/>
      <c r="M52" s="101"/>
      <c r="N52" s="102"/>
      <c r="O52" s="101"/>
      <c r="P52" s="102"/>
      <c r="Q52" s="101"/>
      <c r="R52" s="102"/>
      <c r="S52" s="101"/>
      <c r="T52" s="101"/>
    </row>
    <row r="53" spans="2:20" ht="44.5" customHeight="1">
      <c r="B53" s="100">
        <v>40</v>
      </c>
      <c r="C53" s="101"/>
      <c r="D53" s="101"/>
      <c r="E53" s="101"/>
      <c r="F53" s="101"/>
      <c r="G53" s="101"/>
      <c r="H53" s="101"/>
      <c r="I53" s="101"/>
      <c r="J53" s="101"/>
      <c r="K53" s="101"/>
      <c r="L53" s="101"/>
      <c r="M53" s="101"/>
      <c r="N53" s="102"/>
      <c r="O53" s="101"/>
      <c r="P53" s="102"/>
      <c r="Q53" s="101"/>
      <c r="R53" s="102"/>
      <c r="S53" s="101"/>
      <c r="T53" s="101"/>
    </row>
    <row r="54" spans="2:20" ht="44.5" customHeight="1">
      <c r="B54" s="100">
        <v>41</v>
      </c>
      <c r="C54" s="101"/>
      <c r="D54" s="101"/>
      <c r="E54" s="101"/>
      <c r="F54" s="101"/>
      <c r="G54" s="101"/>
      <c r="H54" s="101"/>
      <c r="I54" s="101"/>
      <c r="J54" s="101"/>
      <c r="K54" s="101"/>
      <c r="L54" s="101"/>
      <c r="M54" s="101"/>
      <c r="N54" s="102"/>
      <c r="O54" s="101"/>
      <c r="P54" s="102"/>
      <c r="Q54" s="101"/>
      <c r="R54" s="102"/>
      <c r="S54" s="101"/>
      <c r="T54" s="101"/>
    </row>
    <row r="55" spans="2:20" ht="44.5" customHeight="1">
      <c r="B55" s="100">
        <v>42</v>
      </c>
      <c r="C55" s="101"/>
      <c r="D55" s="101"/>
      <c r="E55" s="101"/>
      <c r="F55" s="101"/>
      <c r="G55" s="101"/>
      <c r="H55" s="101"/>
      <c r="I55" s="101"/>
      <c r="J55" s="101"/>
      <c r="K55" s="101"/>
      <c r="L55" s="101"/>
      <c r="M55" s="101"/>
      <c r="N55" s="102"/>
      <c r="O55" s="101"/>
      <c r="P55" s="102"/>
      <c r="Q55" s="101"/>
      <c r="R55" s="102"/>
      <c r="S55" s="101"/>
      <c r="T55" s="101"/>
    </row>
    <row r="56" spans="2:20" ht="44.5" customHeight="1">
      <c r="B56" s="100">
        <v>43</v>
      </c>
      <c r="C56" s="101"/>
      <c r="D56" s="101"/>
      <c r="E56" s="101"/>
      <c r="F56" s="101"/>
      <c r="G56" s="101"/>
      <c r="H56" s="101"/>
      <c r="I56" s="101"/>
      <c r="J56" s="101"/>
      <c r="K56" s="101"/>
      <c r="L56" s="101"/>
      <c r="M56" s="101"/>
      <c r="N56" s="102"/>
      <c r="O56" s="101"/>
      <c r="P56" s="102"/>
      <c r="Q56" s="101"/>
      <c r="R56" s="102"/>
      <c r="S56" s="101"/>
      <c r="T56" s="101"/>
    </row>
    <row r="57" spans="2:20" ht="44.5" customHeight="1">
      <c r="B57" s="100">
        <v>44</v>
      </c>
      <c r="C57" s="101"/>
      <c r="D57" s="101"/>
      <c r="E57" s="101"/>
      <c r="F57" s="101"/>
      <c r="G57" s="101"/>
      <c r="H57" s="101"/>
      <c r="I57" s="101"/>
      <c r="J57" s="101"/>
      <c r="K57" s="101"/>
      <c r="L57" s="101"/>
      <c r="M57" s="101"/>
      <c r="N57" s="102"/>
      <c r="O57" s="101"/>
      <c r="P57" s="102"/>
      <c r="Q57" s="101"/>
      <c r="R57" s="102"/>
      <c r="S57" s="101"/>
      <c r="T57" s="101"/>
    </row>
    <row r="58" spans="2:20" ht="44.5" customHeight="1">
      <c r="B58" s="100">
        <v>45</v>
      </c>
      <c r="C58" s="101"/>
      <c r="D58" s="101"/>
      <c r="E58" s="101"/>
      <c r="F58" s="101"/>
      <c r="G58" s="101"/>
      <c r="H58" s="101"/>
      <c r="I58" s="101"/>
      <c r="J58" s="101"/>
      <c r="K58" s="101"/>
      <c r="L58" s="101"/>
      <c r="M58" s="101"/>
      <c r="N58" s="102"/>
      <c r="O58" s="101"/>
      <c r="P58" s="102"/>
      <c r="Q58" s="101"/>
      <c r="R58" s="102"/>
      <c r="S58" s="101"/>
      <c r="T58" s="101"/>
    </row>
    <row r="59" spans="2:20" ht="44.5" customHeight="1">
      <c r="B59" s="100">
        <v>46</v>
      </c>
      <c r="C59" s="101"/>
      <c r="D59" s="101"/>
      <c r="E59" s="101"/>
      <c r="F59" s="101"/>
      <c r="G59" s="101"/>
      <c r="H59" s="101"/>
      <c r="I59" s="101"/>
      <c r="J59" s="101"/>
      <c r="K59" s="101"/>
      <c r="L59" s="101"/>
      <c r="M59" s="101"/>
      <c r="N59" s="102"/>
      <c r="O59" s="101"/>
      <c r="P59" s="102"/>
      <c r="Q59" s="101"/>
      <c r="R59" s="102"/>
      <c r="S59" s="101"/>
      <c r="T59" s="101"/>
    </row>
    <row r="60" spans="2:20" ht="44.5" customHeight="1">
      <c r="B60" s="100">
        <v>47</v>
      </c>
      <c r="C60" s="101"/>
      <c r="D60" s="101"/>
      <c r="E60" s="101"/>
      <c r="F60" s="101"/>
      <c r="G60" s="101"/>
      <c r="H60" s="101"/>
      <c r="I60" s="101"/>
      <c r="J60" s="101"/>
      <c r="K60" s="101"/>
      <c r="L60" s="101"/>
      <c r="M60" s="101"/>
      <c r="N60" s="102"/>
      <c r="O60" s="101"/>
      <c r="P60" s="102"/>
      <c r="Q60" s="101"/>
      <c r="R60" s="102"/>
      <c r="S60" s="101"/>
      <c r="T60" s="101"/>
    </row>
    <row r="61" spans="2:20" ht="44.5" customHeight="1">
      <c r="B61" s="100">
        <v>48</v>
      </c>
      <c r="C61" s="101"/>
      <c r="D61" s="101"/>
      <c r="E61" s="101"/>
      <c r="F61" s="101"/>
      <c r="G61" s="101"/>
      <c r="H61" s="101"/>
      <c r="I61" s="101"/>
      <c r="J61" s="101"/>
      <c r="K61" s="101"/>
      <c r="L61" s="101"/>
      <c r="M61" s="101"/>
      <c r="N61" s="102"/>
      <c r="O61" s="101"/>
      <c r="P61" s="102"/>
      <c r="Q61" s="101"/>
      <c r="R61" s="102"/>
      <c r="S61" s="101"/>
      <c r="T61" s="101"/>
    </row>
    <row r="62" spans="2:20" ht="44.5" customHeight="1">
      <c r="B62" s="100">
        <v>49</v>
      </c>
      <c r="C62" s="101"/>
      <c r="D62" s="101"/>
      <c r="E62" s="101"/>
      <c r="F62" s="101"/>
      <c r="G62" s="101"/>
      <c r="H62" s="101"/>
      <c r="I62" s="101"/>
      <c r="J62" s="101"/>
      <c r="K62" s="101"/>
      <c r="L62" s="101"/>
      <c r="M62" s="101"/>
      <c r="N62" s="102"/>
      <c r="O62" s="101"/>
      <c r="P62" s="102"/>
      <c r="Q62" s="101"/>
      <c r="R62" s="102"/>
      <c r="S62" s="101"/>
      <c r="T62" s="101"/>
    </row>
    <row r="63" spans="2:20" ht="44.5" customHeight="1">
      <c r="B63" s="100">
        <v>50</v>
      </c>
      <c r="C63" s="101"/>
      <c r="D63" s="101"/>
      <c r="E63" s="101"/>
      <c r="F63" s="101"/>
      <c r="G63" s="101"/>
      <c r="H63" s="101"/>
      <c r="I63" s="101"/>
      <c r="J63" s="101"/>
      <c r="K63" s="101"/>
      <c r="L63" s="101"/>
      <c r="M63" s="101"/>
      <c r="N63" s="102"/>
      <c r="O63" s="101"/>
      <c r="P63" s="102"/>
      <c r="Q63" s="101"/>
      <c r="R63" s="102"/>
      <c r="S63" s="101"/>
      <c r="T63" s="101"/>
    </row>
    <row r="64" spans="2:20" ht="44.5" customHeight="1">
      <c r="B64" s="100">
        <v>51</v>
      </c>
      <c r="C64" s="101"/>
      <c r="D64" s="101"/>
      <c r="E64" s="101"/>
      <c r="F64" s="101"/>
      <c r="G64" s="101"/>
      <c r="H64" s="101"/>
      <c r="I64" s="101"/>
      <c r="J64" s="101"/>
      <c r="K64" s="101"/>
      <c r="L64" s="101"/>
      <c r="M64" s="101"/>
      <c r="N64" s="102"/>
      <c r="O64" s="101"/>
      <c r="P64" s="102"/>
      <c r="Q64" s="101"/>
      <c r="R64" s="102"/>
      <c r="S64" s="101"/>
      <c r="T64" s="101"/>
    </row>
    <row r="65" spans="2:20" ht="44.5" customHeight="1">
      <c r="B65" s="100">
        <v>52</v>
      </c>
      <c r="C65" s="101"/>
      <c r="D65" s="101"/>
      <c r="E65" s="101"/>
      <c r="F65" s="101"/>
      <c r="G65" s="101"/>
      <c r="H65" s="101"/>
      <c r="I65" s="101"/>
      <c r="J65" s="101"/>
      <c r="K65" s="101"/>
      <c r="L65" s="101"/>
      <c r="M65" s="101"/>
      <c r="N65" s="102"/>
      <c r="O65" s="101"/>
      <c r="P65" s="102"/>
      <c r="Q65" s="101"/>
      <c r="R65" s="102"/>
      <c r="S65" s="101"/>
      <c r="T65" s="101"/>
    </row>
    <row r="66" spans="2:20" ht="44.5" customHeight="1">
      <c r="B66" s="100">
        <v>53</v>
      </c>
      <c r="C66" s="101"/>
      <c r="D66" s="101"/>
      <c r="E66" s="101"/>
      <c r="F66" s="101"/>
      <c r="G66" s="101"/>
      <c r="H66" s="101"/>
      <c r="I66" s="101"/>
      <c r="J66" s="101"/>
      <c r="K66" s="101"/>
      <c r="L66" s="101"/>
      <c r="M66" s="101"/>
      <c r="N66" s="102"/>
      <c r="O66" s="101"/>
      <c r="P66" s="102"/>
      <c r="Q66" s="101"/>
      <c r="R66" s="102"/>
      <c r="S66" s="101"/>
      <c r="T66" s="101"/>
    </row>
    <row r="67" spans="2:20" ht="44.5" customHeight="1">
      <c r="B67" s="100">
        <v>54</v>
      </c>
      <c r="C67" s="101"/>
      <c r="D67" s="101"/>
      <c r="E67" s="101"/>
      <c r="F67" s="101"/>
      <c r="G67" s="101"/>
      <c r="H67" s="101"/>
      <c r="I67" s="101"/>
      <c r="J67" s="101"/>
      <c r="K67" s="101"/>
      <c r="L67" s="101"/>
      <c r="M67" s="101"/>
      <c r="N67" s="102"/>
      <c r="O67" s="101"/>
      <c r="P67" s="102"/>
      <c r="Q67" s="101"/>
      <c r="R67" s="102"/>
      <c r="S67" s="101"/>
      <c r="T67" s="101"/>
    </row>
    <row r="68" spans="2:20" ht="44.5" customHeight="1">
      <c r="B68" s="100">
        <v>55</v>
      </c>
      <c r="C68" s="101"/>
      <c r="D68" s="101"/>
      <c r="E68" s="101"/>
      <c r="F68" s="101"/>
      <c r="G68" s="101"/>
      <c r="H68" s="101"/>
      <c r="I68" s="101"/>
      <c r="J68" s="101"/>
      <c r="K68" s="101"/>
      <c r="L68" s="101"/>
      <c r="M68" s="101"/>
      <c r="N68" s="102"/>
      <c r="O68" s="101"/>
      <c r="P68" s="102"/>
      <c r="Q68" s="101"/>
      <c r="R68" s="102"/>
      <c r="S68" s="101"/>
      <c r="T68" s="101"/>
    </row>
    <row r="69" spans="2:20" ht="44.5" customHeight="1">
      <c r="B69" s="100">
        <v>56</v>
      </c>
      <c r="C69" s="101"/>
      <c r="D69" s="101"/>
      <c r="E69" s="101"/>
      <c r="F69" s="101"/>
      <c r="G69" s="101"/>
      <c r="H69" s="101"/>
      <c r="I69" s="101"/>
      <c r="J69" s="101"/>
      <c r="K69" s="101"/>
      <c r="L69" s="101"/>
      <c r="M69" s="101"/>
      <c r="N69" s="102"/>
      <c r="O69" s="101"/>
      <c r="P69" s="102"/>
      <c r="Q69" s="101"/>
      <c r="R69" s="102"/>
      <c r="S69" s="101"/>
      <c r="T69" s="101"/>
    </row>
    <row r="70" spans="2:20" ht="44.5" customHeight="1">
      <c r="B70" s="100">
        <v>57</v>
      </c>
      <c r="C70" s="101"/>
      <c r="D70" s="101"/>
      <c r="E70" s="101"/>
      <c r="F70" s="101"/>
      <c r="G70" s="101"/>
      <c r="H70" s="101"/>
      <c r="I70" s="101"/>
      <c r="J70" s="101"/>
      <c r="K70" s="101"/>
      <c r="L70" s="101"/>
      <c r="M70" s="101"/>
      <c r="N70" s="102"/>
      <c r="O70" s="101"/>
      <c r="P70" s="102"/>
      <c r="Q70" s="101"/>
      <c r="R70" s="102"/>
      <c r="S70" s="101"/>
      <c r="T70" s="101"/>
    </row>
    <row r="71" spans="2:20" ht="44.5" customHeight="1">
      <c r="B71" s="100">
        <v>58</v>
      </c>
      <c r="C71" s="101"/>
      <c r="D71" s="101"/>
      <c r="E71" s="101"/>
      <c r="F71" s="101"/>
      <c r="G71" s="101"/>
      <c r="H71" s="101"/>
      <c r="I71" s="101"/>
      <c r="J71" s="101"/>
      <c r="K71" s="101"/>
      <c r="L71" s="101"/>
      <c r="M71" s="101"/>
      <c r="N71" s="102"/>
      <c r="O71" s="101"/>
      <c r="P71" s="102"/>
      <c r="Q71" s="101"/>
      <c r="R71" s="102"/>
      <c r="S71" s="101"/>
      <c r="T71" s="101"/>
    </row>
    <row r="72" spans="2:20" ht="44.5" customHeight="1">
      <c r="B72" s="100">
        <v>59</v>
      </c>
      <c r="C72" s="101"/>
      <c r="D72" s="101"/>
      <c r="E72" s="101"/>
      <c r="F72" s="101"/>
      <c r="G72" s="101"/>
      <c r="H72" s="101"/>
      <c r="I72" s="101"/>
      <c r="J72" s="101"/>
      <c r="K72" s="101"/>
      <c r="L72" s="101"/>
      <c r="M72" s="101"/>
      <c r="N72" s="102"/>
      <c r="O72" s="101"/>
      <c r="P72" s="102"/>
      <c r="Q72" s="101"/>
      <c r="R72" s="102"/>
      <c r="S72" s="101"/>
      <c r="T72" s="101"/>
    </row>
    <row r="73" spans="2:20" ht="44.5" customHeight="1">
      <c r="B73" s="100">
        <v>60</v>
      </c>
      <c r="C73" s="101"/>
      <c r="D73" s="101"/>
      <c r="E73" s="101"/>
      <c r="F73" s="101"/>
      <c r="G73" s="101"/>
      <c r="H73" s="101"/>
      <c r="I73" s="101"/>
      <c r="J73" s="101"/>
      <c r="K73" s="101"/>
      <c r="L73" s="101"/>
      <c r="M73" s="101"/>
      <c r="N73" s="102"/>
      <c r="O73" s="101"/>
      <c r="P73" s="102"/>
      <c r="Q73" s="101"/>
      <c r="R73" s="102"/>
      <c r="S73" s="101"/>
      <c r="T73" s="101"/>
    </row>
    <row r="74" spans="2:20" ht="44.5" customHeight="1">
      <c r="B74" s="100">
        <v>61</v>
      </c>
      <c r="C74" s="101"/>
      <c r="D74" s="101"/>
      <c r="E74" s="101"/>
      <c r="F74" s="101"/>
      <c r="G74" s="101"/>
      <c r="H74" s="101"/>
      <c r="I74" s="101"/>
      <c r="J74" s="101"/>
      <c r="K74" s="101"/>
      <c r="L74" s="101"/>
      <c r="M74" s="101"/>
      <c r="N74" s="102"/>
      <c r="O74" s="101"/>
      <c r="P74" s="102"/>
      <c r="Q74" s="101"/>
      <c r="R74" s="102"/>
      <c r="S74" s="101"/>
      <c r="T74" s="101"/>
    </row>
    <row r="75" spans="2:20" ht="44.5" customHeight="1">
      <c r="B75" s="100">
        <v>62</v>
      </c>
      <c r="C75" s="101"/>
      <c r="D75" s="101"/>
      <c r="E75" s="101"/>
      <c r="F75" s="101"/>
      <c r="G75" s="101"/>
      <c r="H75" s="101"/>
      <c r="I75" s="101"/>
      <c r="J75" s="101"/>
      <c r="K75" s="101"/>
      <c r="L75" s="101"/>
      <c r="M75" s="101"/>
      <c r="N75" s="102"/>
      <c r="O75" s="101"/>
      <c r="P75" s="102"/>
      <c r="Q75" s="101"/>
      <c r="R75" s="102"/>
      <c r="S75" s="101"/>
      <c r="T75" s="101"/>
    </row>
    <row r="76" spans="2:20" ht="44.5" customHeight="1">
      <c r="B76" s="100">
        <v>63</v>
      </c>
      <c r="C76" s="101"/>
      <c r="D76" s="101"/>
      <c r="E76" s="101"/>
      <c r="F76" s="101"/>
      <c r="G76" s="101"/>
      <c r="H76" s="101"/>
      <c r="I76" s="101"/>
      <c r="J76" s="101"/>
      <c r="K76" s="101"/>
      <c r="L76" s="101"/>
      <c r="M76" s="101"/>
      <c r="N76" s="102"/>
      <c r="O76" s="101"/>
      <c r="P76" s="102"/>
      <c r="Q76" s="101"/>
      <c r="R76" s="102"/>
      <c r="S76" s="101"/>
      <c r="T76" s="101"/>
    </row>
    <row r="77" spans="2:20" ht="44.5" customHeight="1">
      <c r="B77" s="100">
        <v>64</v>
      </c>
      <c r="C77" s="101"/>
      <c r="D77" s="101"/>
      <c r="E77" s="101"/>
      <c r="F77" s="101"/>
      <c r="G77" s="101"/>
      <c r="H77" s="101"/>
      <c r="I77" s="101"/>
      <c r="J77" s="101"/>
      <c r="K77" s="101"/>
      <c r="L77" s="101"/>
      <c r="M77" s="101"/>
      <c r="N77" s="102"/>
      <c r="O77" s="101"/>
      <c r="P77" s="102"/>
      <c r="Q77" s="101"/>
      <c r="R77" s="102"/>
      <c r="S77" s="101"/>
      <c r="T77" s="101"/>
    </row>
    <row r="78" spans="2:20" ht="44.5" customHeight="1">
      <c r="B78" s="100">
        <v>65</v>
      </c>
      <c r="C78" s="101"/>
      <c r="D78" s="101"/>
      <c r="E78" s="101"/>
      <c r="F78" s="101"/>
      <c r="G78" s="101"/>
      <c r="H78" s="101"/>
      <c r="I78" s="101"/>
      <c r="J78" s="101"/>
      <c r="K78" s="101"/>
      <c r="L78" s="101"/>
      <c r="M78" s="101"/>
      <c r="N78" s="102"/>
      <c r="O78" s="101"/>
      <c r="P78" s="102"/>
      <c r="Q78" s="101"/>
      <c r="R78" s="102"/>
      <c r="S78" s="101"/>
      <c r="T78" s="101"/>
    </row>
    <row r="79" spans="2:20" ht="44.5" customHeight="1">
      <c r="B79" s="100">
        <v>66</v>
      </c>
      <c r="C79" s="101"/>
      <c r="D79" s="101"/>
      <c r="E79" s="101"/>
      <c r="F79" s="101"/>
      <c r="G79" s="101"/>
      <c r="H79" s="101"/>
      <c r="I79" s="101"/>
      <c r="J79" s="101"/>
      <c r="K79" s="101"/>
      <c r="L79" s="101"/>
      <c r="M79" s="101"/>
      <c r="N79" s="102"/>
      <c r="O79" s="101"/>
      <c r="P79" s="102"/>
      <c r="Q79" s="101"/>
      <c r="R79" s="102"/>
      <c r="S79" s="101"/>
      <c r="T79" s="101"/>
    </row>
    <row r="80" spans="2:20" ht="44.5" customHeight="1">
      <c r="B80" s="100">
        <v>67</v>
      </c>
      <c r="C80" s="101"/>
      <c r="D80" s="101"/>
      <c r="E80" s="101"/>
      <c r="F80" s="101"/>
      <c r="G80" s="101"/>
      <c r="H80" s="101"/>
      <c r="I80" s="101"/>
      <c r="J80" s="101"/>
      <c r="K80" s="101"/>
      <c r="L80" s="101"/>
      <c r="M80" s="101"/>
      <c r="N80" s="102"/>
      <c r="O80" s="101"/>
      <c r="P80" s="102"/>
      <c r="Q80" s="101"/>
      <c r="R80" s="102"/>
      <c r="S80" s="101"/>
      <c r="T80" s="101"/>
    </row>
    <row r="81" spans="2:20" ht="44.5" customHeight="1">
      <c r="B81" s="100">
        <v>68</v>
      </c>
      <c r="C81" s="101"/>
      <c r="D81" s="101"/>
      <c r="E81" s="101"/>
      <c r="F81" s="101"/>
      <c r="G81" s="101"/>
      <c r="H81" s="101"/>
      <c r="I81" s="101"/>
      <c r="J81" s="101"/>
      <c r="K81" s="101"/>
      <c r="L81" s="101"/>
      <c r="M81" s="101"/>
      <c r="N81" s="102"/>
      <c r="O81" s="101"/>
      <c r="P81" s="102"/>
      <c r="Q81" s="101"/>
      <c r="R81" s="102"/>
      <c r="S81" s="101"/>
      <c r="T81" s="101"/>
    </row>
    <row r="82" spans="2:20" ht="44.5" customHeight="1">
      <c r="B82" s="100">
        <v>69</v>
      </c>
      <c r="C82" s="101"/>
      <c r="D82" s="101"/>
      <c r="E82" s="101"/>
      <c r="F82" s="101"/>
      <c r="G82" s="101"/>
      <c r="H82" s="101"/>
      <c r="I82" s="101"/>
      <c r="J82" s="101"/>
      <c r="K82" s="101"/>
      <c r="L82" s="101"/>
      <c r="M82" s="101"/>
      <c r="N82" s="102"/>
      <c r="O82" s="101"/>
      <c r="P82" s="102"/>
      <c r="Q82" s="101"/>
      <c r="R82" s="102"/>
      <c r="S82" s="101"/>
      <c r="T82" s="101"/>
    </row>
    <row r="83" spans="2:20" ht="44.5" customHeight="1">
      <c r="B83" s="100">
        <v>70</v>
      </c>
      <c r="C83" s="101"/>
      <c r="D83" s="101"/>
      <c r="E83" s="101"/>
      <c r="F83" s="101"/>
      <c r="G83" s="101"/>
      <c r="H83" s="101"/>
      <c r="I83" s="101"/>
      <c r="J83" s="101"/>
      <c r="K83" s="101"/>
      <c r="L83" s="101"/>
      <c r="M83" s="101"/>
      <c r="N83" s="102"/>
      <c r="O83" s="101"/>
      <c r="P83" s="102"/>
      <c r="Q83" s="101"/>
      <c r="R83" s="102"/>
      <c r="S83" s="101"/>
      <c r="T83" s="101"/>
    </row>
    <row r="84" spans="2:20" ht="44.5" customHeight="1">
      <c r="B84" s="100">
        <v>71</v>
      </c>
      <c r="C84" s="101"/>
      <c r="D84" s="101"/>
      <c r="E84" s="101"/>
      <c r="F84" s="101"/>
      <c r="G84" s="101"/>
      <c r="H84" s="101"/>
      <c r="I84" s="101"/>
      <c r="J84" s="101"/>
      <c r="K84" s="101"/>
      <c r="L84" s="101"/>
      <c r="M84" s="101"/>
      <c r="N84" s="102"/>
      <c r="O84" s="101"/>
      <c r="P84" s="102"/>
      <c r="Q84" s="101"/>
      <c r="R84" s="102"/>
      <c r="S84" s="101"/>
      <c r="T84" s="101"/>
    </row>
    <row r="85" spans="2:20" ht="44.5" customHeight="1">
      <c r="B85" s="100">
        <v>72</v>
      </c>
      <c r="C85" s="101"/>
      <c r="D85" s="101"/>
      <c r="E85" s="101"/>
      <c r="F85" s="101"/>
      <c r="G85" s="101"/>
      <c r="H85" s="101"/>
      <c r="I85" s="101"/>
      <c r="J85" s="101"/>
      <c r="K85" s="101"/>
      <c r="L85" s="101"/>
      <c r="M85" s="101"/>
      <c r="N85" s="102"/>
      <c r="O85" s="101"/>
      <c r="P85" s="102"/>
      <c r="Q85" s="101"/>
      <c r="R85" s="102"/>
      <c r="S85" s="101"/>
      <c r="T85" s="101"/>
    </row>
    <row r="86" spans="2:20" ht="44.5" customHeight="1">
      <c r="B86" s="100">
        <v>73</v>
      </c>
      <c r="C86" s="101"/>
      <c r="D86" s="101"/>
      <c r="E86" s="101"/>
      <c r="F86" s="101"/>
      <c r="G86" s="101"/>
      <c r="H86" s="101"/>
      <c r="I86" s="101"/>
      <c r="J86" s="101"/>
      <c r="K86" s="101"/>
      <c r="L86" s="101"/>
      <c r="M86" s="101"/>
      <c r="N86" s="102"/>
      <c r="O86" s="101"/>
      <c r="P86" s="102"/>
      <c r="Q86" s="101"/>
      <c r="R86" s="102"/>
      <c r="S86" s="101"/>
      <c r="T86" s="101"/>
    </row>
    <row r="87" spans="2:20" ht="44.5" customHeight="1">
      <c r="B87" s="100">
        <v>74</v>
      </c>
      <c r="C87" s="101"/>
      <c r="D87" s="101"/>
      <c r="E87" s="101"/>
      <c r="F87" s="101"/>
      <c r="G87" s="101"/>
      <c r="H87" s="101"/>
      <c r="I87" s="101"/>
      <c r="J87" s="101"/>
      <c r="K87" s="101"/>
      <c r="L87" s="101"/>
      <c r="M87" s="101"/>
      <c r="N87" s="102"/>
      <c r="O87" s="101"/>
      <c r="P87" s="102"/>
      <c r="Q87" s="101"/>
      <c r="R87" s="102"/>
      <c r="S87" s="101"/>
      <c r="T87" s="101"/>
    </row>
    <row r="88" spans="2:20" ht="44.5" customHeight="1">
      <c r="B88" s="100">
        <v>75</v>
      </c>
      <c r="C88" s="101"/>
      <c r="D88" s="101"/>
      <c r="E88" s="101"/>
      <c r="F88" s="101"/>
      <c r="G88" s="101"/>
      <c r="H88" s="101"/>
      <c r="I88" s="101"/>
      <c r="J88" s="101"/>
      <c r="K88" s="101"/>
      <c r="L88" s="101"/>
      <c r="M88" s="101"/>
      <c r="N88" s="102"/>
      <c r="O88" s="101"/>
      <c r="P88" s="102"/>
      <c r="Q88" s="101"/>
      <c r="R88" s="102"/>
      <c r="S88" s="101"/>
      <c r="T88" s="101"/>
    </row>
    <row r="89" spans="2:20" ht="44.5" customHeight="1">
      <c r="B89" s="100">
        <v>76</v>
      </c>
      <c r="C89" s="101"/>
      <c r="D89" s="101"/>
      <c r="E89" s="101"/>
      <c r="F89" s="101"/>
      <c r="G89" s="101"/>
      <c r="H89" s="101"/>
      <c r="I89" s="101"/>
      <c r="J89" s="101"/>
      <c r="K89" s="101"/>
      <c r="L89" s="101"/>
      <c r="M89" s="101"/>
      <c r="N89" s="102"/>
      <c r="O89" s="101"/>
      <c r="P89" s="102"/>
      <c r="Q89" s="101"/>
      <c r="R89" s="102"/>
      <c r="S89" s="101"/>
      <c r="T89" s="101"/>
    </row>
    <row r="90" spans="2:20" ht="44.5" customHeight="1">
      <c r="B90" s="100">
        <v>77</v>
      </c>
      <c r="C90" s="101"/>
      <c r="D90" s="101"/>
      <c r="E90" s="101"/>
      <c r="F90" s="101"/>
      <c r="G90" s="101"/>
      <c r="H90" s="101"/>
      <c r="I90" s="101"/>
      <c r="J90" s="101"/>
      <c r="K90" s="101"/>
      <c r="L90" s="101"/>
      <c r="M90" s="101"/>
      <c r="N90" s="102"/>
      <c r="O90" s="101"/>
      <c r="P90" s="102"/>
      <c r="Q90" s="101"/>
      <c r="R90" s="102"/>
      <c r="S90" s="101"/>
      <c r="T90" s="101"/>
    </row>
    <row r="91" spans="2:20" ht="44.5" customHeight="1">
      <c r="B91" s="100">
        <v>78</v>
      </c>
      <c r="C91" s="101"/>
      <c r="D91" s="101"/>
      <c r="E91" s="101"/>
      <c r="F91" s="101"/>
      <c r="G91" s="101"/>
      <c r="H91" s="101"/>
      <c r="I91" s="101"/>
      <c r="J91" s="101"/>
      <c r="K91" s="101"/>
      <c r="L91" s="101"/>
      <c r="M91" s="101"/>
      <c r="N91" s="102"/>
      <c r="O91" s="101"/>
      <c r="P91" s="102"/>
      <c r="Q91" s="101"/>
      <c r="R91" s="102"/>
      <c r="S91" s="101"/>
      <c r="T91" s="101"/>
    </row>
    <row r="92" spans="2:20" ht="44.5" customHeight="1">
      <c r="B92" s="100">
        <v>79</v>
      </c>
      <c r="C92" s="101"/>
      <c r="D92" s="101"/>
      <c r="E92" s="101"/>
      <c r="F92" s="101"/>
      <c r="G92" s="101"/>
      <c r="H92" s="101"/>
      <c r="I92" s="101"/>
      <c r="J92" s="101"/>
      <c r="K92" s="101"/>
      <c r="L92" s="101"/>
      <c r="M92" s="101"/>
      <c r="N92" s="102"/>
      <c r="O92" s="101"/>
      <c r="P92" s="102"/>
      <c r="Q92" s="101"/>
      <c r="R92" s="102"/>
      <c r="S92" s="101"/>
      <c r="T92" s="101"/>
    </row>
    <row r="93" spans="2:20" ht="44.5" customHeight="1">
      <c r="B93" s="100">
        <v>80</v>
      </c>
      <c r="C93" s="101"/>
      <c r="D93" s="101"/>
      <c r="E93" s="101"/>
      <c r="F93" s="101"/>
      <c r="G93" s="101"/>
      <c r="H93" s="101"/>
      <c r="I93" s="101"/>
      <c r="J93" s="101"/>
      <c r="K93" s="101"/>
      <c r="L93" s="101"/>
      <c r="M93" s="101"/>
      <c r="N93" s="102"/>
      <c r="O93" s="101"/>
      <c r="P93" s="102"/>
      <c r="Q93" s="101"/>
      <c r="R93" s="102"/>
      <c r="S93" s="101"/>
      <c r="T93" s="101"/>
    </row>
    <row r="94" spans="2:20" ht="44.5" customHeight="1">
      <c r="B94" s="100">
        <v>81</v>
      </c>
      <c r="C94" s="101"/>
      <c r="D94" s="101"/>
      <c r="E94" s="101"/>
      <c r="F94" s="101"/>
      <c r="G94" s="101"/>
      <c r="H94" s="101"/>
      <c r="I94" s="101"/>
      <c r="J94" s="101"/>
      <c r="K94" s="101"/>
      <c r="L94" s="101"/>
      <c r="M94" s="101"/>
      <c r="N94" s="102"/>
      <c r="O94" s="101"/>
      <c r="P94" s="102"/>
      <c r="Q94" s="101"/>
      <c r="R94" s="102"/>
      <c r="S94" s="101"/>
      <c r="T94" s="101"/>
    </row>
    <row r="95" spans="2:20" ht="44.5" customHeight="1">
      <c r="B95" s="100">
        <v>82</v>
      </c>
      <c r="C95" s="101"/>
      <c r="D95" s="101"/>
      <c r="E95" s="101"/>
      <c r="F95" s="101"/>
      <c r="G95" s="101"/>
      <c r="H95" s="101"/>
      <c r="I95" s="101"/>
      <c r="J95" s="101"/>
      <c r="K95" s="101"/>
      <c r="L95" s="101"/>
      <c r="M95" s="101"/>
      <c r="N95" s="102"/>
      <c r="O95" s="101"/>
      <c r="P95" s="102"/>
      <c r="Q95" s="101"/>
      <c r="R95" s="102"/>
      <c r="S95" s="101"/>
      <c r="T95" s="101"/>
    </row>
    <row r="96" spans="2:20" ht="44.5" customHeight="1">
      <c r="B96" s="100">
        <v>83</v>
      </c>
      <c r="C96" s="101"/>
      <c r="D96" s="101"/>
      <c r="E96" s="101"/>
      <c r="F96" s="101"/>
      <c r="G96" s="101"/>
      <c r="H96" s="101"/>
      <c r="I96" s="101"/>
      <c r="J96" s="101"/>
      <c r="K96" s="101"/>
      <c r="L96" s="101"/>
      <c r="M96" s="101"/>
      <c r="N96" s="102"/>
      <c r="O96" s="101"/>
      <c r="P96" s="102"/>
      <c r="Q96" s="101"/>
      <c r="R96" s="102"/>
      <c r="S96" s="101"/>
      <c r="T96" s="101"/>
    </row>
    <row r="97" spans="2:20" ht="44.5" customHeight="1">
      <c r="B97" s="100">
        <v>84</v>
      </c>
      <c r="C97" s="101"/>
      <c r="D97" s="101"/>
      <c r="E97" s="101"/>
      <c r="F97" s="101"/>
      <c r="G97" s="101"/>
      <c r="H97" s="101"/>
      <c r="I97" s="101"/>
      <c r="J97" s="101"/>
      <c r="K97" s="101"/>
      <c r="L97" s="101"/>
      <c r="M97" s="101"/>
      <c r="N97" s="102"/>
      <c r="O97" s="101"/>
      <c r="P97" s="102"/>
      <c r="Q97" s="101"/>
      <c r="R97" s="102"/>
      <c r="S97" s="101"/>
      <c r="T97" s="101"/>
    </row>
    <row r="98" spans="2:20" ht="44.5" customHeight="1">
      <c r="B98" s="100">
        <v>85</v>
      </c>
      <c r="C98" s="101"/>
      <c r="D98" s="101"/>
      <c r="E98" s="101"/>
      <c r="F98" s="101"/>
      <c r="G98" s="101"/>
      <c r="H98" s="101"/>
      <c r="I98" s="101"/>
      <c r="J98" s="101"/>
      <c r="K98" s="101"/>
      <c r="L98" s="101"/>
      <c r="M98" s="101"/>
      <c r="N98" s="102"/>
      <c r="O98" s="101"/>
      <c r="P98" s="102"/>
      <c r="Q98" s="101"/>
      <c r="R98" s="102"/>
      <c r="S98" s="101"/>
      <c r="T98" s="101"/>
    </row>
    <row r="99" spans="2:20" ht="44.5" customHeight="1">
      <c r="B99" s="100">
        <v>86</v>
      </c>
      <c r="C99" s="101"/>
      <c r="D99" s="101"/>
      <c r="E99" s="101"/>
      <c r="F99" s="101"/>
      <c r="G99" s="101"/>
      <c r="H99" s="101"/>
      <c r="I99" s="101"/>
      <c r="J99" s="101"/>
      <c r="K99" s="101"/>
      <c r="L99" s="101"/>
      <c r="M99" s="101"/>
      <c r="N99" s="102"/>
      <c r="O99" s="101"/>
      <c r="P99" s="102"/>
      <c r="Q99" s="101"/>
      <c r="R99" s="102"/>
      <c r="S99" s="101"/>
      <c r="T99" s="101"/>
    </row>
    <row r="100" spans="2:20" ht="44.5" customHeight="1">
      <c r="B100" s="100">
        <v>87</v>
      </c>
      <c r="C100" s="101"/>
      <c r="D100" s="101"/>
      <c r="E100" s="101"/>
      <c r="F100" s="101"/>
      <c r="G100" s="101"/>
      <c r="H100" s="101"/>
      <c r="I100" s="101"/>
      <c r="J100" s="101"/>
      <c r="K100" s="101"/>
      <c r="L100" s="101"/>
      <c r="M100" s="101"/>
      <c r="N100" s="102"/>
      <c r="O100" s="101"/>
      <c r="P100" s="102"/>
      <c r="Q100" s="101"/>
      <c r="R100" s="102"/>
      <c r="S100" s="101"/>
      <c r="T100" s="101"/>
    </row>
    <row r="101" spans="2:20" ht="44.5" customHeight="1">
      <c r="B101" s="100">
        <v>88</v>
      </c>
      <c r="C101" s="101"/>
      <c r="D101" s="101"/>
      <c r="E101" s="101"/>
      <c r="F101" s="101"/>
      <c r="G101" s="101"/>
      <c r="H101" s="101"/>
      <c r="I101" s="101"/>
      <c r="J101" s="101"/>
      <c r="K101" s="101"/>
      <c r="L101" s="101"/>
      <c r="M101" s="101"/>
      <c r="N101" s="102"/>
      <c r="O101" s="101"/>
      <c r="P101" s="102"/>
      <c r="Q101" s="101"/>
      <c r="R101" s="102"/>
      <c r="S101" s="101"/>
      <c r="T101" s="101"/>
    </row>
    <row r="102" spans="2:20" ht="44.5" customHeight="1">
      <c r="B102" s="100">
        <v>89</v>
      </c>
      <c r="C102" s="101"/>
      <c r="D102" s="101"/>
      <c r="E102" s="101"/>
      <c r="F102" s="101"/>
      <c r="G102" s="101"/>
      <c r="H102" s="101"/>
      <c r="I102" s="101"/>
      <c r="J102" s="101"/>
      <c r="K102" s="101"/>
      <c r="L102" s="101"/>
      <c r="M102" s="101"/>
      <c r="N102" s="102"/>
      <c r="O102" s="101"/>
      <c r="P102" s="102"/>
      <c r="Q102" s="101"/>
      <c r="R102" s="102"/>
      <c r="S102" s="101"/>
      <c r="T102" s="101"/>
    </row>
    <row r="103" spans="2:20" ht="44.5" customHeight="1">
      <c r="B103" s="100">
        <v>90</v>
      </c>
      <c r="C103" s="101"/>
      <c r="D103" s="101"/>
      <c r="E103" s="101"/>
      <c r="F103" s="101"/>
      <c r="G103" s="101"/>
      <c r="H103" s="101"/>
      <c r="I103" s="101"/>
      <c r="J103" s="101"/>
      <c r="K103" s="101"/>
      <c r="L103" s="101"/>
      <c r="M103" s="101"/>
      <c r="N103" s="102"/>
      <c r="O103" s="101"/>
      <c r="P103" s="102"/>
      <c r="Q103" s="101"/>
      <c r="R103" s="102"/>
      <c r="S103" s="101"/>
      <c r="T103" s="101"/>
    </row>
    <row r="104" spans="2:20" ht="44.5" customHeight="1">
      <c r="B104" s="100">
        <v>91</v>
      </c>
      <c r="C104" s="101"/>
      <c r="D104" s="101"/>
      <c r="E104" s="101"/>
      <c r="F104" s="101"/>
      <c r="G104" s="101"/>
      <c r="H104" s="101"/>
      <c r="I104" s="101"/>
      <c r="J104" s="101"/>
      <c r="K104" s="101"/>
      <c r="L104" s="101"/>
      <c r="M104" s="101"/>
      <c r="N104" s="102"/>
      <c r="O104" s="101"/>
      <c r="P104" s="102"/>
      <c r="Q104" s="101"/>
      <c r="R104" s="102"/>
      <c r="S104" s="101"/>
      <c r="T104" s="101"/>
    </row>
    <row r="105" spans="2:20" ht="44.5" customHeight="1">
      <c r="B105" s="100">
        <v>92</v>
      </c>
      <c r="C105" s="101"/>
      <c r="D105" s="101"/>
      <c r="E105" s="101"/>
      <c r="F105" s="101"/>
      <c r="G105" s="101"/>
      <c r="H105" s="101"/>
      <c r="I105" s="101"/>
      <c r="J105" s="101"/>
      <c r="K105" s="101"/>
      <c r="L105" s="101"/>
      <c r="M105" s="101"/>
      <c r="N105" s="102"/>
      <c r="O105" s="101"/>
      <c r="P105" s="102"/>
      <c r="Q105" s="101"/>
      <c r="R105" s="102"/>
      <c r="S105" s="101"/>
      <c r="T105" s="101"/>
    </row>
    <row r="106" spans="2:20" ht="44.5" customHeight="1">
      <c r="B106" s="100">
        <v>93</v>
      </c>
      <c r="C106" s="101"/>
      <c r="D106" s="101"/>
      <c r="E106" s="101"/>
      <c r="F106" s="101"/>
      <c r="G106" s="101"/>
      <c r="H106" s="101"/>
      <c r="I106" s="101"/>
      <c r="J106" s="101"/>
      <c r="K106" s="101"/>
      <c r="L106" s="101"/>
      <c r="M106" s="101"/>
      <c r="N106" s="102"/>
      <c r="O106" s="101"/>
      <c r="P106" s="102"/>
      <c r="Q106" s="101"/>
      <c r="R106" s="102"/>
      <c r="S106" s="101"/>
      <c r="T106" s="101"/>
    </row>
    <row r="107" spans="2:20" ht="44.5" customHeight="1">
      <c r="B107" s="100">
        <v>94</v>
      </c>
      <c r="C107" s="101"/>
      <c r="D107" s="101"/>
      <c r="E107" s="101"/>
      <c r="F107" s="101"/>
      <c r="G107" s="101"/>
      <c r="H107" s="101"/>
      <c r="I107" s="101"/>
      <c r="J107" s="101"/>
      <c r="K107" s="101"/>
      <c r="L107" s="101"/>
      <c r="M107" s="101"/>
      <c r="N107" s="102"/>
      <c r="O107" s="101"/>
      <c r="P107" s="102"/>
      <c r="Q107" s="101"/>
      <c r="R107" s="102"/>
      <c r="S107" s="101"/>
      <c r="T107" s="101"/>
    </row>
    <row r="108" spans="2:20" ht="44.5" customHeight="1">
      <c r="B108" s="100">
        <v>95</v>
      </c>
      <c r="C108" s="101"/>
      <c r="D108" s="101"/>
      <c r="E108" s="101"/>
      <c r="F108" s="101"/>
      <c r="G108" s="101"/>
      <c r="H108" s="101"/>
      <c r="I108" s="101"/>
      <c r="J108" s="101"/>
      <c r="K108" s="101"/>
      <c r="L108" s="101"/>
      <c r="M108" s="101"/>
      <c r="N108" s="102"/>
      <c r="O108" s="101"/>
      <c r="P108" s="102"/>
      <c r="Q108" s="101"/>
      <c r="R108" s="102"/>
      <c r="S108" s="101"/>
      <c r="T108" s="101"/>
    </row>
    <row r="109" spans="2:20" ht="44.5" customHeight="1">
      <c r="B109" s="100">
        <v>96</v>
      </c>
      <c r="C109" s="101"/>
      <c r="D109" s="101"/>
      <c r="E109" s="101"/>
      <c r="F109" s="101"/>
      <c r="G109" s="101"/>
      <c r="H109" s="101"/>
      <c r="I109" s="101"/>
      <c r="J109" s="101"/>
      <c r="K109" s="101"/>
      <c r="L109" s="101"/>
      <c r="M109" s="101"/>
      <c r="N109" s="102"/>
      <c r="O109" s="101"/>
      <c r="P109" s="102"/>
      <c r="Q109" s="101"/>
      <c r="R109" s="102"/>
      <c r="S109" s="101"/>
      <c r="T109" s="101"/>
    </row>
    <row r="110" spans="2:20" ht="44.5" customHeight="1">
      <c r="B110" s="100">
        <v>97</v>
      </c>
      <c r="C110" s="101"/>
      <c r="D110" s="101"/>
      <c r="E110" s="101"/>
      <c r="F110" s="101"/>
      <c r="G110" s="101"/>
      <c r="H110" s="101"/>
      <c r="I110" s="101"/>
      <c r="J110" s="101"/>
      <c r="K110" s="101"/>
      <c r="L110" s="101"/>
      <c r="M110" s="101"/>
      <c r="N110" s="102"/>
      <c r="O110" s="101"/>
      <c r="P110" s="102"/>
      <c r="Q110" s="101"/>
      <c r="R110" s="102"/>
      <c r="S110" s="101"/>
      <c r="T110" s="101"/>
    </row>
    <row r="111" spans="2:20" ht="44.5" customHeight="1">
      <c r="B111" s="100">
        <v>98</v>
      </c>
      <c r="C111" s="101"/>
      <c r="D111" s="101"/>
      <c r="E111" s="101"/>
      <c r="F111" s="101"/>
      <c r="G111" s="101"/>
      <c r="H111" s="101"/>
      <c r="I111" s="101"/>
      <c r="J111" s="101"/>
      <c r="K111" s="101"/>
      <c r="L111" s="101"/>
      <c r="M111" s="101"/>
      <c r="N111" s="102"/>
      <c r="O111" s="101"/>
      <c r="P111" s="102"/>
      <c r="Q111" s="101"/>
      <c r="R111" s="102"/>
      <c r="S111" s="101"/>
      <c r="T111" s="101"/>
    </row>
    <row r="112" spans="2:20" ht="44.5" customHeight="1">
      <c r="B112" s="100">
        <v>99</v>
      </c>
      <c r="C112" s="101"/>
      <c r="D112" s="101"/>
      <c r="E112" s="101"/>
      <c r="F112" s="101"/>
      <c r="G112" s="101"/>
      <c r="H112" s="101"/>
      <c r="I112" s="101"/>
      <c r="J112" s="101"/>
      <c r="K112" s="101"/>
      <c r="L112" s="101"/>
      <c r="M112" s="101"/>
      <c r="N112" s="102"/>
      <c r="O112" s="101"/>
      <c r="P112" s="102"/>
      <c r="Q112" s="101"/>
      <c r="R112" s="102"/>
      <c r="S112" s="101"/>
      <c r="T112" s="101"/>
    </row>
    <row r="113" spans="2:20" ht="44.5" customHeight="1">
      <c r="B113" s="100">
        <v>100</v>
      </c>
      <c r="C113" s="101"/>
      <c r="D113" s="101"/>
      <c r="E113" s="101"/>
      <c r="F113" s="101"/>
      <c r="G113" s="101"/>
      <c r="H113" s="101"/>
      <c r="I113" s="101"/>
      <c r="J113" s="101"/>
      <c r="K113" s="101"/>
      <c r="L113" s="101"/>
      <c r="M113" s="101"/>
      <c r="N113" s="102"/>
      <c r="O113" s="101"/>
      <c r="P113" s="102"/>
      <c r="Q113" s="101"/>
      <c r="R113" s="102"/>
      <c r="S113" s="101"/>
      <c r="T113" s="101"/>
    </row>
    <row r="114" spans="2:20" ht="44.5" customHeight="1">
      <c r="B114" s="100">
        <v>101</v>
      </c>
      <c r="C114" s="101"/>
      <c r="D114" s="101"/>
      <c r="E114" s="101"/>
      <c r="F114" s="101"/>
      <c r="G114" s="101"/>
      <c r="H114" s="101"/>
      <c r="I114" s="101"/>
      <c r="J114" s="101"/>
      <c r="K114" s="101"/>
      <c r="L114" s="101"/>
      <c r="M114" s="101"/>
      <c r="N114" s="102"/>
      <c r="O114" s="101"/>
      <c r="P114" s="102"/>
      <c r="Q114" s="101"/>
      <c r="R114" s="102"/>
      <c r="S114" s="101"/>
      <c r="T114" s="101"/>
    </row>
    <row r="115" spans="2:20" ht="44.5" customHeight="1">
      <c r="B115" s="100">
        <v>102</v>
      </c>
      <c r="C115" s="101"/>
      <c r="D115" s="101"/>
      <c r="E115" s="101"/>
      <c r="F115" s="101"/>
      <c r="G115" s="101"/>
      <c r="H115" s="101"/>
      <c r="I115" s="101"/>
      <c r="J115" s="101"/>
      <c r="K115" s="101"/>
      <c r="L115" s="101"/>
      <c r="M115" s="101"/>
      <c r="N115" s="102"/>
      <c r="O115" s="101"/>
      <c r="P115" s="102"/>
      <c r="Q115" s="101"/>
      <c r="R115" s="102"/>
      <c r="S115" s="101"/>
      <c r="T115" s="101"/>
    </row>
    <row r="116" spans="2:20" ht="44.5" customHeight="1">
      <c r="B116" s="100">
        <v>103</v>
      </c>
      <c r="C116" s="101"/>
      <c r="D116" s="101"/>
      <c r="E116" s="101"/>
      <c r="F116" s="101"/>
      <c r="G116" s="101"/>
      <c r="H116" s="101"/>
      <c r="I116" s="101"/>
      <c r="J116" s="101"/>
      <c r="K116" s="101"/>
      <c r="L116" s="101"/>
      <c r="M116" s="101"/>
      <c r="N116" s="102"/>
      <c r="O116" s="101"/>
      <c r="P116" s="102"/>
      <c r="Q116" s="101"/>
      <c r="R116" s="102"/>
      <c r="S116" s="101"/>
      <c r="T116" s="101"/>
    </row>
    <row r="117" spans="2:20" ht="44.5" customHeight="1">
      <c r="B117" s="100">
        <v>104</v>
      </c>
      <c r="C117" s="101"/>
      <c r="D117" s="101"/>
      <c r="E117" s="101"/>
      <c r="F117" s="101"/>
      <c r="G117" s="101"/>
      <c r="H117" s="101"/>
      <c r="I117" s="101"/>
      <c r="J117" s="101"/>
      <c r="K117" s="101"/>
      <c r="L117" s="101"/>
      <c r="M117" s="101"/>
      <c r="N117" s="102"/>
      <c r="O117" s="101"/>
      <c r="P117" s="102"/>
      <c r="Q117" s="101"/>
      <c r="R117" s="102"/>
      <c r="S117" s="101"/>
      <c r="T117" s="101"/>
    </row>
    <row r="118" spans="2:20" ht="44.5" customHeight="1">
      <c r="B118" s="100">
        <v>105</v>
      </c>
      <c r="C118" s="101"/>
      <c r="D118" s="101"/>
      <c r="E118" s="101"/>
      <c r="F118" s="101"/>
      <c r="G118" s="101"/>
      <c r="H118" s="101"/>
      <c r="I118" s="101"/>
      <c r="J118" s="101"/>
      <c r="K118" s="101"/>
      <c r="L118" s="101"/>
      <c r="M118" s="101"/>
      <c r="N118" s="102"/>
      <c r="O118" s="101"/>
      <c r="P118" s="102"/>
      <c r="Q118" s="101"/>
      <c r="R118" s="102"/>
      <c r="S118" s="101"/>
      <c r="T118" s="101"/>
    </row>
    <row r="119" spans="2:20" ht="44.5" customHeight="1">
      <c r="B119" s="100">
        <v>106</v>
      </c>
      <c r="C119" s="101"/>
      <c r="D119" s="101"/>
      <c r="E119" s="101"/>
      <c r="F119" s="101"/>
      <c r="G119" s="101"/>
      <c r="H119" s="101"/>
      <c r="I119" s="101"/>
      <c r="J119" s="101"/>
      <c r="K119" s="101"/>
      <c r="L119" s="101"/>
      <c r="M119" s="101"/>
      <c r="N119" s="102"/>
      <c r="O119" s="101"/>
      <c r="P119" s="102"/>
      <c r="Q119" s="101"/>
      <c r="R119" s="102"/>
      <c r="S119" s="101"/>
      <c r="T119" s="101"/>
    </row>
    <row r="120" spans="2:20" ht="44.5" customHeight="1">
      <c r="B120" s="100">
        <v>107</v>
      </c>
      <c r="C120" s="101"/>
      <c r="D120" s="101"/>
      <c r="E120" s="101"/>
      <c r="F120" s="101"/>
      <c r="G120" s="101"/>
      <c r="H120" s="101"/>
      <c r="I120" s="101"/>
      <c r="J120" s="101"/>
      <c r="K120" s="101"/>
      <c r="L120" s="101"/>
      <c r="M120" s="101"/>
      <c r="N120" s="102"/>
      <c r="O120" s="101"/>
      <c r="P120" s="102"/>
      <c r="Q120" s="101"/>
      <c r="R120" s="102"/>
      <c r="S120" s="101"/>
      <c r="T120" s="101"/>
    </row>
    <row r="121" spans="2:20" ht="44.5" customHeight="1">
      <c r="B121" s="100">
        <v>108</v>
      </c>
      <c r="C121" s="101"/>
      <c r="D121" s="101"/>
      <c r="E121" s="101"/>
      <c r="F121" s="101"/>
      <c r="G121" s="101"/>
      <c r="H121" s="101"/>
      <c r="I121" s="101"/>
      <c r="J121" s="101"/>
      <c r="K121" s="101"/>
      <c r="L121" s="101"/>
      <c r="M121" s="101"/>
      <c r="N121" s="102"/>
      <c r="O121" s="101"/>
      <c r="P121" s="102"/>
      <c r="Q121" s="101"/>
      <c r="R121" s="102"/>
      <c r="S121" s="101"/>
      <c r="T121" s="101"/>
    </row>
    <row r="122" spans="2:20" ht="44.5" customHeight="1">
      <c r="B122" s="100">
        <v>109</v>
      </c>
      <c r="C122" s="101"/>
      <c r="D122" s="101"/>
      <c r="E122" s="101"/>
      <c r="F122" s="101"/>
      <c r="G122" s="101"/>
      <c r="H122" s="101"/>
      <c r="I122" s="101"/>
      <c r="J122" s="101"/>
      <c r="K122" s="101"/>
      <c r="L122" s="101"/>
      <c r="M122" s="101"/>
      <c r="N122" s="102"/>
      <c r="O122" s="101"/>
      <c r="P122" s="102"/>
      <c r="Q122" s="101"/>
      <c r="R122" s="102"/>
      <c r="S122" s="101"/>
      <c r="T122" s="101"/>
    </row>
    <row r="123" spans="2:20" ht="44.5" customHeight="1">
      <c r="B123" s="100">
        <v>110</v>
      </c>
      <c r="C123" s="101"/>
      <c r="D123" s="101"/>
      <c r="E123" s="101"/>
      <c r="F123" s="101"/>
      <c r="G123" s="101"/>
      <c r="H123" s="101"/>
      <c r="I123" s="101"/>
      <c r="J123" s="101"/>
      <c r="K123" s="101"/>
      <c r="L123" s="101"/>
      <c r="M123" s="101"/>
      <c r="N123" s="102"/>
      <c r="O123" s="101"/>
      <c r="P123" s="102"/>
      <c r="Q123" s="101"/>
      <c r="R123" s="102"/>
      <c r="S123" s="101"/>
      <c r="T123" s="101"/>
    </row>
    <row r="124" spans="2:20" ht="44.5" customHeight="1">
      <c r="B124" s="100">
        <v>111</v>
      </c>
      <c r="C124" s="101"/>
      <c r="D124" s="101"/>
      <c r="E124" s="101"/>
      <c r="F124" s="101"/>
      <c r="G124" s="101"/>
      <c r="H124" s="101"/>
      <c r="I124" s="101"/>
      <c r="J124" s="101"/>
      <c r="K124" s="101"/>
      <c r="L124" s="101"/>
      <c r="M124" s="101"/>
      <c r="N124" s="102"/>
      <c r="O124" s="101"/>
      <c r="P124" s="102"/>
      <c r="Q124" s="101"/>
      <c r="R124" s="102"/>
      <c r="S124" s="101"/>
      <c r="T124" s="101"/>
    </row>
    <row r="125" spans="2:20" ht="44.5" customHeight="1">
      <c r="B125" s="100">
        <v>112</v>
      </c>
      <c r="C125" s="101"/>
      <c r="D125" s="101"/>
      <c r="E125" s="101"/>
      <c r="F125" s="101"/>
      <c r="G125" s="101"/>
      <c r="H125" s="101"/>
      <c r="I125" s="101"/>
      <c r="J125" s="101"/>
      <c r="K125" s="101"/>
      <c r="L125" s="101"/>
      <c r="M125" s="101"/>
      <c r="N125" s="102"/>
      <c r="O125" s="101"/>
      <c r="P125" s="102"/>
      <c r="Q125" s="101"/>
      <c r="R125" s="102"/>
      <c r="S125" s="101"/>
      <c r="T125" s="101"/>
    </row>
    <row r="126" spans="2:20" ht="44.5" customHeight="1">
      <c r="B126" s="100">
        <v>113</v>
      </c>
      <c r="C126" s="101"/>
      <c r="D126" s="101"/>
      <c r="E126" s="101"/>
      <c r="F126" s="101"/>
      <c r="G126" s="101"/>
      <c r="H126" s="101"/>
      <c r="I126" s="101"/>
      <c r="J126" s="101"/>
      <c r="K126" s="101"/>
      <c r="L126" s="101"/>
      <c r="M126" s="101"/>
      <c r="N126" s="102"/>
      <c r="O126" s="101"/>
      <c r="P126" s="102"/>
      <c r="Q126" s="101"/>
      <c r="R126" s="102"/>
      <c r="S126" s="101"/>
      <c r="T126" s="101"/>
    </row>
    <row r="127" spans="2:20" ht="44.5" customHeight="1">
      <c r="B127" s="100">
        <v>114</v>
      </c>
      <c r="C127" s="101"/>
      <c r="D127" s="101"/>
      <c r="E127" s="101"/>
      <c r="F127" s="101"/>
      <c r="G127" s="101"/>
      <c r="H127" s="101"/>
      <c r="I127" s="101"/>
      <c r="J127" s="101"/>
      <c r="K127" s="101"/>
      <c r="L127" s="101"/>
      <c r="M127" s="101"/>
      <c r="N127" s="102"/>
      <c r="O127" s="101"/>
      <c r="P127" s="102"/>
      <c r="Q127" s="101"/>
      <c r="R127" s="102"/>
      <c r="S127" s="101"/>
      <c r="T127" s="101"/>
    </row>
    <row r="128" spans="2:20" ht="44.5" customHeight="1">
      <c r="B128" s="100">
        <v>115</v>
      </c>
      <c r="C128" s="101"/>
      <c r="D128" s="101"/>
      <c r="E128" s="101"/>
      <c r="F128" s="101"/>
      <c r="G128" s="101"/>
      <c r="H128" s="101"/>
      <c r="I128" s="101"/>
      <c r="J128" s="101"/>
      <c r="K128" s="101"/>
      <c r="L128" s="101"/>
      <c r="M128" s="101"/>
      <c r="N128" s="102"/>
      <c r="O128" s="101"/>
      <c r="P128" s="102"/>
      <c r="Q128" s="101"/>
      <c r="R128" s="102"/>
      <c r="S128" s="101"/>
      <c r="T128" s="101"/>
    </row>
    <row r="129" spans="2:20" ht="44.5" customHeight="1">
      <c r="B129" s="100">
        <v>116</v>
      </c>
      <c r="C129" s="101"/>
      <c r="D129" s="101"/>
      <c r="E129" s="101"/>
      <c r="F129" s="101"/>
      <c r="G129" s="101"/>
      <c r="H129" s="101"/>
      <c r="I129" s="101"/>
      <c r="J129" s="101"/>
      <c r="K129" s="101"/>
      <c r="L129" s="101"/>
      <c r="M129" s="101"/>
      <c r="N129" s="102"/>
      <c r="O129" s="101"/>
      <c r="P129" s="102"/>
      <c r="Q129" s="101"/>
      <c r="R129" s="102"/>
      <c r="S129" s="101"/>
      <c r="T129" s="101"/>
    </row>
    <row r="130" spans="2:20" ht="44.5" customHeight="1">
      <c r="B130" s="100">
        <v>117</v>
      </c>
      <c r="C130" s="101"/>
      <c r="D130" s="101"/>
      <c r="E130" s="101"/>
      <c r="F130" s="101"/>
      <c r="G130" s="101"/>
      <c r="H130" s="101"/>
      <c r="I130" s="101"/>
      <c r="J130" s="101"/>
      <c r="K130" s="101"/>
      <c r="L130" s="101"/>
      <c r="M130" s="101"/>
      <c r="N130" s="102"/>
      <c r="O130" s="101"/>
      <c r="P130" s="102"/>
      <c r="Q130" s="101"/>
      <c r="R130" s="102"/>
      <c r="S130" s="101"/>
      <c r="T130" s="101"/>
    </row>
    <row r="131" spans="2:20" ht="44.5" customHeight="1">
      <c r="B131" s="100">
        <v>118</v>
      </c>
      <c r="C131" s="101"/>
      <c r="D131" s="101"/>
      <c r="E131" s="101"/>
      <c r="F131" s="101"/>
      <c r="G131" s="101"/>
      <c r="H131" s="101"/>
      <c r="I131" s="101"/>
      <c r="J131" s="101"/>
      <c r="K131" s="101"/>
      <c r="L131" s="101"/>
      <c r="M131" s="101"/>
      <c r="N131" s="102"/>
      <c r="O131" s="101"/>
      <c r="P131" s="102"/>
      <c r="Q131" s="101"/>
      <c r="R131" s="102"/>
      <c r="S131" s="101"/>
      <c r="T131" s="101"/>
    </row>
    <row r="132" spans="2:20" ht="44.5" customHeight="1">
      <c r="B132" s="100">
        <v>119</v>
      </c>
      <c r="C132" s="101"/>
      <c r="D132" s="101"/>
      <c r="E132" s="101"/>
      <c r="F132" s="101"/>
      <c r="G132" s="101"/>
      <c r="H132" s="101"/>
      <c r="I132" s="101"/>
      <c r="J132" s="101"/>
      <c r="K132" s="101"/>
      <c r="L132" s="101"/>
      <c r="M132" s="101"/>
      <c r="N132" s="102"/>
      <c r="O132" s="101"/>
      <c r="P132" s="102"/>
      <c r="Q132" s="101"/>
      <c r="R132" s="102"/>
      <c r="S132" s="101"/>
      <c r="T132" s="101"/>
    </row>
    <row r="133" spans="2:20" ht="44.5" customHeight="1">
      <c r="B133" s="100">
        <v>120</v>
      </c>
      <c r="C133" s="101"/>
      <c r="D133" s="101"/>
      <c r="E133" s="101"/>
      <c r="F133" s="101"/>
      <c r="G133" s="101"/>
      <c r="H133" s="101"/>
      <c r="I133" s="101"/>
      <c r="J133" s="101"/>
      <c r="K133" s="101"/>
      <c r="L133" s="101"/>
      <c r="M133" s="101"/>
      <c r="N133" s="102"/>
      <c r="O133" s="101"/>
      <c r="P133" s="102"/>
      <c r="Q133" s="101"/>
      <c r="R133" s="102"/>
      <c r="S133" s="101"/>
      <c r="T133" s="101"/>
    </row>
    <row r="134" spans="2:20" ht="44.5" customHeight="1">
      <c r="B134" s="100">
        <v>121</v>
      </c>
      <c r="C134" s="101"/>
      <c r="D134" s="101"/>
      <c r="E134" s="101"/>
      <c r="F134" s="101"/>
      <c r="G134" s="101"/>
      <c r="H134" s="101"/>
      <c r="I134" s="101"/>
      <c r="J134" s="101"/>
      <c r="K134" s="101"/>
      <c r="L134" s="101"/>
      <c r="M134" s="101"/>
      <c r="N134" s="102"/>
      <c r="O134" s="101"/>
      <c r="P134" s="102"/>
      <c r="Q134" s="101"/>
      <c r="R134" s="102"/>
      <c r="S134" s="101"/>
      <c r="T134" s="101"/>
    </row>
    <row r="135" spans="2:20" ht="44.5" customHeight="1">
      <c r="B135" s="100">
        <v>122</v>
      </c>
      <c r="C135" s="101"/>
      <c r="D135" s="101"/>
      <c r="E135" s="101"/>
      <c r="F135" s="101"/>
      <c r="G135" s="101"/>
      <c r="H135" s="101"/>
      <c r="I135" s="101"/>
      <c r="J135" s="101"/>
      <c r="K135" s="101"/>
      <c r="L135" s="101"/>
      <c r="M135" s="101"/>
      <c r="N135" s="102"/>
      <c r="O135" s="101"/>
      <c r="P135" s="102"/>
      <c r="Q135" s="101"/>
      <c r="R135" s="102"/>
      <c r="S135" s="101"/>
      <c r="T135" s="101"/>
    </row>
    <row r="136" spans="2:20" ht="44.5" customHeight="1">
      <c r="B136" s="100">
        <v>123</v>
      </c>
      <c r="C136" s="101"/>
      <c r="D136" s="101"/>
      <c r="E136" s="101"/>
      <c r="F136" s="101"/>
      <c r="G136" s="101"/>
      <c r="H136" s="101"/>
      <c r="I136" s="101"/>
      <c r="J136" s="101"/>
      <c r="K136" s="101"/>
      <c r="L136" s="101"/>
      <c r="M136" s="101"/>
      <c r="N136" s="102"/>
      <c r="O136" s="101"/>
      <c r="P136" s="102"/>
      <c r="Q136" s="101"/>
      <c r="R136" s="102"/>
      <c r="S136" s="101"/>
      <c r="T136" s="101"/>
    </row>
    <row r="137" spans="2:20" ht="44.5" customHeight="1">
      <c r="B137" s="100">
        <v>124</v>
      </c>
      <c r="C137" s="101"/>
      <c r="D137" s="101"/>
      <c r="E137" s="101"/>
      <c r="F137" s="101"/>
      <c r="G137" s="101"/>
      <c r="H137" s="101"/>
      <c r="I137" s="101"/>
      <c r="J137" s="101"/>
      <c r="K137" s="101"/>
      <c r="L137" s="101"/>
      <c r="M137" s="101"/>
      <c r="N137" s="102"/>
      <c r="O137" s="101"/>
      <c r="P137" s="102"/>
      <c r="Q137" s="101"/>
      <c r="R137" s="102"/>
      <c r="S137" s="101"/>
      <c r="T137" s="101"/>
    </row>
    <row r="138" spans="2:20" ht="44.5" customHeight="1">
      <c r="B138" s="100">
        <v>125</v>
      </c>
      <c r="C138" s="101"/>
      <c r="D138" s="101"/>
      <c r="E138" s="101"/>
      <c r="F138" s="101"/>
      <c r="G138" s="101"/>
      <c r="H138" s="101"/>
      <c r="I138" s="101"/>
      <c r="J138" s="101"/>
      <c r="K138" s="101"/>
      <c r="L138" s="101"/>
      <c r="M138" s="101"/>
      <c r="N138" s="102"/>
      <c r="O138" s="101"/>
      <c r="P138" s="102"/>
      <c r="Q138" s="101"/>
      <c r="R138" s="102"/>
      <c r="S138" s="101"/>
      <c r="T138" s="101"/>
    </row>
    <row r="139" spans="2:20" ht="44.5" customHeight="1">
      <c r="B139" s="100">
        <v>126</v>
      </c>
      <c r="C139" s="101"/>
      <c r="D139" s="101"/>
      <c r="E139" s="101"/>
      <c r="F139" s="101"/>
      <c r="G139" s="101"/>
      <c r="H139" s="101"/>
      <c r="I139" s="101"/>
      <c r="J139" s="101"/>
      <c r="K139" s="101"/>
      <c r="L139" s="101"/>
      <c r="M139" s="101"/>
      <c r="N139" s="102"/>
      <c r="O139" s="101"/>
      <c r="P139" s="102"/>
      <c r="Q139" s="101"/>
      <c r="R139" s="102"/>
      <c r="S139" s="101"/>
      <c r="T139" s="101"/>
    </row>
    <row r="140" spans="2:20" ht="44.5" customHeight="1">
      <c r="B140" s="100">
        <v>127</v>
      </c>
      <c r="C140" s="101"/>
      <c r="D140" s="101"/>
      <c r="E140" s="101"/>
      <c r="F140" s="101"/>
      <c r="G140" s="101"/>
      <c r="H140" s="101"/>
      <c r="I140" s="101"/>
      <c r="J140" s="101"/>
      <c r="K140" s="101"/>
      <c r="L140" s="101"/>
      <c r="M140" s="101"/>
      <c r="N140" s="102"/>
      <c r="O140" s="101"/>
      <c r="P140" s="102"/>
      <c r="Q140" s="101"/>
      <c r="R140" s="102"/>
      <c r="S140" s="101"/>
      <c r="T140" s="101"/>
    </row>
    <row r="141" spans="2:20" ht="44.5" customHeight="1">
      <c r="B141" s="100">
        <v>128</v>
      </c>
      <c r="C141" s="101"/>
      <c r="D141" s="101"/>
      <c r="E141" s="101"/>
      <c r="F141" s="101"/>
      <c r="G141" s="101"/>
      <c r="H141" s="101"/>
      <c r="I141" s="101"/>
      <c r="J141" s="101"/>
      <c r="K141" s="101"/>
      <c r="L141" s="101"/>
      <c r="M141" s="101"/>
      <c r="N141" s="102"/>
      <c r="O141" s="101"/>
      <c r="P141" s="102"/>
      <c r="Q141" s="101"/>
      <c r="R141" s="102"/>
      <c r="S141" s="101"/>
      <c r="T141" s="101"/>
    </row>
    <row r="142" spans="2:20" ht="44.5" customHeight="1">
      <c r="B142" s="100">
        <v>129</v>
      </c>
      <c r="C142" s="101"/>
      <c r="D142" s="101"/>
      <c r="E142" s="101"/>
      <c r="F142" s="101"/>
      <c r="G142" s="101"/>
      <c r="H142" s="101"/>
      <c r="I142" s="101"/>
      <c r="J142" s="101"/>
      <c r="K142" s="101"/>
      <c r="L142" s="101"/>
      <c r="M142" s="101"/>
      <c r="N142" s="102"/>
      <c r="O142" s="101"/>
      <c r="P142" s="102"/>
      <c r="Q142" s="101"/>
      <c r="R142" s="102"/>
      <c r="S142" s="101"/>
      <c r="T142" s="101"/>
    </row>
    <row r="143" spans="2:20" ht="44.5" customHeight="1">
      <c r="B143" s="100">
        <v>130</v>
      </c>
      <c r="C143" s="101"/>
      <c r="D143" s="101"/>
      <c r="E143" s="101"/>
      <c r="F143" s="101"/>
      <c r="G143" s="101"/>
      <c r="H143" s="101"/>
      <c r="I143" s="101"/>
      <c r="J143" s="101"/>
      <c r="K143" s="101"/>
      <c r="L143" s="101"/>
      <c r="M143" s="101"/>
      <c r="N143" s="102"/>
      <c r="O143" s="101"/>
      <c r="P143" s="102"/>
      <c r="Q143" s="101"/>
      <c r="R143" s="102"/>
      <c r="S143" s="101"/>
      <c r="T143" s="101"/>
    </row>
    <row r="144" spans="2:20" ht="44.5" customHeight="1">
      <c r="B144" s="100">
        <v>131</v>
      </c>
      <c r="C144" s="101"/>
      <c r="D144" s="101"/>
      <c r="E144" s="101"/>
      <c r="F144" s="101"/>
      <c r="G144" s="101"/>
      <c r="H144" s="101"/>
      <c r="I144" s="101"/>
      <c r="J144" s="101"/>
      <c r="K144" s="101"/>
      <c r="L144" s="101"/>
      <c r="M144" s="101"/>
      <c r="N144" s="102"/>
      <c r="O144" s="101"/>
      <c r="P144" s="102"/>
      <c r="Q144" s="101"/>
      <c r="R144" s="102"/>
      <c r="S144" s="101"/>
      <c r="T144" s="101"/>
    </row>
    <row r="145" spans="2:20" ht="44.5" customHeight="1">
      <c r="B145" s="100">
        <v>132</v>
      </c>
      <c r="C145" s="101"/>
      <c r="D145" s="101"/>
      <c r="E145" s="101"/>
      <c r="F145" s="101"/>
      <c r="G145" s="101"/>
      <c r="H145" s="101"/>
      <c r="I145" s="101"/>
      <c r="J145" s="101"/>
      <c r="K145" s="101"/>
      <c r="L145" s="101"/>
      <c r="M145" s="101"/>
      <c r="N145" s="102"/>
      <c r="O145" s="101"/>
      <c r="P145" s="102"/>
      <c r="Q145" s="101"/>
      <c r="R145" s="102"/>
      <c r="S145" s="101"/>
      <c r="T145" s="101"/>
    </row>
    <row r="146" spans="2:20" ht="44.5" customHeight="1">
      <c r="B146" s="100">
        <v>133</v>
      </c>
      <c r="C146" s="101"/>
      <c r="D146" s="101"/>
      <c r="E146" s="101"/>
      <c r="F146" s="101"/>
      <c r="G146" s="101"/>
      <c r="H146" s="101"/>
      <c r="I146" s="101"/>
      <c r="J146" s="101"/>
      <c r="K146" s="101"/>
      <c r="L146" s="101"/>
      <c r="M146" s="101"/>
      <c r="N146" s="102"/>
      <c r="O146" s="101"/>
      <c r="P146" s="102"/>
      <c r="Q146" s="101"/>
      <c r="R146" s="102"/>
      <c r="S146" s="101"/>
      <c r="T146" s="101"/>
    </row>
    <row r="147" spans="2:20" ht="44.5" customHeight="1">
      <c r="B147" s="100">
        <v>134</v>
      </c>
      <c r="C147" s="101"/>
      <c r="D147" s="101"/>
      <c r="E147" s="101"/>
      <c r="F147" s="101"/>
      <c r="G147" s="101"/>
      <c r="H147" s="101"/>
      <c r="I147" s="101"/>
      <c r="J147" s="101"/>
      <c r="K147" s="101"/>
      <c r="L147" s="101"/>
      <c r="M147" s="101"/>
      <c r="N147" s="102"/>
      <c r="O147" s="101"/>
      <c r="P147" s="102"/>
      <c r="Q147" s="101"/>
      <c r="R147" s="102"/>
      <c r="S147" s="101"/>
      <c r="T147" s="101"/>
    </row>
    <row r="148" spans="2:20" ht="44.5" customHeight="1">
      <c r="B148" s="100">
        <v>135</v>
      </c>
      <c r="C148" s="101"/>
      <c r="D148" s="101"/>
      <c r="E148" s="101"/>
      <c r="F148" s="101"/>
      <c r="G148" s="101"/>
      <c r="H148" s="101"/>
      <c r="I148" s="101"/>
      <c r="J148" s="101"/>
      <c r="K148" s="101"/>
      <c r="L148" s="101"/>
      <c r="M148" s="101"/>
      <c r="N148" s="102"/>
      <c r="O148" s="101"/>
      <c r="P148" s="102"/>
      <c r="Q148" s="101"/>
      <c r="R148" s="102"/>
      <c r="S148" s="101"/>
      <c r="T148" s="101"/>
    </row>
    <row r="149" spans="2:20" ht="44.5" customHeight="1">
      <c r="B149" s="100">
        <v>136</v>
      </c>
      <c r="C149" s="101"/>
      <c r="D149" s="101"/>
      <c r="E149" s="101"/>
      <c r="F149" s="101"/>
      <c r="G149" s="101"/>
      <c r="H149" s="101"/>
      <c r="I149" s="101"/>
      <c r="J149" s="101"/>
      <c r="K149" s="101"/>
      <c r="L149" s="101"/>
      <c r="M149" s="101"/>
      <c r="N149" s="102"/>
      <c r="O149" s="101"/>
      <c r="P149" s="102"/>
      <c r="Q149" s="101"/>
      <c r="R149" s="102"/>
      <c r="S149" s="101"/>
      <c r="T149" s="101"/>
    </row>
    <row r="150" spans="2:20" ht="44.5" customHeight="1">
      <c r="B150" s="100">
        <v>137</v>
      </c>
      <c r="C150" s="101"/>
      <c r="D150" s="101"/>
      <c r="E150" s="101"/>
      <c r="F150" s="101"/>
      <c r="G150" s="101"/>
      <c r="H150" s="101"/>
      <c r="I150" s="101"/>
      <c r="J150" s="101"/>
      <c r="K150" s="101"/>
      <c r="L150" s="101"/>
      <c r="M150" s="101"/>
      <c r="N150" s="102"/>
      <c r="O150" s="101"/>
      <c r="P150" s="102"/>
      <c r="Q150" s="101"/>
      <c r="R150" s="102"/>
      <c r="S150" s="101"/>
      <c r="T150" s="101"/>
    </row>
    <row r="151" spans="2:20" ht="44.5" customHeight="1">
      <c r="B151" s="100">
        <v>138</v>
      </c>
      <c r="C151" s="101"/>
      <c r="D151" s="101"/>
      <c r="E151" s="101"/>
      <c r="F151" s="101"/>
      <c r="G151" s="101"/>
      <c r="H151" s="101"/>
      <c r="I151" s="101"/>
      <c r="J151" s="101"/>
      <c r="K151" s="101"/>
      <c r="L151" s="101"/>
      <c r="M151" s="101"/>
      <c r="N151" s="102"/>
      <c r="O151" s="101"/>
      <c r="P151" s="102"/>
      <c r="Q151" s="101"/>
      <c r="R151" s="102"/>
      <c r="S151" s="101"/>
      <c r="T151" s="101"/>
    </row>
    <row r="152" spans="2:20" ht="44.5" customHeight="1">
      <c r="B152" s="100">
        <v>139</v>
      </c>
      <c r="C152" s="101"/>
      <c r="D152" s="101"/>
      <c r="E152" s="101"/>
      <c r="F152" s="101"/>
      <c r="G152" s="101"/>
      <c r="H152" s="101"/>
      <c r="I152" s="101"/>
      <c r="J152" s="101"/>
      <c r="K152" s="101"/>
      <c r="L152" s="101"/>
      <c r="M152" s="101"/>
      <c r="N152" s="102"/>
      <c r="O152" s="101"/>
      <c r="P152" s="102"/>
      <c r="Q152" s="101"/>
      <c r="R152" s="102"/>
      <c r="S152" s="101"/>
      <c r="T152" s="101"/>
    </row>
    <row r="153" spans="2:20" ht="44.5" customHeight="1">
      <c r="B153" s="100">
        <v>140</v>
      </c>
      <c r="C153" s="101"/>
      <c r="D153" s="101"/>
      <c r="E153" s="101"/>
      <c r="F153" s="101"/>
      <c r="G153" s="101"/>
      <c r="H153" s="101"/>
      <c r="I153" s="101"/>
      <c r="J153" s="101"/>
      <c r="K153" s="101"/>
      <c r="L153" s="101"/>
      <c r="M153" s="101"/>
      <c r="N153" s="102"/>
      <c r="O153" s="101"/>
      <c r="P153" s="102"/>
      <c r="Q153" s="101"/>
      <c r="R153" s="102"/>
      <c r="S153" s="101"/>
      <c r="T153" s="101"/>
    </row>
    <row r="154" spans="2:20" ht="44.5" customHeight="1">
      <c r="B154" s="100">
        <v>141</v>
      </c>
      <c r="C154" s="101"/>
      <c r="D154" s="101"/>
      <c r="E154" s="101"/>
      <c r="F154" s="101"/>
      <c r="G154" s="101"/>
      <c r="H154" s="101"/>
      <c r="I154" s="101"/>
      <c r="J154" s="101"/>
      <c r="K154" s="101"/>
      <c r="L154" s="101"/>
      <c r="M154" s="101"/>
      <c r="N154" s="102"/>
      <c r="O154" s="101"/>
      <c r="P154" s="102"/>
      <c r="Q154" s="101"/>
      <c r="R154" s="102"/>
      <c r="S154" s="101"/>
      <c r="T154" s="101"/>
    </row>
    <row r="155" spans="2:20" ht="44.5" customHeight="1">
      <c r="B155" s="100">
        <v>142</v>
      </c>
      <c r="C155" s="101"/>
      <c r="D155" s="101"/>
      <c r="E155" s="101"/>
      <c r="F155" s="101"/>
      <c r="G155" s="101"/>
      <c r="H155" s="101"/>
      <c r="I155" s="101"/>
      <c r="J155" s="101"/>
      <c r="K155" s="101"/>
      <c r="L155" s="101"/>
      <c r="M155" s="101"/>
      <c r="N155" s="102"/>
      <c r="O155" s="101"/>
      <c r="P155" s="102"/>
      <c r="Q155" s="101"/>
      <c r="R155" s="102"/>
      <c r="S155" s="101"/>
      <c r="T155" s="101"/>
    </row>
    <row r="156" spans="2:20" ht="44.5" customHeight="1">
      <c r="B156" s="100">
        <v>143</v>
      </c>
      <c r="C156" s="101"/>
      <c r="D156" s="101"/>
      <c r="E156" s="101"/>
      <c r="F156" s="101"/>
      <c r="G156" s="101"/>
      <c r="H156" s="101"/>
      <c r="I156" s="101"/>
      <c r="J156" s="101"/>
      <c r="K156" s="101"/>
      <c r="L156" s="101"/>
      <c r="M156" s="101"/>
      <c r="N156" s="102"/>
      <c r="O156" s="101"/>
      <c r="P156" s="102"/>
      <c r="Q156" s="101"/>
      <c r="R156" s="102"/>
      <c r="S156" s="101"/>
      <c r="T156" s="101"/>
    </row>
    <row r="157" spans="2:20" ht="44.5" customHeight="1">
      <c r="B157" s="100">
        <v>144</v>
      </c>
      <c r="C157" s="101"/>
      <c r="D157" s="101"/>
      <c r="E157" s="101"/>
      <c r="F157" s="101"/>
      <c r="G157" s="101"/>
      <c r="H157" s="101"/>
      <c r="I157" s="101"/>
      <c r="J157" s="101"/>
      <c r="K157" s="101"/>
      <c r="L157" s="101"/>
      <c r="M157" s="101"/>
      <c r="N157" s="102"/>
      <c r="O157" s="101"/>
      <c r="P157" s="102"/>
      <c r="Q157" s="101"/>
      <c r="R157" s="102"/>
      <c r="S157" s="101"/>
      <c r="T157" s="101"/>
    </row>
    <row r="158" spans="2:20" ht="44.5" customHeight="1">
      <c r="B158" s="100">
        <v>145</v>
      </c>
      <c r="C158" s="101"/>
      <c r="D158" s="101"/>
      <c r="E158" s="101"/>
      <c r="F158" s="101"/>
      <c r="G158" s="101"/>
      <c r="H158" s="101"/>
      <c r="I158" s="101"/>
      <c r="J158" s="101"/>
      <c r="K158" s="101"/>
      <c r="L158" s="101"/>
      <c r="M158" s="101"/>
      <c r="N158" s="102"/>
      <c r="O158" s="101"/>
      <c r="P158" s="102"/>
      <c r="Q158" s="101"/>
      <c r="R158" s="102"/>
      <c r="S158" s="101"/>
      <c r="T158" s="101"/>
    </row>
    <row r="159" spans="2:20" ht="44.5" customHeight="1">
      <c r="B159" s="100">
        <v>146</v>
      </c>
      <c r="C159" s="101"/>
      <c r="D159" s="101"/>
      <c r="E159" s="101"/>
      <c r="F159" s="101"/>
      <c r="G159" s="101"/>
      <c r="H159" s="101"/>
      <c r="I159" s="101"/>
      <c r="J159" s="101"/>
      <c r="K159" s="101"/>
      <c r="L159" s="101"/>
      <c r="M159" s="101"/>
      <c r="N159" s="102"/>
      <c r="O159" s="101"/>
      <c r="P159" s="102"/>
      <c r="Q159" s="101"/>
      <c r="R159" s="102"/>
      <c r="S159" s="101"/>
      <c r="T159" s="101"/>
    </row>
    <row r="160" spans="2:20" ht="44.5" customHeight="1">
      <c r="B160" s="100">
        <v>147</v>
      </c>
      <c r="C160" s="101"/>
      <c r="D160" s="101"/>
      <c r="E160" s="101"/>
      <c r="F160" s="101"/>
      <c r="G160" s="101"/>
      <c r="H160" s="101"/>
      <c r="I160" s="101"/>
      <c r="J160" s="101"/>
      <c r="K160" s="101"/>
      <c r="L160" s="101"/>
      <c r="M160" s="101"/>
      <c r="N160" s="102"/>
      <c r="O160" s="101"/>
      <c r="P160" s="102"/>
      <c r="Q160" s="101"/>
      <c r="R160" s="102"/>
      <c r="S160" s="101"/>
      <c r="T160" s="101"/>
    </row>
    <row r="161" spans="2:20" ht="44.5" customHeight="1">
      <c r="B161" s="100">
        <v>148</v>
      </c>
      <c r="C161" s="101"/>
      <c r="D161" s="101"/>
      <c r="E161" s="101"/>
      <c r="F161" s="101"/>
      <c r="G161" s="101"/>
      <c r="H161" s="101"/>
      <c r="I161" s="101"/>
      <c r="J161" s="101"/>
      <c r="K161" s="101"/>
      <c r="L161" s="101"/>
      <c r="M161" s="101"/>
      <c r="N161" s="102"/>
      <c r="O161" s="101"/>
      <c r="P161" s="102"/>
      <c r="Q161" s="101"/>
      <c r="R161" s="102"/>
      <c r="S161" s="101"/>
      <c r="T161" s="101"/>
    </row>
    <row r="162" spans="2:20" ht="44.5" customHeight="1">
      <c r="B162" s="100">
        <v>149</v>
      </c>
      <c r="C162" s="101"/>
      <c r="D162" s="101"/>
      <c r="E162" s="101"/>
      <c r="F162" s="101"/>
      <c r="G162" s="101"/>
      <c r="H162" s="101"/>
      <c r="I162" s="101"/>
      <c r="J162" s="101"/>
      <c r="K162" s="101"/>
      <c r="L162" s="101"/>
      <c r="M162" s="101"/>
      <c r="N162" s="102"/>
      <c r="O162" s="101"/>
      <c r="P162" s="102"/>
      <c r="Q162" s="101"/>
      <c r="R162" s="102"/>
      <c r="S162" s="101"/>
      <c r="T162" s="101"/>
    </row>
    <row r="163" spans="2:20" ht="44.5" customHeight="1">
      <c r="B163" s="100">
        <v>150</v>
      </c>
      <c r="C163" s="101"/>
      <c r="D163" s="101"/>
      <c r="E163" s="101"/>
      <c r="F163" s="101"/>
      <c r="G163" s="101"/>
      <c r="H163" s="101"/>
      <c r="I163" s="101"/>
      <c r="J163" s="101"/>
      <c r="K163" s="101"/>
      <c r="L163" s="101"/>
      <c r="M163" s="101"/>
      <c r="N163" s="102"/>
      <c r="O163" s="101"/>
      <c r="P163" s="102"/>
      <c r="Q163" s="101"/>
      <c r="R163" s="102"/>
      <c r="S163" s="101"/>
      <c r="T163" s="101"/>
    </row>
    <row r="164" spans="2:20" ht="44.5" customHeight="1">
      <c r="B164" s="100">
        <v>151</v>
      </c>
      <c r="C164" s="101"/>
      <c r="D164" s="101"/>
      <c r="E164" s="101"/>
      <c r="F164" s="101"/>
      <c r="G164" s="101"/>
      <c r="H164" s="101"/>
      <c r="I164" s="101"/>
      <c r="J164" s="101"/>
      <c r="K164" s="101"/>
      <c r="L164" s="101"/>
      <c r="M164" s="101"/>
      <c r="N164" s="102"/>
      <c r="O164" s="101"/>
      <c r="P164" s="102"/>
      <c r="Q164" s="101"/>
      <c r="R164" s="102"/>
      <c r="S164" s="101"/>
      <c r="T164" s="101"/>
    </row>
    <row r="165" spans="2:20" ht="44.5" customHeight="1">
      <c r="B165" s="100">
        <v>152</v>
      </c>
      <c r="C165" s="101"/>
      <c r="D165" s="101"/>
      <c r="E165" s="101"/>
      <c r="F165" s="101"/>
      <c r="G165" s="101"/>
      <c r="H165" s="101"/>
      <c r="I165" s="101"/>
      <c r="J165" s="101"/>
      <c r="K165" s="101"/>
      <c r="L165" s="101"/>
      <c r="M165" s="101"/>
      <c r="N165" s="102"/>
      <c r="O165" s="101"/>
      <c r="P165" s="102"/>
      <c r="Q165" s="101"/>
      <c r="R165" s="102"/>
      <c r="S165" s="101"/>
      <c r="T165" s="101"/>
    </row>
    <row r="166" spans="2:20" ht="44.5" customHeight="1">
      <c r="B166" s="100">
        <v>153</v>
      </c>
      <c r="C166" s="101"/>
      <c r="D166" s="101"/>
      <c r="E166" s="101"/>
      <c r="F166" s="101"/>
      <c r="G166" s="101"/>
      <c r="H166" s="101"/>
      <c r="I166" s="101"/>
      <c r="J166" s="101"/>
      <c r="K166" s="101"/>
      <c r="L166" s="101"/>
      <c r="M166" s="101"/>
      <c r="N166" s="102"/>
      <c r="O166" s="101"/>
      <c r="P166" s="102"/>
      <c r="Q166" s="101"/>
      <c r="R166" s="102"/>
      <c r="S166" s="101"/>
      <c r="T166" s="101"/>
    </row>
    <row r="167" spans="2:20" ht="44.5" customHeight="1">
      <c r="B167" s="100">
        <v>154</v>
      </c>
      <c r="C167" s="101"/>
      <c r="D167" s="101"/>
      <c r="E167" s="101"/>
      <c r="F167" s="101"/>
      <c r="G167" s="101"/>
      <c r="H167" s="101"/>
      <c r="I167" s="101"/>
      <c r="J167" s="101"/>
      <c r="K167" s="101"/>
      <c r="L167" s="101"/>
      <c r="M167" s="101"/>
      <c r="N167" s="102"/>
      <c r="O167" s="101"/>
      <c r="P167" s="102"/>
      <c r="Q167" s="101"/>
      <c r="R167" s="102"/>
      <c r="S167" s="101"/>
      <c r="T167" s="101"/>
    </row>
    <row r="168" spans="2:20" ht="44.5" customHeight="1">
      <c r="B168" s="100">
        <v>155</v>
      </c>
      <c r="C168" s="101"/>
      <c r="D168" s="101"/>
      <c r="E168" s="101"/>
      <c r="F168" s="101"/>
      <c r="G168" s="101"/>
      <c r="H168" s="101"/>
      <c r="I168" s="101"/>
      <c r="J168" s="101"/>
      <c r="K168" s="101"/>
      <c r="L168" s="101"/>
      <c r="M168" s="101"/>
      <c r="N168" s="102"/>
      <c r="O168" s="101"/>
      <c r="P168" s="102"/>
      <c r="Q168" s="101"/>
      <c r="R168" s="102"/>
      <c r="S168" s="101"/>
      <c r="T168" s="101"/>
    </row>
    <row r="169" spans="2:20" ht="44.5" customHeight="1">
      <c r="B169" s="100">
        <v>156</v>
      </c>
      <c r="C169" s="101"/>
      <c r="D169" s="101"/>
      <c r="E169" s="101"/>
      <c r="F169" s="101"/>
      <c r="G169" s="101"/>
      <c r="H169" s="101"/>
      <c r="I169" s="101"/>
      <c r="J169" s="101"/>
      <c r="K169" s="101"/>
      <c r="L169" s="101"/>
      <c r="M169" s="101"/>
      <c r="N169" s="102"/>
      <c r="O169" s="101"/>
      <c r="P169" s="102"/>
      <c r="Q169" s="101"/>
      <c r="R169" s="102"/>
      <c r="S169" s="101"/>
      <c r="T169" s="101"/>
    </row>
    <row r="170" spans="2:20" ht="44.5" customHeight="1">
      <c r="B170" s="100">
        <v>157</v>
      </c>
      <c r="C170" s="101"/>
      <c r="D170" s="101"/>
      <c r="E170" s="101"/>
      <c r="F170" s="101"/>
      <c r="G170" s="101"/>
      <c r="H170" s="101"/>
      <c r="I170" s="101"/>
      <c r="J170" s="101"/>
      <c r="K170" s="101"/>
      <c r="L170" s="101"/>
      <c r="M170" s="101"/>
      <c r="N170" s="102"/>
      <c r="O170" s="101"/>
      <c r="P170" s="102"/>
      <c r="Q170" s="101"/>
      <c r="R170" s="102"/>
      <c r="S170" s="101"/>
      <c r="T170" s="101"/>
    </row>
    <row r="171" spans="2:20" ht="44.5" customHeight="1">
      <c r="B171" s="100">
        <v>158</v>
      </c>
      <c r="C171" s="101"/>
      <c r="D171" s="101"/>
      <c r="E171" s="101"/>
      <c r="F171" s="101"/>
      <c r="G171" s="101"/>
      <c r="H171" s="101"/>
      <c r="I171" s="101"/>
      <c r="J171" s="101"/>
      <c r="K171" s="101"/>
      <c r="L171" s="101"/>
      <c r="M171" s="101"/>
      <c r="N171" s="102"/>
      <c r="O171" s="101"/>
      <c r="P171" s="102"/>
      <c r="Q171" s="101"/>
      <c r="R171" s="102"/>
      <c r="S171" s="101"/>
      <c r="T171" s="101"/>
    </row>
    <row r="172" spans="2:20" ht="44.5" customHeight="1">
      <c r="B172" s="100">
        <v>159</v>
      </c>
      <c r="C172" s="101"/>
      <c r="D172" s="101"/>
      <c r="E172" s="101"/>
      <c r="F172" s="101"/>
      <c r="G172" s="101"/>
      <c r="H172" s="101"/>
      <c r="I172" s="101"/>
      <c r="J172" s="101"/>
      <c r="K172" s="101"/>
      <c r="L172" s="101"/>
      <c r="M172" s="101"/>
      <c r="N172" s="102"/>
      <c r="O172" s="101"/>
      <c r="P172" s="102"/>
      <c r="Q172" s="101"/>
      <c r="R172" s="102"/>
      <c r="S172" s="101"/>
      <c r="T172" s="101"/>
    </row>
    <row r="173" spans="2:20" ht="44.5" customHeight="1">
      <c r="B173" s="100">
        <v>160</v>
      </c>
      <c r="C173" s="101"/>
      <c r="D173" s="101"/>
      <c r="E173" s="101"/>
      <c r="F173" s="101"/>
      <c r="G173" s="101"/>
      <c r="H173" s="101"/>
      <c r="I173" s="101"/>
      <c r="J173" s="101"/>
      <c r="K173" s="101"/>
      <c r="L173" s="101"/>
      <c r="M173" s="101"/>
      <c r="N173" s="102"/>
      <c r="O173" s="101"/>
      <c r="P173" s="102"/>
      <c r="Q173" s="101"/>
      <c r="R173" s="102"/>
      <c r="S173" s="101"/>
      <c r="T173" s="101"/>
    </row>
    <row r="174" spans="2:20" ht="44.5" customHeight="1">
      <c r="B174" s="100">
        <v>161</v>
      </c>
      <c r="C174" s="101"/>
      <c r="D174" s="101"/>
      <c r="E174" s="101"/>
      <c r="F174" s="101"/>
      <c r="G174" s="101"/>
      <c r="H174" s="101"/>
      <c r="I174" s="101"/>
      <c r="J174" s="101"/>
      <c r="K174" s="101"/>
      <c r="L174" s="101"/>
      <c r="M174" s="101"/>
      <c r="N174" s="102"/>
      <c r="O174" s="101"/>
      <c r="P174" s="102"/>
      <c r="Q174" s="101"/>
      <c r="R174" s="102"/>
      <c r="S174" s="101"/>
      <c r="T174" s="101"/>
    </row>
    <row r="175" spans="2:20" ht="44.5" customHeight="1">
      <c r="B175" s="100">
        <v>162</v>
      </c>
      <c r="C175" s="101"/>
      <c r="D175" s="101"/>
      <c r="E175" s="101"/>
      <c r="F175" s="101"/>
      <c r="G175" s="101"/>
      <c r="H175" s="101"/>
      <c r="I175" s="101"/>
      <c r="J175" s="101"/>
      <c r="K175" s="101"/>
      <c r="L175" s="101"/>
      <c r="M175" s="101"/>
      <c r="N175" s="102"/>
      <c r="O175" s="101"/>
      <c r="P175" s="102"/>
      <c r="Q175" s="101"/>
      <c r="R175" s="102"/>
      <c r="S175" s="101"/>
      <c r="T175" s="101"/>
    </row>
    <row r="176" spans="2:20" ht="44.5" customHeight="1">
      <c r="B176" s="100">
        <v>163</v>
      </c>
      <c r="C176" s="101"/>
      <c r="D176" s="101"/>
      <c r="E176" s="101"/>
      <c r="F176" s="101"/>
      <c r="G176" s="101"/>
      <c r="H176" s="101"/>
      <c r="I176" s="101"/>
      <c r="J176" s="101"/>
      <c r="K176" s="101"/>
      <c r="L176" s="101"/>
      <c r="M176" s="101"/>
      <c r="N176" s="102"/>
      <c r="O176" s="101"/>
      <c r="P176" s="102"/>
      <c r="Q176" s="101"/>
      <c r="R176" s="102"/>
      <c r="S176" s="101"/>
      <c r="T176" s="101"/>
    </row>
    <row r="177" spans="2:20" ht="44.5" customHeight="1">
      <c r="B177" s="100">
        <v>164</v>
      </c>
      <c r="C177" s="101"/>
      <c r="D177" s="101"/>
      <c r="E177" s="101"/>
      <c r="F177" s="101"/>
      <c r="G177" s="101"/>
      <c r="H177" s="101"/>
      <c r="I177" s="101"/>
      <c r="J177" s="101"/>
      <c r="K177" s="101"/>
      <c r="L177" s="101"/>
      <c r="M177" s="101"/>
      <c r="N177" s="102"/>
      <c r="O177" s="101"/>
      <c r="P177" s="102"/>
      <c r="Q177" s="101"/>
      <c r="R177" s="102"/>
      <c r="S177" s="101"/>
      <c r="T177" s="101"/>
    </row>
    <row r="178" spans="2:20" ht="44.5" customHeight="1">
      <c r="B178" s="100">
        <v>165</v>
      </c>
      <c r="C178" s="101"/>
      <c r="D178" s="101"/>
      <c r="E178" s="101"/>
      <c r="F178" s="101"/>
      <c r="G178" s="101"/>
      <c r="H178" s="101"/>
      <c r="I178" s="101"/>
      <c r="J178" s="101"/>
      <c r="K178" s="101"/>
      <c r="L178" s="101"/>
      <c r="M178" s="101"/>
      <c r="N178" s="102"/>
      <c r="O178" s="101"/>
      <c r="P178" s="102"/>
      <c r="Q178" s="101"/>
      <c r="R178" s="102"/>
      <c r="S178" s="101"/>
      <c r="T178" s="101"/>
    </row>
    <row r="179" spans="2:20" ht="44.5" customHeight="1">
      <c r="B179" s="100">
        <v>166</v>
      </c>
      <c r="C179" s="101"/>
      <c r="D179" s="101"/>
      <c r="E179" s="101"/>
      <c r="F179" s="101"/>
      <c r="G179" s="101"/>
      <c r="H179" s="101"/>
      <c r="I179" s="101"/>
      <c r="J179" s="101"/>
      <c r="K179" s="101"/>
      <c r="L179" s="101"/>
      <c r="M179" s="101"/>
      <c r="N179" s="102"/>
      <c r="O179" s="101"/>
      <c r="P179" s="102"/>
      <c r="Q179" s="101"/>
      <c r="R179" s="102"/>
      <c r="S179" s="101"/>
      <c r="T179" s="101"/>
    </row>
    <row r="180" spans="2:20" ht="44.5" customHeight="1">
      <c r="B180" s="100">
        <v>167</v>
      </c>
      <c r="C180" s="101"/>
      <c r="D180" s="101"/>
      <c r="E180" s="101"/>
      <c r="F180" s="101"/>
      <c r="G180" s="101"/>
      <c r="H180" s="101"/>
      <c r="I180" s="101"/>
      <c r="J180" s="101"/>
      <c r="K180" s="101"/>
      <c r="L180" s="101"/>
      <c r="M180" s="101"/>
      <c r="N180" s="102"/>
      <c r="O180" s="101"/>
      <c r="P180" s="102"/>
      <c r="Q180" s="101"/>
      <c r="R180" s="102"/>
      <c r="S180" s="101"/>
      <c r="T180" s="101"/>
    </row>
    <row r="181" spans="2:20" ht="44.5" customHeight="1">
      <c r="B181" s="100">
        <v>168</v>
      </c>
      <c r="C181" s="101"/>
      <c r="D181" s="101"/>
      <c r="E181" s="101"/>
      <c r="F181" s="101"/>
      <c r="G181" s="101"/>
      <c r="H181" s="101"/>
      <c r="I181" s="101"/>
      <c r="J181" s="101"/>
      <c r="K181" s="101"/>
      <c r="L181" s="101"/>
      <c r="M181" s="101"/>
      <c r="N181" s="102"/>
      <c r="O181" s="101"/>
      <c r="P181" s="102"/>
      <c r="Q181" s="101"/>
      <c r="R181" s="102"/>
      <c r="S181" s="101"/>
      <c r="T181" s="101"/>
    </row>
    <row r="182" spans="2:20" ht="44.5" customHeight="1">
      <c r="B182" s="100">
        <v>169</v>
      </c>
      <c r="C182" s="101"/>
      <c r="D182" s="101"/>
      <c r="E182" s="101"/>
      <c r="F182" s="101"/>
      <c r="G182" s="101"/>
      <c r="H182" s="101"/>
      <c r="I182" s="101"/>
      <c r="J182" s="101"/>
      <c r="K182" s="101"/>
      <c r="L182" s="101"/>
      <c r="M182" s="101"/>
      <c r="N182" s="102"/>
      <c r="O182" s="101"/>
      <c r="P182" s="102"/>
      <c r="Q182" s="101"/>
      <c r="R182" s="102"/>
      <c r="S182" s="101"/>
      <c r="T182" s="101"/>
    </row>
    <row r="183" spans="2:20" ht="44.5" customHeight="1">
      <c r="B183" s="100">
        <v>170</v>
      </c>
      <c r="C183" s="101"/>
      <c r="D183" s="101"/>
      <c r="E183" s="101"/>
      <c r="F183" s="101"/>
      <c r="G183" s="101"/>
      <c r="H183" s="101"/>
      <c r="I183" s="101"/>
      <c r="J183" s="101"/>
      <c r="K183" s="101"/>
      <c r="L183" s="101"/>
      <c r="M183" s="101"/>
      <c r="N183" s="102"/>
      <c r="O183" s="101"/>
      <c r="P183" s="102"/>
      <c r="Q183" s="101"/>
      <c r="R183" s="102"/>
      <c r="S183" s="101"/>
      <c r="T183" s="101"/>
    </row>
    <row r="184" spans="2:20" ht="44.5" customHeight="1">
      <c r="B184" s="100">
        <v>171</v>
      </c>
      <c r="C184" s="101"/>
      <c r="D184" s="101"/>
      <c r="E184" s="101"/>
      <c r="F184" s="101"/>
      <c r="G184" s="101"/>
      <c r="H184" s="101"/>
      <c r="I184" s="101"/>
      <c r="J184" s="101"/>
      <c r="K184" s="101"/>
      <c r="L184" s="101"/>
      <c r="M184" s="101"/>
      <c r="N184" s="102"/>
      <c r="O184" s="101"/>
      <c r="P184" s="102"/>
      <c r="Q184" s="101"/>
      <c r="R184" s="102"/>
      <c r="S184" s="101"/>
      <c r="T184" s="101"/>
    </row>
    <row r="185" spans="2:20" ht="44.5" customHeight="1">
      <c r="B185" s="100">
        <v>172</v>
      </c>
      <c r="C185" s="101"/>
      <c r="D185" s="101"/>
      <c r="E185" s="101"/>
      <c r="F185" s="101"/>
      <c r="G185" s="101"/>
      <c r="H185" s="101"/>
      <c r="I185" s="101"/>
      <c r="J185" s="101"/>
      <c r="K185" s="101"/>
      <c r="L185" s="101"/>
      <c r="M185" s="101"/>
      <c r="N185" s="102"/>
      <c r="O185" s="101"/>
      <c r="P185" s="102"/>
      <c r="Q185" s="101"/>
      <c r="R185" s="102"/>
      <c r="S185" s="101"/>
      <c r="T185" s="101"/>
    </row>
    <row r="186" spans="2:20" ht="44.5" customHeight="1">
      <c r="B186" s="100">
        <v>173</v>
      </c>
      <c r="C186" s="101"/>
      <c r="D186" s="101"/>
      <c r="E186" s="101"/>
      <c r="F186" s="101"/>
      <c r="G186" s="101"/>
      <c r="H186" s="101"/>
      <c r="I186" s="101"/>
      <c r="J186" s="101"/>
      <c r="K186" s="101"/>
      <c r="L186" s="101"/>
      <c r="M186" s="101"/>
      <c r="N186" s="102"/>
      <c r="O186" s="101"/>
      <c r="P186" s="102"/>
      <c r="Q186" s="101"/>
      <c r="R186" s="102"/>
      <c r="S186" s="101"/>
      <c r="T186" s="101"/>
    </row>
    <row r="187" spans="2:20" ht="44.5" customHeight="1">
      <c r="B187" s="100">
        <v>174</v>
      </c>
      <c r="C187" s="101"/>
      <c r="D187" s="101"/>
      <c r="E187" s="101"/>
      <c r="F187" s="101"/>
      <c r="G187" s="101"/>
      <c r="H187" s="101"/>
      <c r="I187" s="101"/>
      <c r="J187" s="101"/>
      <c r="K187" s="101"/>
      <c r="L187" s="101"/>
      <c r="M187" s="101"/>
      <c r="N187" s="102"/>
      <c r="O187" s="101"/>
      <c r="P187" s="102"/>
      <c r="Q187" s="101"/>
      <c r="R187" s="102"/>
      <c r="S187" s="101"/>
      <c r="T187" s="101"/>
    </row>
    <row r="188" spans="2:20" ht="44.5" customHeight="1">
      <c r="B188" s="100">
        <v>175</v>
      </c>
      <c r="C188" s="101"/>
      <c r="D188" s="101"/>
      <c r="E188" s="101"/>
      <c r="F188" s="101"/>
      <c r="G188" s="101"/>
      <c r="H188" s="101"/>
      <c r="I188" s="101"/>
      <c r="J188" s="101"/>
      <c r="K188" s="101"/>
      <c r="L188" s="101"/>
      <c r="M188" s="101"/>
      <c r="N188" s="102"/>
      <c r="O188" s="101"/>
      <c r="P188" s="102"/>
      <c r="Q188" s="101"/>
      <c r="R188" s="102"/>
      <c r="S188" s="101"/>
      <c r="T188" s="101"/>
    </row>
    <row r="189" spans="2:20" ht="44.5" customHeight="1">
      <c r="B189" s="100">
        <v>176</v>
      </c>
      <c r="C189" s="101"/>
      <c r="D189" s="101"/>
      <c r="E189" s="101"/>
      <c r="F189" s="101"/>
      <c r="G189" s="101"/>
      <c r="H189" s="101"/>
      <c r="I189" s="101"/>
      <c r="J189" s="101"/>
      <c r="K189" s="101"/>
      <c r="L189" s="101"/>
      <c r="M189" s="101"/>
      <c r="N189" s="102"/>
      <c r="O189" s="101"/>
      <c r="P189" s="102"/>
      <c r="Q189" s="101"/>
      <c r="R189" s="102"/>
      <c r="S189" s="101"/>
      <c r="T189" s="101"/>
    </row>
    <row r="190" spans="2:20" ht="44.5" customHeight="1">
      <c r="B190" s="100">
        <v>177</v>
      </c>
      <c r="C190" s="101"/>
      <c r="D190" s="101"/>
      <c r="E190" s="101"/>
      <c r="F190" s="101"/>
      <c r="G190" s="101"/>
      <c r="H190" s="101"/>
      <c r="I190" s="101"/>
      <c r="J190" s="101"/>
      <c r="K190" s="101"/>
      <c r="L190" s="101"/>
      <c r="M190" s="101"/>
      <c r="N190" s="102"/>
      <c r="O190" s="101"/>
      <c r="P190" s="102"/>
      <c r="Q190" s="101"/>
      <c r="R190" s="102"/>
      <c r="S190" s="101"/>
      <c r="T190" s="101"/>
    </row>
    <row r="191" spans="2:20" ht="44.5" customHeight="1">
      <c r="B191" s="100">
        <v>178</v>
      </c>
      <c r="C191" s="101"/>
      <c r="D191" s="101"/>
      <c r="E191" s="101"/>
      <c r="F191" s="101"/>
      <c r="G191" s="101"/>
      <c r="H191" s="101"/>
      <c r="I191" s="101"/>
      <c r="J191" s="101"/>
      <c r="K191" s="101"/>
      <c r="L191" s="101"/>
      <c r="M191" s="101"/>
      <c r="N191" s="102"/>
      <c r="O191" s="101"/>
      <c r="P191" s="102"/>
      <c r="Q191" s="101"/>
      <c r="R191" s="102"/>
      <c r="S191" s="101"/>
      <c r="T191" s="101"/>
    </row>
    <row r="192" spans="2:20" ht="44.5" customHeight="1">
      <c r="B192" s="100">
        <v>179</v>
      </c>
      <c r="C192" s="101"/>
      <c r="D192" s="101"/>
      <c r="E192" s="101"/>
      <c r="F192" s="101"/>
      <c r="G192" s="101"/>
      <c r="H192" s="101"/>
      <c r="I192" s="101"/>
      <c r="J192" s="101"/>
      <c r="K192" s="101"/>
      <c r="L192" s="101"/>
      <c r="M192" s="101"/>
      <c r="N192" s="102"/>
      <c r="O192" s="101"/>
      <c r="P192" s="102"/>
      <c r="Q192" s="101"/>
      <c r="R192" s="102"/>
      <c r="S192" s="101"/>
      <c r="T192" s="101"/>
    </row>
    <row r="193" spans="2:20" ht="44.5" customHeight="1">
      <c r="B193" s="100">
        <v>180</v>
      </c>
      <c r="C193" s="101"/>
      <c r="D193" s="101"/>
      <c r="E193" s="101"/>
      <c r="F193" s="101"/>
      <c r="G193" s="101"/>
      <c r="H193" s="101"/>
      <c r="I193" s="101"/>
      <c r="J193" s="101"/>
      <c r="K193" s="101"/>
      <c r="L193" s="101"/>
      <c r="M193" s="101"/>
      <c r="N193" s="102"/>
      <c r="O193" s="101"/>
      <c r="P193" s="102"/>
      <c r="Q193" s="101"/>
      <c r="R193" s="102"/>
      <c r="S193" s="101"/>
      <c r="T193" s="101"/>
    </row>
    <row r="194" spans="2:20" ht="44.5" customHeight="1">
      <c r="B194" s="100">
        <v>181</v>
      </c>
      <c r="C194" s="101"/>
      <c r="D194" s="101"/>
      <c r="E194" s="101"/>
      <c r="F194" s="101"/>
      <c r="G194" s="101"/>
      <c r="H194" s="101"/>
      <c r="I194" s="101"/>
      <c r="J194" s="101"/>
      <c r="K194" s="101"/>
      <c r="L194" s="101"/>
      <c r="M194" s="101"/>
      <c r="N194" s="102"/>
      <c r="O194" s="101"/>
      <c r="P194" s="102"/>
      <c r="Q194" s="101"/>
      <c r="R194" s="102"/>
      <c r="S194" s="101"/>
      <c r="T194" s="101"/>
    </row>
    <row r="195" spans="2:20" ht="44.5" customHeight="1">
      <c r="B195" s="100">
        <v>182</v>
      </c>
      <c r="C195" s="101"/>
      <c r="D195" s="101"/>
      <c r="E195" s="101"/>
      <c r="F195" s="101"/>
      <c r="G195" s="101"/>
      <c r="H195" s="101"/>
      <c r="I195" s="101"/>
      <c r="J195" s="101"/>
      <c r="K195" s="101"/>
      <c r="L195" s="101"/>
      <c r="M195" s="101"/>
      <c r="N195" s="102"/>
      <c r="O195" s="101"/>
      <c r="P195" s="102"/>
      <c r="Q195" s="101"/>
      <c r="R195" s="102"/>
      <c r="S195" s="101"/>
      <c r="T195" s="101"/>
    </row>
    <row r="196" spans="2:20" ht="44.5" customHeight="1">
      <c r="B196" s="100">
        <v>183</v>
      </c>
      <c r="C196" s="101"/>
      <c r="D196" s="101"/>
      <c r="E196" s="101"/>
      <c r="F196" s="101"/>
      <c r="G196" s="101"/>
      <c r="H196" s="101"/>
      <c r="I196" s="101"/>
      <c r="J196" s="101"/>
      <c r="K196" s="101"/>
      <c r="L196" s="101"/>
      <c r="M196" s="101"/>
      <c r="N196" s="102"/>
      <c r="O196" s="101"/>
      <c r="P196" s="102"/>
      <c r="Q196" s="101"/>
      <c r="R196" s="102"/>
      <c r="S196" s="101"/>
      <c r="T196" s="101"/>
    </row>
    <row r="197" spans="2:20" ht="44.5" customHeight="1">
      <c r="B197" s="100">
        <v>184</v>
      </c>
      <c r="C197" s="101"/>
      <c r="D197" s="101"/>
      <c r="E197" s="101"/>
      <c r="F197" s="101"/>
      <c r="G197" s="101"/>
      <c r="H197" s="101"/>
      <c r="I197" s="101"/>
      <c r="J197" s="101"/>
      <c r="K197" s="101"/>
      <c r="L197" s="101"/>
      <c r="M197" s="101"/>
      <c r="N197" s="102"/>
      <c r="O197" s="101"/>
      <c r="P197" s="102"/>
      <c r="Q197" s="101"/>
      <c r="R197" s="102"/>
      <c r="S197" s="101"/>
      <c r="T197" s="101"/>
    </row>
    <row r="198" spans="2:20" ht="44.5" customHeight="1">
      <c r="B198" s="100">
        <v>185</v>
      </c>
      <c r="C198" s="101"/>
      <c r="D198" s="101"/>
      <c r="E198" s="101"/>
      <c r="F198" s="101"/>
      <c r="G198" s="101"/>
      <c r="H198" s="101"/>
      <c r="I198" s="101"/>
      <c r="J198" s="101"/>
      <c r="K198" s="101"/>
      <c r="L198" s="101"/>
      <c r="M198" s="101"/>
      <c r="N198" s="102"/>
      <c r="O198" s="101"/>
      <c r="P198" s="102"/>
      <c r="Q198" s="101"/>
      <c r="R198" s="102"/>
      <c r="S198" s="101"/>
      <c r="T198" s="101"/>
    </row>
    <row r="199" spans="2:20" ht="44.5" customHeight="1">
      <c r="B199" s="100">
        <v>186</v>
      </c>
      <c r="C199" s="101"/>
      <c r="D199" s="101"/>
      <c r="E199" s="101"/>
      <c r="F199" s="101"/>
      <c r="G199" s="101"/>
      <c r="H199" s="101"/>
      <c r="I199" s="101"/>
      <c r="J199" s="101"/>
      <c r="K199" s="101"/>
      <c r="L199" s="101"/>
      <c r="M199" s="101"/>
      <c r="N199" s="102"/>
      <c r="O199" s="101"/>
      <c r="P199" s="102"/>
      <c r="Q199" s="101"/>
      <c r="R199" s="102"/>
      <c r="S199" s="101"/>
      <c r="T199" s="101"/>
    </row>
    <row r="200" spans="2:20" ht="44.5" customHeight="1">
      <c r="B200" s="100">
        <v>187</v>
      </c>
      <c r="C200" s="101"/>
      <c r="D200" s="101"/>
      <c r="E200" s="101"/>
      <c r="F200" s="101"/>
      <c r="G200" s="101"/>
      <c r="H200" s="101"/>
      <c r="I200" s="101"/>
      <c r="J200" s="101"/>
      <c r="K200" s="101"/>
      <c r="L200" s="101"/>
      <c r="M200" s="101"/>
      <c r="N200" s="102"/>
      <c r="O200" s="101"/>
      <c r="P200" s="102"/>
      <c r="Q200" s="101"/>
      <c r="R200" s="102"/>
      <c r="S200" s="101"/>
      <c r="T200" s="101"/>
    </row>
    <row r="201" spans="2:20" ht="44.5" customHeight="1">
      <c r="B201" s="100">
        <v>188</v>
      </c>
      <c r="C201" s="101"/>
      <c r="D201" s="101"/>
      <c r="E201" s="101"/>
      <c r="F201" s="101"/>
      <c r="G201" s="101"/>
      <c r="H201" s="101"/>
      <c r="I201" s="101"/>
      <c r="J201" s="101"/>
      <c r="K201" s="101"/>
      <c r="L201" s="101"/>
      <c r="M201" s="101"/>
      <c r="N201" s="102"/>
      <c r="O201" s="101"/>
      <c r="P201" s="102"/>
      <c r="Q201" s="101"/>
      <c r="R201" s="102"/>
      <c r="S201" s="101"/>
      <c r="T201" s="101"/>
    </row>
    <row r="202" spans="2:20" ht="44.5" customHeight="1">
      <c r="B202" s="100">
        <v>189</v>
      </c>
      <c r="C202" s="101"/>
      <c r="D202" s="101"/>
      <c r="E202" s="101"/>
      <c r="F202" s="101"/>
      <c r="G202" s="101"/>
      <c r="H202" s="101"/>
      <c r="I202" s="101"/>
      <c r="J202" s="101"/>
      <c r="K202" s="101"/>
      <c r="L202" s="101"/>
      <c r="M202" s="101"/>
      <c r="N202" s="102"/>
      <c r="O202" s="101"/>
      <c r="P202" s="102"/>
      <c r="Q202" s="101"/>
      <c r="R202" s="102"/>
      <c r="S202" s="101"/>
      <c r="T202" s="101"/>
    </row>
    <row r="203" spans="2:20" ht="44.5" customHeight="1">
      <c r="B203" s="100">
        <v>190</v>
      </c>
      <c r="C203" s="101"/>
      <c r="D203" s="101"/>
      <c r="E203" s="101"/>
      <c r="F203" s="101"/>
      <c r="G203" s="101"/>
      <c r="H203" s="101"/>
      <c r="I203" s="101"/>
      <c r="J203" s="101"/>
      <c r="K203" s="101"/>
      <c r="L203" s="101"/>
      <c r="M203" s="101"/>
      <c r="N203" s="102"/>
      <c r="O203" s="101"/>
      <c r="P203" s="102"/>
      <c r="Q203" s="101"/>
      <c r="R203" s="102"/>
      <c r="S203" s="101"/>
      <c r="T203" s="101"/>
    </row>
    <row r="204" spans="2:20" ht="44.5" customHeight="1">
      <c r="B204" s="100">
        <v>191</v>
      </c>
      <c r="C204" s="101"/>
      <c r="D204" s="101"/>
      <c r="E204" s="101"/>
      <c r="F204" s="101"/>
      <c r="G204" s="101"/>
      <c r="H204" s="101"/>
      <c r="I204" s="101"/>
      <c r="J204" s="101"/>
      <c r="K204" s="101"/>
      <c r="L204" s="101"/>
      <c r="M204" s="101"/>
      <c r="N204" s="102"/>
      <c r="O204" s="101"/>
      <c r="P204" s="102"/>
      <c r="Q204" s="101"/>
      <c r="R204" s="102"/>
      <c r="S204" s="101"/>
      <c r="T204" s="101"/>
    </row>
    <row r="205" spans="2:20" ht="44.5" customHeight="1">
      <c r="B205" s="100">
        <v>192</v>
      </c>
      <c r="C205" s="101"/>
      <c r="D205" s="101"/>
      <c r="E205" s="101"/>
      <c r="F205" s="101"/>
      <c r="G205" s="101"/>
      <c r="H205" s="101"/>
      <c r="I205" s="101"/>
      <c r="J205" s="101"/>
      <c r="K205" s="101"/>
      <c r="L205" s="101"/>
      <c r="M205" s="101"/>
      <c r="N205" s="102"/>
      <c r="O205" s="101"/>
      <c r="P205" s="102"/>
      <c r="Q205" s="101"/>
      <c r="R205" s="102"/>
      <c r="S205" s="101"/>
      <c r="T205" s="101"/>
    </row>
    <row r="206" spans="2:20" ht="44.5" customHeight="1">
      <c r="B206" s="100">
        <v>193</v>
      </c>
      <c r="C206" s="101"/>
      <c r="D206" s="101"/>
      <c r="E206" s="101"/>
      <c r="F206" s="101"/>
      <c r="G206" s="101"/>
      <c r="H206" s="101"/>
      <c r="I206" s="101"/>
      <c r="J206" s="101"/>
      <c r="K206" s="101"/>
      <c r="L206" s="101"/>
      <c r="M206" s="101"/>
      <c r="N206" s="102"/>
      <c r="O206" s="101"/>
      <c r="P206" s="102"/>
      <c r="Q206" s="101"/>
      <c r="R206" s="102"/>
      <c r="S206" s="101"/>
      <c r="T206" s="101"/>
    </row>
    <row r="207" spans="2:20" ht="44.5" customHeight="1">
      <c r="B207" s="100">
        <v>194</v>
      </c>
      <c r="C207" s="101"/>
      <c r="D207" s="101"/>
      <c r="E207" s="101"/>
      <c r="F207" s="101"/>
      <c r="G207" s="101"/>
      <c r="H207" s="101"/>
      <c r="I207" s="101"/>
      <c r="J207" s="101"/>
      <c r="K207" s="101"/>
      <c r="L207" s="101"/>
      <c r="M207" s="101"/>
      <c r="N207" s="102"/>
      <c r="O207" s="101"/>
      <c r="P207" s="102"/>
      <c r="Q207" s="101"/>
      <c r="R207" s="102"/>
      <c r="S207" s="101"/>
      <c r="T207" s="101"/>
    </row>
    <row r="208" spans="2:20" ht="44.5" customHeight="1">
      <c r="B208" s="100">
        <v>195</v>
      </c>
      <c r="C208" s="101"/>
      <c r="D208" s="101"/>
      <c r="E208" s="101"/>
      <c r="F208" s="101"/>
      <c r="G208" s="101"/>
      <c r="H208" s="101"/>
      <c r="I208" s="101"/>
      <c r="J208" s="101"/>
      <c r="K208" s="101"/>
      <c r="L208" s="101"/>
      <c r="M208" s="101"/>
      <c r="N208" s="102"/>
      <c r="O208" s="101"/>
      <c r="P208" s="102"/>
      <c r="Q208" s="101"/>
      <c r="R208" s="102"/>
      <c r="S208" s="101"/>
      <c r="T208" s="101"/>
    </row>
    <row r="209" spans="2:20" ht="44.5" customHeight="1">
      <c r="B209" s="100">
        <v>196</v>
      </c>
      <c r="C209" s="101"/>
      <c r="D209" s="101"/>
      <c r="E209" s="101"/>
      <c r="F209" s="101"/>
      <c r="G209" s="101"/>
      <c r="H209" s="101"/>
      <c r="I209" s="101"/>
      <c r="J209" s="101"/>
      <c r="K209" s="101"/>
      <c r="L209" s="101"/>
      <c r="M209" s="101"/>
      <c r="N209" s="102"/>
      <c r="O209" s="101"/>
      <c r="P209" s="102"/>
      <c r="Q209" s="101"/>
      <c r="R209" s="102"/>
      <c r="S209" s="101"/>
      <c r="T209" s="101"/>
    </row>
    <row r="210" spans="2:20" ht="44.5" customHeight="1">
      <c r="B210" s="100">
        <v>197</v>
      </c>
      <c r="C210" s="101"/>
      <c r="D210" s="101"/>
      <c r="E210" s="101"/>
      <c r="F210" s="101"/>
      <c r="G210" s="101"/>
      <c r="H210" s="101"/>
      <c r="I210" s="101"/>
      <c r="J210" s="101"/>
      <c r="K210" s="101"/>
      <c r="L210" s="101"/>
      <c r="M210" s="101"/>
      <c r="N210" s="102"/>
      <c r="O210" s="101"/>
      <c r="P210" s="102"/>
      <c r="Q210" s="101"/>
      <c r="R210" s="102"/>
      <c r="S210" s="101"/>
      <c r="T210" s="101"/>
    </row>
    <row r="211" spans="2:20" ht="44.5" customHeight="1">
      <c r="B211" s="100">
        <v>198</v>
      </c>
      <c r="C211" s="101"/>
      <c r="D211" s="101"/>
      <c r="E211" s="101"/>
      <c r="F211" s="101"/>
      <c r="G211" s="101"/>
      <c r="H211" s="101"/>
      <c r="I211" s="101"/>
      <c r="J211" s="101"/>
      <c r="K211" s="101"/>
      <c r="L211" s="101"/>
      <c r="M211" s="101"/>
      <c r="N211" s="102"/>
      <c r="O211" s="101"/>
      <c r="P211" s="102"/>
      <c r="Q211" s="101"/>
      <c r="R211" s="102"/>
      <c r="S211" s="101"/>
      <c r="T211" s="101"/>
    </row>
    <row r="212" spans="2:20" ht="44.5" customHeight="1">
      <c r="B212" s="100">
        <v>199</v>
      </c>
      <c r="C212" s="101"/>
      <c r="D212" s="101"/>
      <c r="E212" s="101"/>
      <c r="F212" s="101"/>
      <c r="G212" s="101"/>
      <c r="H212" s="101"/>
      <c r="I212" s="101"/>
      <c r="J212" s="101"/>
      <c r="K212" s="101"/>
      <c r="L212" s="101"/>
      <c r="M212" s="101"/>
      <c r="N212" s="102"/>
      <c r="O212" s="101"/>
      <c r="P212" s="102"/>
      <c r="Q212" s="101"/>
      <c r="R212" s="102"/>
      <c r="S212" s="101"/>
      <c r="T212" s="101"/>
    </row>
  </sheetData>
  <sheetProtection formatCells="0" formatRows="0" insertRows="0" deleteRows="0"/>
  <mergeCells count="19">
    <mergeCell ref="B7:N7"/>
    <mergeCell ref="B11:Q11"/>
    <mergeCell ref="B12:B13"/>
    <mergeCell ref="D12:D13"/>
    <mergeCell ref="C12:C13"/>
    <mergeCell ref="N12:N13"/>
    <mergeCell ref="J12:K12"/>
    <mergeCell ref="Q12:Q13"/>
    <mergeCell ref="O12:O13"/>
    <mergeCell ref="G12:G13"/>
    <mergeCell ref="L12:L13"/>
    <mergeCell ref="M12:M13"/>
    <mergeCell ref="H12:I12"/>
    <mergeCell ref="E12:E13"/>
    <mergeCell ref="F12:F13"/>
    <mergeCell ref="T12:T13"/>
    <mergeCell ref="P12:P13"/>
    <mergeCell ref="R12:R13"/>
    <mergeCell ref="S12:S13"/>
  </mergeCells>
  <phoneticPr fontId="9" type="noConversion"/>
  <dataValidations xWindow="1138" yWindow="717" count="14">
    <dataValidation allowBlank="1" showInputMessage="1" showErrorMessage="1" prompt="Lugar donde se ejecutan las tareas, en interacción de la persona con el equipo, el espacio y el medioambiente de trabajo." sqref="D12:D13" xr:uid="{00000000-0002-0000-0200-000000000000}"/>
    <dataValidation allowBlank="1" showInputMessage="1" showErrorMessage="1" prompt="Se debe declarar si es fija o variable. Es variable por ejemplo si existe pago de bonos individuales o colectivos por producción, por no ausentarse al trabajo, etc." sqref="M12:M13" xr:uid="{00000000-0002-0000-0200-000001000000}"/>
    <dataValidation allowBlank="1" showInputMessage="1" showErrorMessage="1" prompt="Se debe indicar el tiempo total que transcurre desde el momento en que un trabajador comienza la tarea hasta su finalización. Debe indicarse en minutos" sqref="N12:N13" xr:uid="{00000000-0002-0000-0200-000002000000}"/>
    <dataValidation allowBlank="1" showInputMessage="1" showErrorMessage="1" prompt="Periodo de descanso que permite la recuperación fisiológica de los grupos musculares reclutados para la realización de las acciones técnicas dentro de la tarea laboral, y que está considerado por la organización del trabajo." sqref="O12:O13" xr:uid="{00000000-0002-0000-0200-000003000000}"/>
    <dataValidation allowBlank="1" showInputMessage="1" showErrorMessage="1" prompt="Consiste en rotar a los trabajadores desde un puesto con exigencia puntual sobre un determinado grupo músculo-articular, hacia otro puesto donde tal exigencia no existe o es de menor magnitud. " sqref="P12:P13" xr:uid="{00000000-0002-0000-0200-000004000000}"/>
    <dataValidation allowBlank="1" showInputMessage="1" showErrorMessage="1" prompt="Descripción de equipos y herramientas utilizadas, destacando características que puedan influir en el desempeño del trabajador, tales como: peso a manipular, requiere aplicar fuerza, si es herramienta vibrante, requiere, etc." sqref="Q12:Q13" xr:uid="{00000000-0002-0000-0200-000005000000}"/>
    <dataValidation allowBlank="1" showInputMessage="1" showErrorMessage="1" prompt="Indicar el número de trabajadores pertenecientes al puesto de trabajo que desempeñan la tarea en el centro de trabajo evaluado, separados por género masculino y femenino." sqref="J12" xr:uid="{00000000-0002-0000-0200-000006000000}"/>
    <dataValidation allowBlank="1" showInputMessage="1" showErrorMessage="1" prompt="Conjunto de acciones técnicas utilizadas para cumplir un objetivo dentro de un proceso productivo o la obtención de un producto determinado dentro del mismo." sqref="J12:K12 E12:E13" xr:uid="{00000000-0002-0000-0200-000008000000}"/>
    <dataValidation allowBlank="1" showInputMessage="1" showErrorMessage="1" prompt="Se debe declarar tipo de contrato del puesto de trabajo por ejemplo por obra, plazo fijo, part-time, honorario, etc." sqref="L12:L13" xr:uid="{00000000-0002-0000-0200-000009000000}"/>
    <dataValidation allowBlank="1" showInputMessage="1" showErrorMessage="1" prompt="Detalle de la tarea identificada" sqref="F12:F13" xr:uid="{00000000-0002-0000-0200-00000A000000}"/>
    <dataValidation allowBlank="1" showInputMessage="1" showErrorMessage="1" prompt="Distribución de tiempo de trabajo a lo largo de un periodo de tiempo." sqref="G12:G13" xr:uid="{00000000-0002-0000-0200-00000B000000}"/>
    <dataValidation allowBlank="1" showInputMessage="1" showErrorMessage="1" prompt="Es toda hora extra que supera la jornada establecida entre empleador y trabajador. El detalle por dia considerar el dia de la semana con mas horas extras y por semana la sumatorias de horas extras efectivas._x000a_" sqref="H12:I12" xr:uid="{00000000-0002-0000-0200-00000C000000}"/>
    <dataValidation allowBlank="1" showInputMessage="1" showErrorMessage="1" prompt="Indicar numero de trabajadores pertenecientes al puesto de trabajo que desempeñan la tarea en el centro de trabajo evaluado, separado por género masculino y femenino._x000a_" sqref="J12:K12" xr:uid="{00000000-0002-0000-0200-00000D000000}"/>
    <dataValidation type="list" allowBlank="1" showInputMessage="1" showErrorMessage="1" sqref="P14:P212" xr:uid="{00000000-0002-0000-0200-000007000000}">
      <formula1>"SI,NO"</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L212"/>
  <sheetViews>
    <sheetView showGridLines="0" zoomScale="57" zoomScaleNormal="57" workbookViewId="0"/>
  </sheetViews>
  <sheetFormatPr baseColWidth="10" defaultRowHeight="14.5"/>
  <cols>
    <col min="1" max="1" width="4.81640625" customWidth="1"/>
    <col min="2" max="2" width="5.90625" customWidth="1"/>
    <col min="3" max="4" width="24" customWidth="1"/>
    <col min="5" max="11" width="50.1796875" customWidth="1"/>
    <col min="12" max="12" width="51.08984375" customWidth="1"/>
  </cols>
  <sheetData>
    <row r="1" spans="1:12" s="3" customFormat="1" ht="22.5" customHeight="1">
      <c r="A1" s="13"/>
      <c r="B1" s="13"/>
      <c r="C1" s="13"/>
      <c r="D1" s="13"/>
      <c r="E1" s="13"/>
      <c r="F1" s="13"/>
      <c r="G1" s="13"/>
      <c r="H1" s="13"/>
      <c r="I1" s="13"/>
      <c r="J1" s="13"/>
      <c r="K1" s="13"/>
      <c r="L1" s="13"/>
    </row>
    <row r="2" spans="1:12" s="3" customFormat="1">
      <c r="A2" s="13"/>
      <c r="B2" s="13"/>
      <c r="C2" s="13"/>
      <c r="D2" s="13"/>
      <c r="E2" s="13"/>
      <c r="F2" s="13"/>
      <c r="G2" s="13"/>
      <c r="H2" s="13"/>
      <c r="I2" s="13"/>
      <c r="J2" s="13"/>
      <c r="K2" s="13"/>
      <c r="L2" s="13"/>
    </row>
    <row r="3" spans="1:12" s="3" customFormat="1">
      <c r="A3" s="13"/>
      <c r="B3" s="13"/>
      <c r="C3" s="13"/>
      <c r="D3" s="13"/>
      <c r="E3" s="13"/>
      <c r="F3" s="13"/>
      <c r="G3" s="13"/>
      <c r="H3" s="13"/>
      <c r="I3" s="13"/>
      <c r="J3" s="13"/>
      <c r="K3" s="13"/>
      <c r="L3" s="13"/>
    </row>
    <row r="4" spans="1:12" s="3" customFormat="1">
      <c r="A4" s="13"/>
      <c r="B4" s="13"/>
      <c r="C4" s="13"/>
      <c r="D4" s="13"/>
      <c r="E4" s="13"/>
      <c r="F4" s="13"/>
      <c r="G4" s="13"/>
      <c r="H4" s="13"/>
      <c r="I4" s="13"/>
      <c r="J4" s="13"/>
      <c r="K4" s="13"/>
      <c r="L4" s="13"/>
    </row>
    <row r="5" spans="1:12" s="3" customFormat="1" ht="7" customHeight="1">
      <c r="A5" s="13"/>
      <c r="B5" s="13"/>
      <c r="C5" s="13"/>
      <c r="D5" s="13"/>
      <c r="E5" s="13"/>
      <c r="F5" s="13"/>
      <c r="G5" s="13"/>
      <c r="H5" s="13"/>
      <c r="I5" s="13"/>
      <c r="J5" s="13"/>
      <c r="K5" s="13"/>
      <c r="L5" s="13"/>
    </row>
    <row r="6" spans="1:12" s="3" customFormat="1" ht="4.5" customHeight="1">
      <c r="A6" s="13"/>
      <c r="B6" s="13"/>
      <c r="C6" s="13"/>
      <c r="D6" s="13"/>
      <c r="E6" s="13"/>
      <c r="F6" s="13"/>
      <c r="G6" s="13"/>
      <c r="H6" s="13"/>
      <c r="I6" s="13"/>
      <c r="J6" s="13"/>
      <c r="K6" s="13"/>
      <c r="L6" s="13"/>
    </row>
    <row r="7" spans="1:12" s="3" customFormat="1" ht="5" customHeight="1">
      <c r="A7" s="13"/>
      <c r="B7" s="158"/>
      <c r="C7" s="158"/>
      <c r="D7" s="158"/>
      <c r="E7" s="13"/>
      <c r="F7" s="13"/>
      <c r="G7" s="13"/>
      <c r="H7" s="13"/>
      <c r="I7" s="13"/>
      <c r="J7" s="13"/>
      <c r="K7" s="13"/>
      <c r="L7" s="13"/>
    </row>
    <row r="8" spans="1:12" ht="17.149999999999999" customHeight="1">
      <c r="A8" s="96"/>
      <c r="B8" s="96"/>
      <c r="C8" s="96"/>
      <c r="D8" s="96"/>
      <c r="E8" s="96"/>
      <c r="F8" s="96"/>
      <c r="G8" s="96"/>
      <c r="H8" s="96"/>
      <c r="I8" s="96"/>
      <c r="J8" s="96"/>
      <c r="K8" s="96"/>
      <c r="L8" s="96"/>
    </row>
    <row r="9" spans="1:12" ht="17.149999999999999" customHeight="1">
      <c r="A9" s="96"/>
      <c r="B9" s="96"/>
      <c r="C9" s="96"/>
      <c r="D9" s="96"/>
      <c r="E9" s="96"/>
      <c r="F9" s="96"/>
      <c r="G9" s="96"/>
      <c r="H9" s="96"/>
      <c r="I9" s="96"/>
      <c r="J9" s="96"/>
      <c r="K9" s="96"/>
      <c r="L9" s="96"/>
    </row>
    <row r="10" spans="1:12" ht="5.15" customHeight="1">
      <c r="A10" s="97"/>
      <c r="B10" s="97"/>
      <c r="C10" s="97"/>
      <c r="D10" s="97"/>
      <c r="E10" s="97"/>
      <c r="F10" s="97"/>
      <c r="G10" s="97"/>
      <c r="H10" s="97"/>
      <c r="I10" s="96"/>
      <c r="J10" s="96"/>
      <c r="K10" s="96"/>
      <c r="L10" s="96"/>
    </row>
    <row r="11" spans="1:12" s="2" customFormat="1" ht="7.5" customHeight="1">
      <c r="A11" s="98"/>
      <c r="B11" s="177"/>
      <c r="C11" s="177"/>
      <c r="D11" s="166"/>
      <c r="E11" s="98"/>
      <c r="F11" s="98"/>
      <c r="G11" s="98"/>
      <c r="H11" s="98"/>
      <c r="I11" s="98"/>
      <c r="J11" s="98"/>
      <c r="K11" s="98"/>
      <c r="L11" s="98"/>
    </row>
    <row r="12" spans="1:12" ht="19" customHeight="1">
      <c r="A12" s="96"/>
      <c r="B12" s="182" t="s">
        <v>14</v>
      </c>
      <c r="C12" s="183" t="s">
        <v>25</v>
      </c>
      <c r="D12" s="182" t="s">
        <v>26</v>
      </c>
      <c r="E12" s="116" t="s">
        <v>49</v>
      </c>
      <c r="F12" s="116" t="s">
        <v>50</v>
      </c>
      <c r="G12" s="180" t="s">
        <v>51</v>
      </c>
      <c r="H12" s="181"/>
      <c r="I12" s="116" t="s">
        <v>52</v>
      </c>
      <c r="J12" s="116" t="s">
        <v>53</v>
      </c>
      <c r="K12" s="116" t="s">
        <v>54</v>
      </c>
      <c r="L12" s="178" t="s">
        <v>272</v>
      </c>
    </row>
    <row r="13" spans="1:12" ht="123" customHeight="1">
      <c r="A13" s="96"/>
      <c r="B13" s="182"/>
      <c r="C13" s="184"/>
      <c r="D13" s="182"/>
      <c r="E13" s="119" t="s">
        <v>302</v>
      </c>
      <c r="F13" s="119" t="s">
        <v>303</v>
      </c>
      <c r="G13" s="119" t="s">
        <v>304</v>
      </c>
      <c r="H13" s="119" t="s">
        <v>305</v>
      </c>
      <c r="I13" s="119" t="s">
        <v>306</v>
      </c>
      <c r="J13" s="119" t="s">
        <v>307</v>
      </c>
      <c r="K13" s="119" t="s">
        <v>308</v>
      </c>
      <c r="L13" s="179"/>
    </row>
    <row r="14" spans="1:12" ht="35" customHeight="1">
      <c r="A14" s="96"/>
      <c r="B14" s="100">
        <v>1</v>
      </c>
      <c r="C14" s="113" t="str">
        <f>Hoja1!C5</f>
        <v>Seleccionadora línea cítricos 1</v>
      </c>
      <c r="D14" s="114" t="str">
        <f>Hoja1!E5</f>
        <v>Empacado</v>
      </c>
      <c r="E14" s="115" t="s">
        <v>0</v>
      </c>
      <c r="F14" s="115" t="s">
        <v>271</v>
      </c>
      <c r="G14" s="115" t="s">
        <v>271</v>
      </c>
      <c r="H14" s="115" t="s">
        <v>271</v>
      </c>
      <c r="I14" s="115" t="s">
        <v>271</v>
      </c>
      <c r="J14" s="115" t="s">
        <v>271</v>
      </c>
      <c r="K14" s="115" t="s">
        <v>271</v>
      </c>
      <c r="L14" s="113" t="str">
        <f>IF(AND(E14="NO",F14="NO",G14="NO",H14="NO",I14="NO",J14="NO",K14="NO"),"Ausencia total del riesgo, reevaluar cada 3 años con nueva identificación inicial","Aplicar identificación avanzada-condición aceptable para cada tipo de factor de riesgo identificado")</f>
        <v>Aplicar identificación avanzada-condición aceptable para cada tipo de factor de riesgo identificado</v>
      </c>
    </row>
    <row r="15" spans="1:12" ht="35" customHeight="1">
      <c r="A15" s="96"/>
      <c r="B15" s="100">
        <v>2</v>
      </c>
      <c r="C15" s="113" t="str">
        <f>Hoja1!C6</f>
        <v>Operador excavadora</v>
      </c>
      <c r="D15" s="114" t="str">
        <f>Hoja1!E6</f>
        <v>carga de camión</v>
      </c>
      <c r="E15" s="115" t="s">
        <v>271</v>
      </c>
      <c r="F15" s="115" t="s">
        <v>0</v>
      </c>
      <c r="G15" s="115" t="s">
        <v>271</v>
      </c>
      <c r="H15" s="115" t="s">
        <v>271</v>
      </c>
      <c r="I15" s="115" t="s">
        <v>271</v>
      </c>
      <c r="J15" s="115" t="s">
        <v>0</v>
      </c>
      <c r="K15" s="115" t="s">
        <v>271</v>
      </c>
      <c r="L15" s="113" t="str">
        <f>IF(AND(E15="NO",F15="NO",G15="NO",H15="NO",I15="NO",J15="NO",K15="NO"),"Ausencia total del riesgo, reevaluar cada 3 años con nueva identificación inicial","Aplicar identificación avanzada-condición aceptable para cada tipo de factor de riesgo identificado")</f>
        <v>Aplicar identificación avanzada-condición aceptable para cada tipo de factor de riesgo identificado</v>
      </c>
    </row>
    <row r="16" spans="1:12" ht="35" customHeight="1">
      <c r="A16" s="96"/>
      <c r="B16" s="100">
        <v>3</v>
      </c>
      <c r="C16" s="113">
        <f>Hoja1!C7</f>
        <v>0</v>
      </c>
      <c r="D16" s="114">
        <f>Hoja1!E7</f>
        <v>0</v>
      </c>
      <c r="E16" s="115" t="s">
        <v>271</v>
      </c>
      <c r="F16" s="115" t="s">
        <v>271</v>
      </c>
      <c r="G16" s="115" t="s">
        <v>271</v>
      </c>
      <c r="H16" s="115" t="s">
        <v>271</v>
      </c>
      <c r="I16" s="115" t="s">
        <v>271</v>
      </c>
      <c r="J16" s="115" t="s">
        <v>271</v>
      </c>
      <c r="K16" s="115" t="s">
        <v>271</v>
      </c>
      <c r="L16" s="113" t="str">
        <f t="shared" ref="L16:L79" si="0">IF(AND(E16="NO",F16="NO",G16="NO",H16="NO",I16="NO",J16="NO",K16="NO"),"Ausencia total del riesgo, reevaluar cada 3 años con nueva identificación inicial","Aplicar identificación avanzada-condición aceptable para cada tipo de factor de riesgo identificado")</f>
        <v>Ausencia total del riesgo, reevaluar cada 3 años con nueva identificación inicial</v>
      </c>
    </row>
    <row r="17" spans="1:12" ht="35" customHeight="1">
      <c r="A17" s="96"/>
      <c r="B17" s="100">
        <v>4</v>
      </c>
      <c r="C17" s="113">
        <f>Hoja1!C8</f>
        <v>0</v>
      </c>
      <c r="D17" s="114">
        <f>Hoja1!E8</f>
        <v>0</v>
      </c>
      <c r="E17" s="115" t="s">
        <v>271</v>
      </c>
      <c r="F17" s="115" t="s">
        <v>271</v>
      </c>
      <c r="G17" s="115" t="s">
        <v>271</v>
      </c>
      <c r="H17" s="115" t="s">
        <v>271</v>
      </c>
      <c r="I17" s="115" t="s">
        <v>271</v>
      </c>
      <c r="J17" s="115" t="s">
        <v>271</v>
      </c>
      <c r="K17" s="115" t="s">
        <v>271</v>
      </c>
      <c r="L17" s="113" t="str">
        <f t="shared" si="0"/>
        <v>Ausencia total del riesgo, reevaluar cada 3 años con nueva identificación inicial</v>
      </c>
    </row>
    <row r="18" spans="1:12" ht="35" customHeight="1">
      <c r="A18" s="96"/>
      <c r="B18" s="100">
        <v>6</v>
      </c>
      <c r="C18" s="113">
        <f>Hoja1!C9</f>
        <v>0</v>
      </c>
      <c r="D18" s="114">
        <f>Hoja1!E9</f>
        <v>0</v>
      </c>
      <c r="E18" s="115" t="s">
        <v>271</v>
      </c>
      <c r="F18" s="115" t="s">
        <v>271</v>
      </c>
      <c r="G18" s="115" t="s">
        <v>271</v>
      </c>
      <c r="H18" s="115" t="s">
        <v>271</v>
      </c>
      <c r="I18" s="115" t="s">
        <v>271</v>
      </c>
      <c r="J18" s="115" t="s">
        <v>271</v>
      </c>
      <c r="K18" s="115" t="s">
        <v>271</v>
      </c>
      <c r="L18" s="113" t="str">
        <f t="shared" si="0"/>
        <v>Ausencia total del riesgo, reevaluar cada 3 años con nueva identificación inicial</v>
      </c>
    </row>
    <row r="19" spans="1:12" ht="35" customHeight="1">
      <c r="A19" s="96"/>
      <c r="B19" s="100">
        <v>7</v>
      </c>
      <c r="C19" s="113">
        <f>Hoja1!C10</f>
        <v>0</v>
      </c>
      <c r="D19" s="114">
        <f>Hoja1!E10</f>
        <v>0</v>
      </c>
      <c r="E19" s="115" t="s">
        <v>271</v>
      </c>
      <c r="F19" s="115" t="s">
        <v>271</v>
      </c>
      <c r="G19" s="115" t="s">
        <v>271</v>
      </c>
      <c r="H19" s="115" t="s">
        <v>271</v>
      </c>
      <c r="I19" s="115" t="s">
        <v>271</v>
      </c>
      <c r="J19" s="115" t="s">
        <v>271</v>
      </c>
      <c r="K19" s="115" t="s">
        <v>271</v>
      </c>
      <c r="L19" s="113" t="str">
        <f t="shared" si="0"/>
        <v>Ausencia total del riesgo, reevaluar cada 3 años con nueva identificación inicial</v>
      </c>
    </row>
    <row r="20" spans="1:12" ht="35" customHeight="1">
      <c r="A20" s="96"/>
      <c r="B20" s="100">
        <v>8</v>
      </c>
      <c r="C20" s="113">
        <f>Hoja1!C11</f>
        <v>0</v>
      </c>
      <c r="D20" s="114">
        <f>Hoja1!E11</f>
        <v>0</v>
      </c>
      <c r="E20" s="115" t="s">
        <v>271</v>
      </c>
      <c r="F20" s="115" t="s">
        <v>271</v>
      </c>
      <c r="G20" s="115" t="s">
        <v>271</v>
      </c>
      <c r="H20" s="115" t="s">
        <v>271</v>
      </c>
      <c r="I20" s="115" t="s">
        <v>271</v>
      </c>
      <c r="J20" s="115" t="s">
        <v>271</v>
      </c>
      <c r="K20" s="115" t="s">
        <v>271</v>
      </c>
      <c r="L20" s="113" t="str">
        <f t="shared" si="0"/>
        <v>Ausencia total del riesgo, reevaluar cada 3 años con nueva identificación inicial</v>
      </c>
    </row>
    <row r="21" spans="1:12" ht="35" customHeight="1">
      <c r="A21" s="96"/>
      <c r="B21" s="100">
        <v>9</v>
      </c>
      <c r="C21" s="113">
        <f>Hoja1!C12</f>
        <v>0</v>
      </c>
      <c r="D21" s="114">
        <f>Hoja1!E12</f>
        <v>0</v>
      </c>
      <c r="E21" s="115" t="s">
        <v>271</v>
      </c>
      <c r="F21" s="115" t="s">
        <v>271</v>
      </c>
      <c r="G21" s="115" t="s">
        <v>271</v>
      </c>
      <c r="H21" s="115" t="s">
        <v>271</v>
      </c>
      <c r="I21" s="115" t="s">
        <v>271</v>
      </c>
      <c r="J21" s="115" t="s">
        <v>271</v>
      </c>
      <c r="K21" s="115" t="s">
        <v>271</v>
      </c>
      <c r="L21" s="113" t="str">
        <f t="shared" si="0"/>
        <v>Ausencia total del riesgo, reevaluar cada 3 años con nueva identificación inicial</v>
      </c>
    </row>
    <row r="22" spans="1:12" ht="35" customHeight="1">
      <c r="A22" s="96"/>
      <c r="B22" s="100">
        <v>10</v>
      </c>
      <c r="C22" s="113">
        <f>Hoja1!C13</f>
        <v>0</v>
      </c>
      <c r="D22" s="114">
        <f>Hoja1!E13</f>
        <v>0</v>
      </c>
      <c r="E22" s="115" t="s">
        <v>271</v>
      </c>
      <c r="F22" s="115" t="s">
        <v>271</v>
      </c>
      <c r="G22" s="115" t="s">
        <v>271</v>
      </c>
      <c r="H22" s="115" t="s">
        <v>271</v>
      </c>
      <c r="I22" s="115" t="s">
        <v>271</v>
      </c>
      <c r="J22" s="115" t="s">
        <v>271</v>
      </c>
      <c r="K22" s="115" t="s">
        <v>271</v>
      </c>
      <c r="L22" s="113" t="str">
        <f t="shared" si="0"/>
        <v>Ausencia total del riesgo, reevaluar cada 3 años con nueva identificación inicial</v>
      </c>
    </row>
    <row r="23" spans="1:12" ht="35" customHeight="1">
      <c r="A23" s="96"/>
      <c r="B23" s="100">
        <v>11</v>
      </c>
      <c r="C23" s="113">
        <f>Hoja1!C14</f>
        <v>0</v>
      </c>
      <c r="D23" s="114">
        <f>Hoja1!E14</f>
        <v>0</v>
      </c>
      <c r="E23" s="115" t="s">
        <v>271</v>
      </c>
      <c r="F23" s="115" t="s">
        <v>271</v>
      </c>
      <c r="G23" s="115" t="s">
        <v>271</v>
      </c>
      <c r="H23" s="115" t="s">
        <v>271</v>
      </c>
      <c r="I23" s="115" t="s">
        <v>271</v>
      </c>
      <c r="J23" s="115" t="s">
        <v>271</v>
      </c>
      <c r="K23" s="115" t="s">
        <v>271</v>
      </c>
      <c r="L23" s="113" t="str">
        <f t="shared" si="0"/>
        <v>Ausencia total del riesgo, reevaluar cada 3 años con nueva identificación inicial</v>
      </c>
    </row>
    <row r="24" spans="1:12" ht="35" customHeight="1">
      <c r="A24" s="96"/>
      <c r="B24" s="100">
        <v>12</v>
      </c>
      <c r="C24" s="113">
        <f>Hoja1!C15</f>
        <v>0</v>
      </c>
      <c r="D24" s="114">
        <f>Hoja1!E15</f>
        <v>0</v>
      </c>
      <c r="E24" s="115" t="s">
        <v>271</v>
      </c>
      <c r="F24" s="115" t="s">
        <v>271</v>
      </c>
      <c r="G24" s="115" t="s">
        <v>271</v>
      </c>
      <c r="H24" s="115" t="s">
        <v>271</v>
      </c>
      <c r="I24" s="115" t="s">
        <v>271</v>
      </c>
      <c r="J24" s="115" t="s">
        <v>271</v>
      </c>
      <c r="K24" s="115" t="s">
        <v>271</v>
      </c>
      <c r="L24" s="113" t="str">
        <f t="shared" si="0"/>
        <v>Ausencia total del riesgo, reevaluar cada 3 años con nueva identificación inicial</v>
      </c>
    </row>
    <row r="25" spans="1:12" ht="35" customHeight="1">
      <c r="A25" s="96"/>
      <c r="B25" s="100">
        <v>13</v>
      </c>
      <c r="C25" s="113">
        <f>Hoja1!C16</f>
        <v>0</v>
      </c>
      <c r="D25" s="114">
        <f>Hoja1!E16</f>
        <v>0</v>
      </c>
      <c r="E25" s="115" t="s">
        <v>271</v>
      </c>
      <c r="F25" s="115" t="s">
        <v>271</v>
      </c>
      <c r="G25" s="115" t="s">
        <v>271</v>
      </c>
      <c r="H25" s="115" t="s">
        <v>271</v>
      </c>
      <c r="I25" s="115" t="s">
        <v>271</v>
      </c>
      <c r="J25" s="115" t="s">
        <v>271</v>
      </c>
      <c r="K25" s="115" t="s">
        <v>271</v>
      </c>
      <c r="L25" s="113" t="str">
        <f t="shared" si="0"/>
        <v>Ausencia total del riesgo, reevaluar cada 3 años con nueva identificación inicial</v>
      </c>
    </row>
    <row r="26" spans="1:12" ht="35" customHeight="1">
      <c r="A26" s="96"/>
      <c r="B26" s="100">
        <v>14</v>
      </c>
      <c r="C26" s="113">
        <f>Hoja1!C17</f>
        <v>0</v>
      </c>
      <c r="D26" s="114">
        <f>Hoja1!E17</f>
        <v>0</v>
      </c>
      <c r="E26" s="115" t="s">
        <v>271</v>
      </c>
      <c r="F26" s="115" t="s">
        <v>271</v>
      </c>
      <c r="G26" s="115" t="s">
        <v>271</v>
      </c>
      <c r="H26" s="115" t="s">
        <v>271</v>
      </c>
      <c r="I26" s="115" t="s">
        <v>271</v>
      </c>
      <c r="J26" s="115" t="s">
        <v>271</v>
      </c>
      <c r="K26" s="115" t="s">
        <v>271</v>
      </c>
      <c r="L26" s="113" t="str">
        <f t="shared" si="0"/>
        <v>Ausencia total del riesgo, reevaluar cada 3 años con nueva identificación inicial</v>
      </c>
    </row>
    <row r="27" spans="1:12" ht="35" customHeight="1">
      <c r="A27" s="96"/>
      <c r="B27" s="100">
        <v>15</v>
      </c>
      <c r="C27" s="113">
        <f>Hoja1!C18</f>
        <v>0</v>
      </c>
      <c r="D27" s="114">
        <f>Hoja1!E18</f>
        <v>0</v>
      </c>
      <c r="E27" s="115" t="s">
        <v>271</v>
      </c>
      <c r="F27" s="115" t="s">
        <v>271</v>
      </c>
      <c r="G27" s="115" t="s">
        <v>271</v>
      </c>
      <c r="H27" s="115" t="s">
        <v>271</v>
      </c>
      <c r="I27" s="115" t="s">
        <v>271</v>
      </c>
      <c r="J27" s="115" t="s">
        <v>271</v>
      </c>
      <c r="K27" s="115" t="s">
        <v>271</v>
      </c>
      <c r="L27" s="113" t="str">
        <f t="shared" si="0"/>
        <v>Ausencia total del riesgo, reevaluar cada 3 años con nueva identificación inicial</v>
      </c>
    </row>
    <row r="28" spans="1:12" ht="58.5" customHeight="1">
      <c r="A28" s="96"/>
      <c r="B28" s="100">
        <v>16</v>
      </c>
      <c r="C28" s="113">
        <f>Hoja1!C19</f>
        <v>0</v>
      </c>
      <c r="D28" s="114">
        <f>Hoja1!E19</f>
        <v>0</v>
      </c>
      <c r="E28" s="115" t="s">
        <v>271</v>
      </c>
      <c r="F28" s="115" t="s">
        <v>271</v>
      </c>
      <c r="G28" s="115" t="s">
        <v>271</v>
      </c>
      <c r="H28" s="115" t="s">
        <v>271</v>
      </c>
      <c r="I28" s="115" t="s">
        <v>271</v>
      </c>
      <c r="J28" s="115" t="s">
        <v>271</v>
      </c>
      <c r="K28" s="115" t="s">
        <v>271</v>
      </c>
      <c r="L28" s="113" t="str">
        <f t="shared" si="0"/>
        <v>Ausencia total del riesgo, reevaluar cada 3 años con nueva identificación inicial</v>
      </c>
    </row>
    <row r="29" spans="1:12" ht="58.5" customHeight="1">
      <c r="A29" s="96"/>
      <c r="B29" s="100">
        <v>17</v>
      </c>
      <c r="C29" s="113">
        <f>Hoja1!C20</f>
        <v>0</v>
      </c>
      <c r="D29" s="114">
        <f>Hoja1!E20</f>
        <v>0</v>
      </c>
      <c r="E29" s="115" t="s">
        <v>271</v>
      </c>
      <c r="F29" s="115" t="s">
        <v>271</v>
      </c>
      <c r="G29" s="115" t="s">
        <v>271</v>
      </c>
      <c r="H29" s="115" t="s">
        <v>271</v>
      </c>
      <c r="I29" s="115" t="s">
        <v>271</v>
      </c>
      <c r="J29" s="115" t="s">
        <v>271</v>
      </c>
      <c r="K29" s="115" t="s">
        <v>271</v>
      </c>
      <c r="L29" s="113" t="str">
        <f t="shared" si="0"/>
        <v>Ausencia total del riesgo, reevaluar cada 3 años con nueva identificación inicial</v>
      </c>
    </row>
    <row r="30" spans="1:12" ht="58.5" customHeight="1">
      <c r="A30" s="96"/>
      <c r="B30" s="100">
        <v>18</v>
      </c>
      <c r="C30" s="113">
        <f>Hoja1!C21</f>
        <v>0</v>
      </c>
      <c r="D30" s="114">
        <f>Hoja1!E21</f>
        <v>0</v>
      </c>
      <c r="E30" s="115" t="s">
        <v>271</v>
      </c>
      <c r="F30" s="115" t="s">
        <v>271</v>
      </c>
      <c r="G30" s="115" t="s">
        <v>271</v>
      </c>
      <c r="H30" s="115" t="s">
        <v>271</v>
      </c>
      <c r="I30" s="115" t="s">
        <v>271</v>
      </c>
      <c r="J30" s="115" t="s">
        <v>271</v>
      </c>
      <c r="K30" s="115" t="s">
        <v>271</v>
      </c>
      <c r="L30" s="113" t="str">
        <f t="shared" si="0"/>
        <v>Ausencia total del riesgo, reevaluar cada 3 años con nueva identificación inicial</v>
      </c>
    </row>
    <row r="31" spans="1:12" ht="58.5" customHeight="1">
      <c r="A31" s="96"/>
      <c r="B31" s="100">
        <v>19</v>
      </c>
      <c r="C31" s="113">
        <f>Hoja1!C22</f>
        <v>0</v>
      </c>
      <c r="D31" s="114">
        <f>Hoja1!E22</f>
        <v>0</v>
      </c>
      <c r="E31" s="115" t="s">
        <v>0</v>
      </c>
      <c r="F31" s="115" t="s">
        <v>271</v>
      </c>
      <c r="G31" s="115" t="s">
        <v>271</v>
      </c>
      <c r="H31" s="115" t="s">
        <v>271</v>
      </c>
      <c r="I31" s="115" t="s">
        <v>271</v>
      </c>
      <c r="J31" s="115" t="s">
        <v>0</v>
      </c>
      <c r="K31" s="115" t="s">
        <v>271</v>
      </c>
      <c r="L31" s="113" t="str">
        <f t="shared" si="0"/>
        <v>Aplicar identificación avanzada-condición aceptable para cada tipo de factor de riesgo identificado</v>
      </c>
    </row>
    <row r="32" spans="1:12" ht="58.5" customHeight="1">
      <c r="A32" s="96"/>
      <c r="B32" s="100">
        <v>20</v>
      </c>
      <c r="C32" s="113">
        <f>Hoja1!C23</f>
        <v>0</v>
      </c>
      <c r="D32" s="114">
        <f>Hoja1!E23</f>
        <v>0</v>
      </c>
      <c r="E32" s="115" t="s">
        <v>0</v>
      </c>
      <c r="F32" s="115" t="s">
        <v>271</v>
      </c>
      <c r="G32" s="115" t="s">
        <v>271</v>
      </c>
      <c r="H32" s="115" t="s">
        <v>271</v>
      </c>
      <c r="I32" s="115" t="s">
        <v>271</v>
      </c>
      <c r="J32" s="115" t="s">
        <v>0</v>
      </c>
      <c r="K32" s="115" t="s">
        <v>271</v>
      </c>
      <c r="L32" s="113" t="str">
        <f t="shared" si="0"/>
        <v>Aplicar identificación avanzada-condición aceptable para cada tipo de factor de riesgo identificado</v>
      </c>
    </row>
    <row r="33" spans="1:12" ht="58.5" customHeight="1">
      <c r="A33" s="96"/>
      <c r="B33" s="100">
        <v>21</v>
      </c>
      <c r="C33" s="113">
        <f>Hoja1!C24</f>
        <v>0</v>
      </c>
      <c r="D33" s="114">
        <f>Hoja1!E24</f>
        <v>0</v>
      </c>
      <c r="E33" s="115" t="s">
        <v>0</v>
      </c>
      <c r="F33" s="115" t="s">
        <v>271</v>
      </c>
      <c r="G33" s="115" t="s">
        <v>271</v>
      </c>
      <c r="H33" s="115" t="s">
        <v>271</v>
      </c>
      <c r="I33" s="115" t="s">
        <v>271</v>
      </c>
      <c r="J33" s="115" t="s">
        <v>0</v>
      </c>
      <c r="K33" s="115" t="s">
        <v>271</v>
      </c>
      <c r="L33" s="113" t="str">
        <f t="shared" si="0"/>
        <v>Aplicar identificación avanzada-condición aceptable para cada tipo de factor de riesgo identificado</v>
      </c>
    </row>
    <row r="34" spans="1:12" ht="58.5" customHeight="1">
      <c r="A34" s="96"/>
      <c r="B34" s="100">
        <v>22</v>
      </c>
      <c r="C34" s="113">
        <f>Hoja1!C25</f>
        <v>0</v>
      </c>
      <c r="D34" s="114">
        <f>Hoja1!E25</f>
        <v>0</v>
      </c>
      <c r="E34" s="115" t="s">
        <v>0</v>
      </c>
      <c r="F34" s="115" t="s">
        <v>271</v>
      </c>
      <c r="G34" s="115" t="s">
        <v>271</v>
      </c>
      <c r="H34" s="115" t="s">
        <v>271</v>
      </c>
      <c r="I34" s="115" t="s">
        <v>271</v>
      </c>
      <c r="J34" s="115" t="s">
        <v>0</v>
      </c>
      <c r="K34" s="115" t="s">
        <v>271</v>
      </c>
      <c r="L34" s="113" t="str">
        <f t="shared" si="0"/>
        <v>Aplicar identificación avanzada-condición aceptable para cada tipo de factor de riesgo identificado</v>
      </c>
    </row>
    <row r="35" spans="1:12" ht="58.5" customHeight="1">
      <c r="A35" s="96"/>
      <c r="B35" s="100">
        <v>23</v>
      </c>
      <c r="C35" s="113">
        <f>Hoja1!C26</f>
        <v>0</v>
      </c>
      <c r="D35" s="114">
        <f>Hoja1!E26</f>
        <v>0</v>
      </c>
      <c r="E35" s="115" t="s">
        <v>0</v>
      </c>
      <c r="F35" s="115" t="s">
        <v>271</v>
      </c>
      <c r="G35" s="115" t="s">
        <v>271</v>
      </c>
      <c r="H35" s="115" t="s">
        <v>271</v>
      </c>
      <c r="I35" s="115" t="s">
        <v>271</v>
      </c>
      <c r="J35" s="115" t="s">
        <v>0</v>
      </c>
      <c r="K35" s="115" t="s">
        <v>271</v>
      </c>
      <c r="L35" s="113" t="str">
        <f t="shared" si="0"/>
        <v>Aplicar identificación avanzada-condición aceptable para cada tipo de factor de riesgo identificado</v>
      </c>
    </row>
    <row r="36" spans="1:12" ht="58.5" customHeight="1">
      <c r="A36" s="96"/>
      <c r="B36" s="100">
        <v>24</v>
      </c>
      <c r="C36" s="113">
        <f>Hoja1!C27</f>
        <v>0</v>
      </c>
      <c r="D36" s="114">
        <f>Hoja1!E27</f>
        <v>0</v>
      </c>
      <c r="E36" s="115" t="s">
        <v>0</v>
      </c>
      <c r="F36" s="115" t="s">
        <v>271</v>
      </c>
      <c r="G36" s="115" t="s">
        <v>271</v>
      </c>
      <c r="H36" s="115" t="s">
        <v>271</v>
      </c>
      <c r="I36" s="115" t="s">
        <v>271</v>
      </c>
      <c r="J36" s="115" t="s">
        <v>0</v>
      </c>
      <c r="K36" s="115" t="s">
        <v>271</v>
      </c>
      <c r="L36" s="113" t="str">
        <f t="shared" si="0"/>
        <v>Aplicar identificación avanzada-condición aceptable para cada tipo de factor de riesgo identificado</v>
      </c>
    </row>
    <row r="37" spans="1:12" ht="58.5" customHeight="1">
      <c r="A37" s="96"/>
      <c r="B37" s="100">
        <v>25</v>
      </c>
      <c r="C37" s="113">
        <f>Hoja1!C28</f>
        <v>0</v>
      </c>
      <c r="D37" s="114">
        <f>Hoja1!E28</f>
        <v>0</v>
      </c>
      <c r="E37" s="115" t="s">
        <v>0</v>
      </c>
      <c r="F37" s="115" t="s">
        <v>271</v>
      </c>
      <c r="G37" s="115" t="s">
        <v>271</v>
      </c>
      <c r="H37" s="115" t="s">
        <v>271</v>
      </c>
      <c r="I37" s="115" t="s">
        <v>271</v>
      </c>
      <c r="J37" s="115" t="s">
        <v>0</v>
      </c>
      <c r="K37" s="115" t="s">
        <v>271</v>
      </c>
      <c r="L37" s="113" t="str">
        <f t="shared" si="0"/>
        <v>Aplicar identificación avanzada-condición aceptable para cada tipo de factor de riesgo identificado</v>
      </c>
    </row>
    <row r="38" spans="1:12" ht="58.5" customHeight="1">
      <c r="A38" s="96"/>
      <c r="B38" s="100">
        <v>26</v>
      </c>
      <c r="C38" s="113">
        <f>Hoja1!C29</f>
        <v>0</v>
      </c>
      <c r="D38" s="114">
        <f>Hoja1!E29</f>
        <v>0</v>
      </c>
      <c r="E38" s="115" t="s">
        <v>0</v>
      </c>
      <c r="F38" s="115" t="s">
        <v>271</v>
      </c>
      <c r="G38" s="115" t="s">
        <v>271</v>
      </c>
      <c r="H38" s="115" t="s">
        <v>271</v>
      </c>
      <c r="I38" s="115" t="s">
        <v>271</v>
      </c>
      <c r="J38" s="115" t="s">
        <v>0</v>
      </c>
      <c r="K38" s="115" t="s">
        <v>271</v>
      </c>
      <c r="L38" s="113" t="str">
        <f t="shared" si="0"/>
        <v>Aplicar identificación avanzada-condición aceptable para cada tipo de factor de riesgo identificado</v>
      </c>
    </row>
    <row r="39" spans="1:12" ht="58.5" customHeight="1">
      <c r="A39" s="96"/>
      <c r="B39" s="100">
        <v>27</v>
      </c>
      <c r="C39" s="113">
        <f>Hoja1!C30</f>
        <v>0</v>
      </c>
      <c r="D39" s="114">
        <f>Hoja1!E30</f>
        <v>0</v>
      </c>
      <c r="E39" s="115" t="s">
        <v>0</v>
      </c>
      <c r="F39" s="115" t="s">
        <v>271</v>
      </c>
      <c r="G39" s="115" t="s">
        <v>271</v>
      </c>
      <c r="H39" s="115" t="s">
        <v>271</v>
      </c>
      <c r="I39" s="115" t="s">
        <v>271</v>
      </c>
      <c r="J39" s="115" t="s">
        <v>0</v>
      </c>
      <c r="K39" s="115" t="s">
        <v>271</v>
      </c>
      <c r="L39" s="113" t="str">
        <f t="shared" si="0"/>
        <v>Aplicar identificación avanzada-condición aceptable para cada tipo de factor de riesgo identificado</v>
      </c>
    </row>
    <row r="40" spans="1:12" ht="58.5" customHeight="1">
      <c r="A40" s="96"/>
      <c r="B40" s="100">
        <v>28</v>
      </c>
      <c r="C40" s="113">
        <f>Hoja1!C31</f>
        <v>0</v>
      </c>
      <c r="D40" s="114">
        <f>Hoja1!E31</f>
        <v>0</v>
      </c>
      <c r="E40" s="115" t="s">
        <v>0</v>
      </c>
      <c r="F40" s="115" t="s">
        <v>271</v>
      </c>
      <c r="G40" s="115" t="s">
        <v>271</v>
      </c>
      <c r="H40" s="115" t="s">
        <v>271</v>
      </c>
      <c r="I40" s="115" t="s">
        <v>271</v>
      </c>
      <c r="J40" s="115" t="s">
        <v>0</v>
      </c>
      <c r="K40" s="115" t="s">
        <v>271</v>
      </c>
      <c r="L40" s="113" t="str">
        <f t="shared" si="0"/>
        <v>Aplicar identificación avanzada-condición aceptable para cada tipo de factor de riesgo identificado</v>
      </c>
    </row>
    <row r="41" spans="1:12" ht="58.5" customHeight="1">
      <c r="A41" s="96"/>
      <c r="B41" s="100">
        <v>29</v>
      </c>
      <c r="C41" s="113">
        <f>Hoja1!C32</f>
        <v>0</v>
      </c>
      <c r="D41" s="114">
        <f>Hoja1!E32</f>
        <v>0</v>
      </c>
      <c r="E41" s="115" t="s">
        <v>0</v>
      </c>
      <c r="F41" s="115" t="s">
        <v>271</v>
      </c>
      <c r="G41" s="115" t="s">
        <v>271</v>
      </c>
      <c r="H41" s="115" t="s">
        <v>271</v>
      </c>
      <c r="I41" s="115" t="s">
        <v>271</v>
      </c>
      <c r="J41" s="115" t="s">
        <v>0</v>
      </c>
      <c r="K41" s="115" t="s">
        <v>271</v>
      </c>
      <c r="L41" s="113" t="str">
        <f t="shared" si="0"/>
        <v>Aplicar identificación avanzada-condición aceptable para cada tipo de factor de riesgo identificado</v>
      </c>
    </row>
    <row r="42" spans="1:12" ht="58.5" customHeight="1">
      <c r="A42" s="96"/>
      <c r="B42" s="100">
        <v>30</v>
      </c>
      <c r="C42" s="113">
        <f>Hoja1!C33</f>
        <v>0</v>
      </c>
      <c r="D42" s="114">
        <f>Hoja1!E33</f>
        <v>0</v>
      </c>
      <c r="E42" s="115" t="s">
        <v>0</v>
      </c>
      <c r="F42" s="115" t="s">
        <v>271</v>
      </c>
      <c r="G42" s="115" t="s">
        <v>271</v>
      </c>
      <c r="H42" s="115" t="s">
        <v>271</v>
      </c>
      <c r="I42" s="115" t="s">
        <v>271</v>
      </c>
      <c r="J42" s="115" t="s">
        <v>0</v>
      </c>
      <c r="K42" s="115" t="s">
        <v>271</v>
      </c>
      <c r="L42" s="113" t="str">
        <f t="shared" si="0"/>
        <v>Aplicar identificación avanzada-condición aceptable para cada tipo de factor de riesgo identificado</v>
      </c>
    </row>
    <row r="43" spans="1:12" ht="58.5" customHeight="1">
      <c r="A43" s="96"/>
      <c r="B43" s="100">
        <v>31</v>
      </c>
      <c r="C43" s="113">
        <f>Hoja1!C34</f>
        <v>0</v>
      </c>
      <c r="D43" s="114">
        <f>Hoja1!E34</f>
        <v>0</v>
      </c>
      <c r="E43" s="115" t="s">
        <v>0</v>
      </c>
      <c r="F43" s="115" t="s">
        <v>271</v>
      </c>
      <c r="G43" s="115" t="s">
        <v>271</v>
      </c>
      <c r="H43" s="115" t="s">
        <v>271</v>
      </c>
      <c r="I43" s="115" t="s">
        <v>271</v>
      </c>
      <c r="J43" s="115" t="s">
        <v>0</v>
      </c>
      <c r="K43" s="115" t="s">
        <v>271</v>
      </c>
      <c r="L43" s="113" t="str">
        <f t="shared" si="0"/>
        <v>Aplicar identificación avanzada-condición aceptable para cada tipo de factor de riesgo identificado</v>
      </c>
    </row>
    <row r="44" spans="1:12" ht="58.5" customHeight="1">
      <c r="B44" s="54">
        <v>32</v>
      </c>
      <c r="C44" s="71">
        <f>Hoja1!C35</f>
        <v>0</v>
      </c>
      <c r="D44" s="69">
        <f>Hoja1!E35</f>
        <v>0</v>
      </c>
      <c r="E44" s="70" t="s">
        <v>0</v>
      </c>
      <c r="F44" s="70" t="s">
        <v>271</v>
      </c>
      <c r="G44" s="70" t="s">
        <v>271</v>
      </c>
      <c r="H44" s="70" t="s">
        <v>271</v>
      </c>
      <c r="I44" s="70" t="s">
        <v>271</v>
      </c>
      <c r="J44" s="70" t="s">
        <v>0</v>
      </c>
      <c r="K44" s="70" t="s">
        <v>271</v>
      </c>
      <c r="L44" s="71" t="str">
        <f t="shared" si="0"/>
        <v>Aplicar identificación avanzada-condición aceptable para cada tipo de factor de riesgo identificado</v>
      </c>
    </row>
    <row r="45" spans="1:12" ht="58.5" customHeight="1">
      <c r="B45" s="54">
        <v>33</v>
      </c>
      <c r="C45" s="71">
        <f>Hoja1!C36</f>
        <v>0</v>
      </c>
      <c r="D45" s="69">
        <f>Hoja1!E36</f>
        <v>0</v>
      </c>
      <c r="E45" s="70" t="s">
        <v>0</v>
      </c>
      <c r="F45" s="70" t="s">
        <v>271</v>
      </c>
      <c r="G45" s="70" t="s">
        <v>271</v>
      </c>
      <c r="H45" s="70" t="s">
        <v>271</v>
      </c>
      <c r="I45" s="70" t="s">
        <v>271</v>
      </c>
      <c r="J45" s="70" t="s">
        <v>0</v>
      </c>
      <c r="K45" s="70" t="s">
        <v>271</v>
      </c>
      <c r="L45" s="71" t="str">
        <f t="shared" si="0"/>
        <v>Aplicar identificación avanzada-condición aceptable para cada tipo de factor de riesgo identificado</v>
      </c>
    </row>
    <row r="46" spans="1:12" ht="58.5" customHeight="1">
      <c r="B46" s="54">
        <v>34</v>
      </c>
      <c r="C46" s="71">
        <f>Hoja1!C37</f>
        <v>0</v>
      </c>
      <c r="D46" s="69">
        <f>Hoja1!E37</f>
        <v>0</v>
      </c>
      <c r="E46" s="70" t="s">
        <v>0</v>
      </c>
      <c r="F46" s="70" t="s">
        <v>271</v>
      </c>
      <c r="G46" s="70" t="s">
        <v>271</v>
      </c>
      <c r="H46" s="70" t="s">
        <v>271</v>
      </c>
      <c r="I46" s="70" t="s">
        <v>271</v>
      </c>
      <c r="J46" s="70" t="s">
        <v>0</v>
      </c>
      <c r="K46" s="70" t="s">
        <v>271</v>
      </c>
      <c r="L46" s="71" t="str">
        <f t="shared" si="0"/>
        <v>Aplicar identificación avanzada-condición aceptable para cada tipo de factor de riesgo identificado</v>
      </c>
    </row>
    <row r="47" spans="1:12" ht="58.5" customHeight="1">
      <c r="B47" s="54">
        <v>35</v>
      </c>
      <c r="C47" s="71">
        <f>Hoja1!C38</f>
        <v>0</v>
      </c>
      <c r="D47" s="69">
        <f>Hoja1!E38</f>
        <v>0</v>
      </c>
      <c r="E47" s="70" t="s">
        <v>0</v>
      </c>
      <c r="F47" s="70" t="s">
        <v>271</v>
      </c>
      <c r="G47" s="70" t="s">
        <v>271</v>
      </c>
      <c r="H47" s="70" t="s">
        <v>271</v>
      </c>
      <c r="I47" s="70" t="s">
        <v>271</v>
      </c>
      <c r="J47" s="70" t="s">
        <v>0</v>
      </c>
      <c r="K47" s="70" t="s">
        <v>271</v>
      </c>
      <c r="L47" s="71" t="str">
        <f t="shared" si="0"/>
        <v>Aplicar identificación avanzada-condición aceptable para cada tipo de factor de riesgo identificado</v>
      </c>
    </row>
    <row r="48" spans="1:12" ht="58.5" customHeight="1">
      <c r="B48" s="54">
        <v>36</v>
      </c>
      <c r="C48" s="71">
        <f>Hoja1!C39</f>
        <v>0</v>
      </c>
      <c r="D48" s="69">
        <f>Hoja1!E39</f>
        <v>0</v>
      </c>
      <c r="E48" s="70" t="s">
        <v>0</v>
      </c>
      <c r="F48" s="70" t="s">
        <v>271</v>
      </c>
      <c r="G48" s="70" t="s">
        <v>271</v>
      </c>
      <c r="H48" s="70" t="s">
        <v>271</v>
      </c>
      <c r="I48" s="70" t="s">
        <v>271</v>
      </c>
      <c r="J48" s="70" t="s">
        <v>0</v>
      </c>
      <c r="K48" s="70" t="s">
        <v>271</v>
      </c>
      <c r="L48" s="71" t="str">
        <f t="shared" si="0"/>
        <v>Aplicar identificación avanzada-condición aceptable para cada tipo de factor de riesgo identificado</v>
      </c>
    </row>
    <row r="49" spans="2:12" ht="58.5" customHeight="1">
      <c r="B49" s="54">
        <v>37</v>
      </c>
      <c r="C49" s="71">
        <f>Hoja1!C40</f>
        <v>0</v>
      </c>
      <c r="D49" s="69">
        <f>Hoja1!E40</f>
        <v>0</v>
      </c>
      <c r="E49" s="70" t="s">
        <v>0</v>
      </c>
      <c r="F49" s="70" t="s">
        <v>271</v>
      </c>
      <c r="G49" s="70" t="s">
        <v>271</v>
      </c>
      <c r="H49" s="70" t="s">
        <v>271</v>
      </c>
      <c r="I49" s="70" t="s">
        <v>271</v>
      </c>
      <c r="J49" s="70" t="s">
        <v>0</v>
      </c>
      <c r="K49" s="70" t="s">
        <v>271</v>
      </c>
      <c r="L49" s="71" t="str">
        <f t="shared" si="0"/>
        <v>Aplicar identificación avanzada-condición aceptable para cada tipo de factor de riesgo identificado</v>
      </c>
    </row>
    <row r="50" spans="2:12" ht="58.5" customHeight="1">
      <c r="B50" s="54">
        <v>38</v>
      </c>
      <c r="C50" s="71">
        <f>Hoja1!C41</f>
        <v>0</v>
      </c>
      <c r="D50" s="69">
        <f>Hoja1!E41</f>
        <v>0</v>
      </c>
      <c r="E50" s="70" t="s">
        <v>0</v>
      </c>
      <c r="F50" s="70" t="s">
        <v>271</v>
      </c>
      <c r="G50" s="70" t="s">
        <v>271</v>
      </c>
      <c r="H50" s="70" t="s">
        <v>271</v>
      </c>
      <c r="I50" s="70" t="s">
        <v>271</v>
      </c>
      <c r="J50" s="70" t="s">
        <v>0</v>
      </c>
      <c r="K50" s="70" t="s">
        <v>271</v>
      </c>
      <c r="L50" s="71" t="str">
        <f t="shared" si="0"/>
        <v>Aplicar identificación avanzada-condición aceptable para cada tipo de factor de riesgo identificado</v>
      </c>
    </row>
    <row r="51" spans="2:12" ht="58.5" customHeight="1">
      <c r="B51" s="54">
        <v>39</v>
      </c>
      <c r="C51" s="71">
        <f>Hoja1!C42</f>
        <v>0</v>
      </c>
      <c r="D51" s="69">
        <f>Hoja1!E42</f>
        <v>0</v>
      </c>
      <c r="E51" s="70" t="s">
        <v>0</v>
      </c>
      <c r="F51" s="70" t="s">
        <v>271</v>
      </c>
      <c r="G51" s="70" t="s">
        <v>271</v>
      </c>
      <c r="H51" s="70" t="s">
        <v>271</v>
      </c>
      <c r="I51" s="70" t="s">
        <v>271</v>
      </c>
      <c r="J51" s="70" t="s">
        <v>0</v>
      </c>
      <c r="K51" s="70" t="s">
        <v>271</v>
      </c>
      <c r="L51" s="71" t="str">
        <f t="shared" si="0"/>
        <v>Aplicar identificación avanzada-condición aceptable para cada tipo de factor de riesgo identificado</v>
      </c>
    </row>
    <row r="52" spans="2:12" ht="58.5" customHeight="1">
      <c r="B52" s="54">
        <v>40</v>
      </c>
      <c r="C52" s="71">
        <f>Hoja1!C43</f>
        <v>0</v>
      </c>
      <c r="D52" s="69">
        <f>Hoja1!E43</f>
        <v>0</v>
      </c>
      <c r="E52" s="70" t="s">
        <v>0</v>
      </c>
      <c r="F52" s="70" t="s">
        <v>271</v>
      </c>
      <c r="G52" s="70" t="s">
        <v>271</v>
      </c>
      <c r="H52" s="70" t="s">
        <v>271</v>
      </c>
      <c r="I52" s="70" t="s">
        <v>271</v>
      </c>
      <c r="J52" s="70" t="s">
        <v>0</v>
      </c>
      <c r="K52" s="70" t="s">
        <v>271</v>
      </c>
      <c r="L52" s="71" t="str">
        <f t="shared" si="0"/>
        <v>Aplicar identificación avanzada-condición aceptable para cada tipo de factor de riesgo identificado</v>
      </c>
    </row>
    <row r="53" spans="2:12" ht="58.5" customHeight="1">
      <c r="B53" s="54">
        <v>41</v>
      </c>
      <c r="C53" s="71">
        <f>Hoja1!C44</f>
        <v>0</v>
      </c>
      <c r="D53" s="69">
        <f>Hoja1!E44</f>
        <v>0</v>
      </c>
      <c r="E53" s="70" t="s">
        <v>0</v>
      </c>
      <c r="F53" s="70" t="s">
        <v>271</v>
      </c>
      <c r="G53" s="70" t="s">
        <v>271</v>
      </c>
      <c r="H53" s="70" t="s">
        <v>271</v>
      </c>
      <c r="I53" s="70" t="s">
        <v>271</v>
      </c>
      <c r="J53" s="70" t="s">
        <v>0</v>
      </c>
      <c r="K53" s="70" t="s">
        <v>271</v>
      </c>
      <c r="L53" s="71" t="str">
        <f t="shared" si="0"/>
        <v>Aplicar identificación avanzada-condición aceptable para cada tipo de factor de riesgo identificado</v>
      </c>
    </row>
    <row r="54" spans="2:12" ht="58.5" customHeight="1">
      <c r="B54" s="54">
        <v>42</v>
      </c>
      <c r="C54" s="71">
        <f>Hoja1!C45</f>
        <v>0</v>
      </c>
      <c r="D54" s="69">
        <f>Hoja1!E45</f>
        <v>0</v>
      </c>
      <c r="E54" s="70" t="s">
        <v>0</v>
      </c>
      <c r="F54" s="70" t="s">
        <v>271</v>
      </c>
      <c r="G54" s="70" t="s">
        <v>271</v>
      </c>
      <c r="H54" s="70" t="s">
        <v>271</v>
      </c>
      <c r="I54" s="70" t="s">
        <v>271</v>
      </c>
      <c r="J54" s="70" t="s">
        <v>0</v>
      </c>
      <c r="K54" s="70" t="s">
        <v>271</v>
      </c>
      <c r="L54" s="71" t="str">
        <f t="shared" si="0"/>
        <v>Aplicar identificación avanzada-condición aceptable para cada tipo de factor de riesgo identificado</v>
      </c>
    </row>
    <row r="55" spans="2:12" ht="58.5" customHeight="1">
      <c r="B55" s="54">
        <v>43</v>
      </c>
      <c r="C55" s="71">
        <f>Hoja1!C46</f>
        <v>0</v>
      </c>
      <c r="D55" s="69">
        <f>Hoja1!E46</f>
        <v>0</v>
      </c>
      <c r="E55" s="70" t="s">
        <v>0</v>
      </c>
      <c r="F55" s="70" t="s">
        <v>271</v>
      </c>
      <c r="G55" s="70" t="s">
        <v>271</v>
      </c>
      <c r="H55" s="70" t="s">
        <v>271</v>
      </c>
      <c r="I55" s="70" t="s">
        <v>271</v>
      </c>
      <c r="J55" s="70" t="s">
        <v>0</v>
      </c>
      <c r="K55" s="70" t="s">
        <v>271</v>
      </c>
      <c r="L55" s="71" t="str">
        <f t="shared" si="0"/>
        <v>Aplicar identificación avanzada-condición aceptable para cada tipo de factor de riesgo identificado</v>
      </c>
    </row>
    <row r="56" spans="2:12" ht="58.5" customHeight="1">
      <c r="B56" s="54">
        <v>44</v>
      </c>
      <c r="C56" s="71">
        <f>Hoja1!C47</f>
        <v>0</v>
      </c>
      <c r="D56" s="69">
        <f>Hoja1!E47</f>
        <v>0</v>
      </c>
      <c r="E56" s="70" t="s">
        <v>0</v>
      </c>
      <c r="F56" s="70" t="s">
        <v>271</v>
      </c>
      <c r="G56" s="70" t="s">
        <v>271</v>
      </c>
      <c r="H56" s="70" t="s">
        <v>271</v>
      </c>
      <c r="I56" s="70" t="s">
        <v>271</v>
      </c>
      <c r="J56" s="70" t="s">
        <v>0</v>
      </c>
      <c r="K56" s="70" t="s">
        <v>271</v>
      </c>
      <c r="L56" s="71" t="str">
        <f t="shared" si="0"/>
        <v>Aplicar identificación avanzada-condición aceptable para cada tipo de factor de riesgo identificado</v>
      </c>
    </row>
    <row r="57" spans="2:12" ht="58.5" customHeight="1">
      <c r="B57" s="54">
        <v>45</v>
      </c>
      <c r="C57" s="71">
        <f>Hoja1!C48</f>
        <v>0</v>
      </c>
      <c r="D57" s="69">
        <f>Hoja1!E48</f>
        <v>0</v>
      </c>
      <c r="E57" s="70" t="s">
        <v>0</v>
      </c>
      <c r="F57" s="70" t="s">
        <v>271</v>
      </c>
      <c r="G57" s="70" t="s">
        <v>271</v>
      </c>
      <c r="H57" s="70" t="s">
        <v>271</v>
      </c>
      <c r="I57" s="70" t="s">
        <v>271</v>
      </c>
      <c r="J57" s="70" t="s">
        <v>0</v>
      </c>
      <c r="K57" s="70" t="s">
        <v>271</v>
      </c>
      <c r="L57" s="71" t="str">
        <f t="shared" si="0"/>
        <v>Aplicar identificación avanzada-condición aceptable para cada tipo de factor de riesgo identificado</v>
      </c>
    </row>
    <row r="58" spans="2:12" ht="58.5" customHeight="1">
      <c r="B58" s="54">
        <v>46</v>
      </c>
      <c r="C58" s="71">
        <f>Hoja1!C49</f>
        <v>0</v>
      </c>
      <c r="D58" s="69">
        <f>Hoja1!E49</f>
        <v>0</v>
      </c>
      <c r="E58" s="70" t="s">
        <v>0</v>
      </c>
      <c r="F58" s="70" t="s">
        <v>271</v>
      </c>
      <c r="G58" s="70" t="s">
        <v>271</v>
      </c>
      <c r="H58" s="70" t="s">
        <v>271</v>
      </c>
      <c r="I58" s="70" t="s">
        <v>271</v>
      </c>
      <c r="J58" s="70" t="s">
        <v>0</v>
      </c>
      <c r="K58" s="70" t="s">
        <v>271</v>
      </c>
      <c r="L58" s="71" t="str">
        <f t="shared" si="0"/>
        <v>Aplicar identificación avanzada-condición aceptable para cada tipo de factor de riesgo identificado</v>
      </c>
    </row>
    <row r="59" spans="2:12" ht="58.5" customHeight="1">
      <c r="B59" s="54">
        <v>47</v>
      </c>
      <c r="C59" s="71">
        <f>Hoja1!C50</f>
        <v>0</v>
      </c>
      <c r="D59" s="69">
        <f>Hoja1!E50</f>
        <v>0</v>
      </c>
      <c r="E59" s="70" t="s">
        <v>0</v>
      </c>
      <c r="F59" s="70" t="s">
        <v>271</v>
      </c>
      <c r="G59" s="70" t="s">
        <v>271</v>
      </c>
      <c r="H59" s="70" t="s">
        <v>271</v>
      </c>
      <c r="I59" s="70" t="s">
        <v>271</v>
      </c>
      <c r="J59" s="70" t="s">
        <v>0</v>
      </c>
      <c r="K59" s="70" t="s">
        <v>271</v>
      </c>
      <c r="L59" s="71" t="str">
        <f t="shared" si="0"/>
        <v>Aplicar identificación avanzada-condición aceptable para cada tipo de factor de riesgo identificado</v>
      </c>
    </row>
    <row r="60" spans="2:12" ht="58.5" customHeight="1">
      <c r="B60" s="54">
        <v>48</v>
      </c>
      <c r="C60" s="71">
        <f>Hoja1!C51</f>
        <v>0</v>
      </c>
      <c r="D60" s="69">
        <f>Hoja1!E51</f>
        <v>0</v>
      </c>
      <c r="E60" s="70" t="s">
        <v>0</v>
      </c>
      <c r="F60" s="70" t="s">
        <v>271</v>
      </c>
      <c r="G60" s="70" t="s">
        <v>271</v>
      </c>
      <c r="H60" s="70" t="s">
        <v>271</v>
      </c>
      <c r="I60" s="70" t="s">
        <v>271</v>
      </c>
      <c r="J60" s="70" t="s">
        <v>0</v>
      </c>
      <c r="K60" s="70" t="s">
        <v>271</v>
      </c>
      <c r="L60" s="71" t="str">
        <f t="shared" si="0"/>
        <v>Aplicar identificación avanzada-condición aceptable para cada tipo de factor de riesgo identificado</v>
      </c>
    </row>
    <row r="61" spans="2:12" ht="58.5" customHeight="1">
      <c r="B61" s="54">
        <v>49</v>
      </c>
      <c r="C61" s="71">
        <f>Hoja1!C52</f>
        <v>0</v>
      </c>
      <c r="D61" s="69">
        <f>Hoja1!E52</f>
        <v>0</v>
      </c>
      <c r="E61" s="70" t="s">
        <v>0</v>
      </c>
      <c r="F61" s="70" t="s">
        <v>271</v>
      </c>
      <c r="G61" s="70" t="s">
        <v>271</v>
      </c>
      <c r="H61" s="70" t="s">
        <v>271</v>
      </c>
      <c r="I61" s="70" t="s">
        <v>271</v>
      </c>
      <c r="J61" s="70" t="s">
        <v>0</v>
      </c>
      <c r="K61" s="70" t="s">
        <v>271</v>
      </c>
      <c r="L61" s="71" t="str">
        <f t="shared" si="0"/>
        <v>Aplicar identificación avanzada-condición aceptable para cada tipo de factor de riesgo identificado</v>
      </c>
    </row>
    <row r="62" spans="2:12" ht="58.5" customHeight="1">
      <c r="B62" s="54">
        <v>50</v>
      </c>
      <c r="C62" s="71">
        <f>Hoja1!C53</f>
        <v>0</v>
      </c>
      <c r="D62" s="69">
        <f>Hoja1!E53</f>
        <v>0</v>
      </c>
      <c r="E62" s="70" t="s">
        <v>0</v>
      </c>
      <c r="F62" s="70" t="s">
        <v>271</v>
      </c>
      <c r="G62" s="70" t="s">
        <v>271</v>
      </c>
      <c r="H62" s="70" t="s">
        <v>271</v>
      </c>
      <c r="I62" s="70" t="s">
        <v>271</v>
      </c>
      <c r="J62" s="70" t="s">
        <v>0</v>
      </c>
      <c r="K62" s="70" t="s">
        <v>271</v>
      </c>
      <c r="L62" s="71" t="str">
        <f t="shared" si="0"/>
        <v>Aplicar identificación avanzada-condición aceptable para cada tipo de factor de riesgo identificado</v>
      </c>
    </row>
    <row r="63" spans="2:12" ht="58.5" customHeight="1">
      <c r="B63" s="54">
        <v>51</v>
      </c>
      <c r="C63" s="71">
        <f>Hoja1!C54</f>
        <v>0</v>
      </c>
      <c r="D63" s="69">
        <f>Hoja1!E54</f>
        <v>0</v>
      </c>
      <c r="E63" s="70" t="s">
        <v>0</v>
      </c>
      <c r="F63" s="70" t="s">
        <v>271</v>
      </c>
      <c r="G63" s="70" t="s">
        <v>271</v>
      </c>
      <c r="H63" s="70" t="s">
        <v>271</v>
      </c>
      <c r="I63" s="70" t="s">
        <v>271</v>
      </c>
      <c r="J63" s="70" t="s">
        <v>0</v>
      </c>
      <c r="K63" s="70" t="s">
        <v>271</v>
      </c>
      <c r="L63" s="71" t="str">
        <f t="shared" si="0"/>
        <v>Aplicar identificación avanzada-condición aceptable para cada tipo de factor de riesgo identificado</v>
      </c>
    </row>
    <row r="64" spans="2:12" ht="58.5" customHeight="1">
      <c r="B64" s="54">
        <v>52</v>
      </c>
      <c r="C64" s="71">
        <f>Hoja1!C55</f>
        <v>0</v>
      </c>
      <c r="D64" s="69">
        <f>Hoja1!E55</f>
        <v>0</v>
      </c>
      <c r="E64" s="70" t="s">
        <v>0</v>
      </c>
      <c r="F64" s="70" t="s">
        <v>271</v>
      </c>
      <c r="G64" s="70" t="s">
        <v>271</v>
      </c>
      <c r="H64" s="70" t="s">
        <v>271</v>
      </c>
      <c r="I64" s="70" t="s">
        <v>271</v>
      </c>
      <c r="J64" s="70" t="s">
        <v>0</v>
      </c>
      <c r="K64" s="70" t="s">
        <v>271</v>
      </c>
      <c r="L64" s="71" t="str">
        <f t="shared" si="0"/>
        <v>Aplicar identificación avanzada-condición aceptable para cada tipo de factor de riesgo identificado</v>
      </c>
    </row>
    <row r="65" spans="2:12" ht="58.5" customHeight="1">
      <c r="B65" s="54">
        <v>53</v>
      </c>
      <c r="C65" s="71">
        <f>Hoja1!C56</f>
        <v>0</v>
      </c>
      <c r="D65" s="69">
        <f>Hoja1!E56</f>
        <v>0</v>
      </c>
      <c r="E65" s="70" t="s">
        <v>0</v>
      </c>
      <c r="F65" s="70" t="s">
        <v>271</v>
      </c>
      <c r="G65" s="70" t="s">
        <v>271</v>
      </c>
      <c r="H65" s="70" t="s">
        <v>271</v>
      </c>
      <c r="I65" s="70" t="s">
        <v>271</v>
      </c>
      <c r="J65" s="70" t="s">
        <v>0</v>
      </c>
      <c r="K65" s="70" t="s">
        <v>271</v>
      </c>
      <c r="L65" s="71" t="str">
        <f t="shared" si="0"/>
        <v>Aplicar identificación avanzada-condición aceptable para cada tipo de factor de riesgo identificado</v>
      </c>
    </row>
    <row r="66" spans="2:12" ht="58.5" customHeight="1">
      <c r="B66" s="54">
        <v>54</v>
      </c>
      <c r="C66" s="71">
        <f>Hoja1!C57</f>
        <v>0</v>
      </c>
      <c r="D66" s="69">
        <f>Hoja1!E57</f>
        <v>0</v>
      </c>
      <c r="E66" s="70" t="s">
        <v>0</v>
      </c>
      <c r="F66" s="70" t="s">
        <v>271</v>
      </c>
      <c r="G66" s="70" t="s">
        <v>271</v>
      </c>
      <c r="H66" s="70" t="s">
        <v>271</v>
      </c>
      <c r="I66" s="70" t="s">
        <v>271</v>
      </c>
      <c r="J66" s="70" t="s">
        <v>0</v>
      </c>
      <c r="K66" s="70" t="s">
        <v>271</v>
      </c>
      <c r="L66" s="71" t="str">
        <f t="shared" si="0"/>
        <v>Aplicar identificación avanzada-condición aceptable para cada tipo de factor de riesgo identificado</v>
      </c>
    </row>
    <row r="67" spans="2:12" ht="58.5" customHeight="1">
      <c r="B67" s="54">
        <v>55</v>
      </c>
      <c r="C67" s="71">
        <f>Hoja1!C58</f>
        <v>0</v>
      </c>
      <c r="D67" s="69">
        <f>Hoja1!E58</f>
        <v>0</v>
      </c>
      <c r="E67" s="70" t="s">
        <v>0</v>
      </c>
      <c r="F67" s="70" t="s">
        <v>271</v>
      </c>
      <c r="G67" s="70" t="s">
        <v>271</v>
      </c>
      <c r="H67" s="70" t="s">
        <v>271</v>
      </c>
      <c r="I67" s="70" t="s">
        <v>271</v>
      </c>
      <c r="J67" s="70" t="s">
        <v>0</v>
      </c>
      <c r="K67" s="70" t="s">
        <v>271</v>
      </c>
      <c r="L67" s="71" t="str">
        <f t="shared" si="0"/>
        <v>Aplicar identificación avanzada-condición aceptable para cada tipo de factor de riesgo identificado</v>
      </c>
    </row>
    <row r="68" spans="2:12" ht="58.5" customHeight="1">
      <c r="B68" s="54">
        <v>56</v>
      </c>
      <c r="C68" s="71">
        <f>Hoja1!C59</f>
        <v>0</v>
      </c>
      <c r="D68" s="69">
        <f>Hoja1!E59</f>
        <v>0</v>
      </c>
      <c r="E68" s="70" t="s">
        <v>0</v>
      </c>
      <c r="F68" s="70" t="s">
        <v>271</v>
      </c>
      <c r="G68" s="70" t="s">
        <v>271</v>
      </c>
      <c r="H68" s="70" t="s">
        <v>271</v>
      </c>
      <c r="I68" s="70" t="s">
        <v>271</v>
      </c>
      <c r="J68" s="70" t="s">
        <v>0</v>
      </c>
      <c r="K68" s="70" t="s">
        <v>271</v>
      </c>
      <c r="L68" s="71" t="str">
        <f t="shared" si="0"/>
        <v>Aplicar identificación avanzada-condición aceptable para cada tipo de factor de riesgo identificado</v>
      </c>
    </row>
    <row r="69" spans="2:12" ht="58.5" customHeight="1">
      <c r="B69" s="54">
        <v>57</v>
      </c>
      <c r="C69" s="71">
        <f>Hoja1!C60</f>
        <v>0</v>
      </c>
      <c r="D69" s="69">
        <f>Hoja1!E60</f>
        <v>0</v>
      </c>
      <c r="E69" s="70" t="s">
        <v>0</v>
      </c>
      <c r="F69" s="70" t="s">
        <v>271</v>
      </c>
      <c r="G69" s="70" t="s">
        <v>271</v>
      </c>
      <c r="H69" s="70" t="s">
        <v>271</v>
      </c>
      <c r="I69" s="70" t="s">
        <v>271</v>
      </c>
      <c r="J69" s="70" t="s">
        <v>0</v>
      </c>
      <c r="K69" s="70" t="s">
        <v>271</v>
      </c>
      <c r="L69" s="71" t="str">
        <f t="shared" si="0"/>
        <v>Aplicar identificación avanzada-condición aceptable para cada tipo de factor de riesgo identificado</v>
      </c>
    </row>
    <row r="70" spans="2:12" ht="58.5" customHeight="1">
      <c r="B70" s="54">
        <v>58</v>
      </c>
      <c r="C70" s="71">
        <f>Hoja1!C61</f>
        <v>0</v>
      </c>
      <c r="D70" s="69">
        <f>Hoja1!E61</f>
        <v>0</v>
      </c>
      <c r="E70" s="70" t="s">
        <v>0</v>
      </c>
      <c r="F70" s="70" t="s">
        <v>271</v>
      </c>
      <c r="G70" s="70" t="s">
        <v>271</v>
      </c>
      <c r="H70" s="70" t="s">
        <v>271</v>
      </c>
      <c r="I70" s="70" t="s">
        <v>271</v>
      </c>
      <c r="J70" s="70" t="s">
        <v>0</v>
      </c>
      <c r="K70" s="70" t="s">
        <v>271</v>
      </c>
      <c r="L70" s="71" t="str">
        <f t="shared" si="0"/>
        <v>Aplicar identificación avanzada-condición aceptable para cada tipo de factor de riesgo identificado</v>
      </c>
    </row>
    <row r="71" spans="2:12" ht="58.5" customHeight="1">
      <c r="B71" s="54">
        <v>59</v>
      </c>
      <c r="C71" s="71">
        <f>Hoja1!C62</f>
        <v>0</v>
      </c>
      <c r="D71" s="69">
        <f>Hoja1!E62</f>
        <v>0</v>
      </c>
      <c r="E71" s="70" t="s">
        <v>0</v>
      </c>
      <c r="F71" s="70" t="s">
        <v>271</v>
      </c>
      <c r="G71" s="70" t="s">
        <v>271</v>
      </c>
      <c r="H71" s="70" t="s">
        <v>271</v>
      </c>
      <c r="I71" s="70" t="s">
        <v>271</v>
      </c>
      <c r="J71" s="70" t="s">
        <v>0</v>
      </c>
      <c r="K71" s="70" t="s">
        <v>271</v>
      </c>
      <c r="L71" s="71" t="str">
        <f t="shared" si="0"/>
        <v>Aplicar identificación avanzada-condición aceptable para cada tipo de factor de riesgo identificado</v>
      </c>
    </row>
    <row r="72" spans="2:12" ht="58.5" customHeight="1">
      <c r="B72" s="54">
        <v>60</v>
      </c>
      <c r="C72" s="71">
        <f>Hoja1!C63</f>
        <v>0</v>
      </c>
      <c r="D72" s="69">
        <f>Hoja1!E63</f>
        <v>0</v>
      </c>
      <c r="E72" s="70" t="s">
        <v>0</v>
      </c>
      <c r="F72" s="70" t="s">
        <v>271</v>
      </c>
      <c r="G72" s="70" t="s">
        <v>271</v>
      </c>
      <c r="H72" s="70" t="s">
        <v>271</v>
      </c>
      <c r="I72" s="70" t="s">
        <v>271</v>
      </c>
      <c r="J72" s="70" t="s">
        <v>0</v>
      </c>
      <c r="K72" s="70" t="s">
        <v>271</v>
      </c>
      <c r="L72" s="71" t="str">
        <f t="shared" si="0"/>
        <v>Aplicar identificación avanzada-condición aceptable para cada tipo de factor de riesgo identificado</v>
      </c>
    </row>
    <row r="73" spans="2:12" ht="58.5" customHeight="1">
      <c r="B73" s="54">
        <v>61</v>
      </c>
      <c r="C73" s="71">
        <f>Hoja1!C64</f>
        <v>0</v>
      </c>
      <c r="D73" s="69">
        <f>Hoja1!E64</f>
        <v>0</v>
      </c>
      <c r="E73" s="70" t="s">
        <v>0</v>
      </c>
      <c r="F73" s="70" t="s">
        <v>271</v>
      </c>
      <c r="G73" s="70" t="s">
        <v>271</v>
      </c>
      <c r="H73" s="70" t="s">
        <v>271</v>
      </c>
      <c r="I73" s="70" t="s">
        <v>271</v>
      </c>
      <c r="J73" s="70" t="s">
        <v>0</v>
      </c>
      <c r="K73" s="70" t="s">
        <v>271</v>
      </c>
      <c r="L73" s="71" t="str">
        <f t="shared" si="0"/>
        <v>Aplicar identificación avanzada-condición aceptable para cada tipo de factor de riesgo identificado</v>
      </c>
    </row>
    <row r="74" spans="2:12" ht="58.5" customHeight="1">
      <c r="B74" s="54">
        <v>62</v>
      </c>
      <c r="C74" s="71">
        <f>Hoja1!C65</f>
        <v>0</v>
      </c>
      <c r="D74" s="69">
        <f>Hoja1!E65</f>
        <v>0</v>
      </c>
      <c r="E74" s="70" t="s">
        <v>0</v>
      </c>
      <c r="F74" s="70" t="s">
        <v>271</v>
      </c>
      <c r="G74" s="70" t="s">
        <v>271</v>
      </c>
      <c r="H74" s="70" t="s">
        <v>271</v>
      </c>
      <c r="I74" s="70" t="s">
        <v>271</v>
      </c>
      <c r="J74" s="70" t="s">
        <v>0</v>
      </c>
      <c r="K74" s="70" t="s">
        <v>271</v>
      </c>
      <c r="L74" s="71" t="str">
        <f t="shared" si="0"/>
        <v>Aplicar identificación avanzada-condición aceptable para cada tipo de factor de riesgo identificado</v>
      </c>
    </row>
    <row r="75" spans="2:12" ht="58.5" customHeight="1">
      <c r="B75" s="54">
        <v>63</v>
      </c>
      <c r="C75" s="71">
        <f>Hoja1!C66</f>
        <v>0</v>
      </c>
      <c r="D75" s="69">
        <f>Hoja1!E66</f>
        <v>0</v>
      </c>
      <c r="E75" s="70" t="s">
        <v>0</v>
      </c>
      <c r="F75" s="70" t="s">
        <v>271</v>
      </c>
      <c r="G75" s="70" t="s">
        <v>271</v>
      </c>
      <c r="H75" s="70" t="s">
        <v>271</v>
      </c>
      <c r="I75" s="70" t="s">
        <v>271</v>
      </c>
      <c r="J75" s="70" t="s">
        <v>0</v>
      </c>
      <c r="K75" s="70" t="s">
        <v>271</v>
      </c>
      <c r="L75" s="71" t="str">
        <f t="shared" si="0"/>
        <v>Aplicar identificación avanzada-condición aceptable para cada tipo de factor de riesgo identificado</v>
      </c>
    </row>
    <row r="76" spans="2:12" ht="58.5" customHeight="1">
      <c r="B76" s="54">
        <v>64</v>
      </c>
      <c r="C76" s="71">
        <f>Hoja1!C67</f>
        <v>0</v>
      </c>
      <c r="D76" s="69">
        <f>Hoja1!E67</f>
        <v>0</v>
      </c>
      <c r="E76" s="70" t="s">
        <v>0</v>
      </c>
      <c r="F76" s="70" t="s">
        <v>271</v>
      </c>
      <c r="G76" s="70" t="s">
        <v>271</v>
      </c>
      <c r="H76" s="70" t="s">
        <v>271</v>
      </c>
      <c r="I76" s="70" t="s">
        <v>271</v>
      </c>
      <c r="J76" s="70" t="s">
        <v>0</v>
      </c>
      <c r="K76" s="70" t="s">
        <v>271</v>
      </c>
      <c r="L76" s="71" t="str">
        <f t="shared" si="0"/>
        <v>Aplicar identificación avanzada-condición aceptable para cada tipo de factor de riesgo identificado</v>
      </c>
    </row>
    <row r="77" spans="2:12" ht="58.5" customHeight="1">
      <c r="B77" s="54">
        <v>65</v>
      </c>
      <c r="C77" s="71">
        <f>Hoja1!C68</f>
        <v>0</v>
      </c>
      <c r="D77" s="69">
        <f>Hoja1!E68</f>
        <v>0</v>
      </c>
      <c r="E77" s="70" t="s">
        <v>0</v>
      </c>
      <c r="F77" s="70" t="s">
        <v>271</v>
      </c>
      <c r="G77" s="70" t="s">
        <v>271</v>
      </c>
      <c r="H77" s="70" t="s">
        <v>271</v>
      </c>
      <c r="I77" s="70" t="s">
        <v>271</v>
      </c>
      <c r="J77" s="70" t="s">
        <v>0</v>
      </c>
      <c r="K77" s="70" t="s">
        <v>271</v>
      </c>
      <c r="L77" s="71" t="str">
        <f t="shared" si="0"/>
        <v>Aplicar identificación avanzada-condición aceptable para cada tipo de factor de riesgo identificado</v>
      </c>
    </row>
    <row r="78" spans="2:12" ht="58.5" customHeight="1">
      <c r="B78" s="54">
        <v>66</v>
      </c>
      <c r="C78" s="71">
        <f>Hoja1!C69</f>
        <v>0</v>
      </c>
      <c r="D78" s="69">
        <f>Hoja1!E69</f>
        <v>0</v>
      </c>
      <c r="E78" s="70" t="s">
        <v>0</v>
      </c>
      <c r="F78" s="70" t="s">
        <v>271</v>
      </c>
      <c r="G78" s="70" t="s">
        <v>271</v>
      </c>
      <c r="H78" s="70" t="s">
        <v>271</v>
      </c>
      <c r="I78" s="70" t="s">
        <v>271</v>
      </c>
      <c r="J78" s="70" t="s">
        <v>0</v>
      </c>
      <c r="K78" s="70" t="s">
        <v>271</v>
      </c>
      <c r="L78" s="71" t="str">
        <f t="shared" si="0"/>
        <v>Aplicar identificación avanzada-condición aceptable para cada tipo de factor de riesgo identificado</v>
      </c>
    </row>
    <row r="79" spans="2:12" ht="58.5" customHeight="1">
      <c r="B79" s="54">
        <v>67</v>
      </c>
      <c r="C79" s="71">
        <f>Hoja1!C70</f>
        <v>0</v>
      </c>
      <c r="D79" s="69">
        <f>Hoja1!E70</f>
        <v>0</v>
      </c>
      <c r="E79" s="70" t="s">
        <v>0</v>
      </c>
      <c r="F79" s="70" t="s">
        <v>271</v>
      </c>
      <c r="G79" s="70" t="s">
        <v>271</v>
      </c>
      <c r="H79" s="70" t="s">
        <v>271</v>
      </c>
      <c r="I79" s="70" t="s">
        <v>271</v>
      </c>
      <c r="J79" s="70" t="s">
        <v>0</v>
      </c>
      <c r="K79" s="70" t="s">
        <v>271</v>
      </c>
      <c r="L79" s="71" t="str">
        <f t="shared" si="0"/>
        <v>Aplicar identificación avanzada-condición aceptable para cada tipo de factor de riesgo identificado</v>
      </c>
    </row>
    <row r="80" spans="2:12" ht="58.5" customHeight="1">
      <c r="B80" s="54">
        <v>68</v>
      </c>
      <c r="C80" s="71">
        <f>Hoja1!C71</f>
        <v>0</v>
      </c>
      <c r="D80" s="69">
        <f>Hoja1!E71</f>
        <v>0</v>
      </c>
      <c r="E80" s="70" t="s">
        <v>0</v>
      </c>
      <c r="F80" s="70" t="s">
        <v>271</v>
      </c>
      <c r="G80" s="70" t="s">
        <v>271</v>
      </c>
      <c r="H80" s="70" t="s">
        <v>271</v>
      </c>
      <c r="I80" s="70" t="s">
        <v>271</v>
      </c>
      <c r="J80" s="70" t="s">
        <v>0</v>
      </c>
      <c r="K80" s="70" t="s">
        <v>271</v>
      </c>
      <c r="L80" s="71" t="str">
        <f t="shared" ref="L80:L143" si="1">IF(AND(E80="NO",F80="NO",G80="NO",H80="NO",I80="NO",J80="NO",K80="NO"),"Ausencia total del riesgo, reevaluar cada 3 años con nueva identificación inicial","Aplicar identificación avanzada-condición aceptable para cada tipo de factor de riesgo identificado")</f>
        <v>Aplicar identificación avanzada-condición aceptable para cada tipo de factor de riesgo identificado</v>
      </c>
    </row>
    <row r="81" spans="2:12" ht="58.5" customHeight="1">
      <c r="B81" s="54">
        <v>69</v>
      </c>
      <c r="C81" s="71">
        <f>Hoja1!C72</f>
        <v>0</v>
      </c>
      <c r="D81" s="69">
        <f>Hoja1!E72</f>
        <v>0</v>
      </c>
      <c r="E81" s="70" t="s">
        <v>0</v>
      </c>
      <c r="F81" s="70" t="s">
        <v>271</v>
      </c>
      <c r="G81" s="70" t="s">
        <v>271</v>
      </c>
      <c r="H81" s="70" t="s">
        <v>271</v>
      </c>
      <c r="I81" s="70" t="s">
        <v>271</v>
      </c>
      <c r="J81" s="70" t="s">
        <v>0</v>
      </c>
      <c r="K81" s="70" t="s">
        <v>271</v>
      </c>
      <c r="L81" s="71" t="str">
        <f t="shared" si="1"/>
        <v>Aplicar identificación avanzada-condición aceptable para cada tipo de factor de riesgo identificado</v>
      </c>
    </row>
    <row r="82" spans="2:12" ht="58.5" customHeight="1">
      <c r="B82" s="54">
        <v>70</v>
      </c>
      <c r="C82" s="71">
        <f>Hoja1!C73</f>
        <v>0</v>
      </c>
      <c r="D82" s="69">
        <f>Hoja1!E73</f>
        <v>0</v>
      </c>
      <c r="E82" s="70" t="s">
        <v>0</v>
      </c>
      <c r="F82" s="70" t="s">
        <v>271</v>
      </c>
      <c r="G82" s="70" t="s">
        <v>271</v>
      </c>
      <c r="H82" s="70" t="s">
        <v>271</v>
      </c>
      <c r="I82" s="70" t="s">
        <v>271</v>
      </c>
      <c r="J82" s="70" t="s">
        <v>0</v>
      </c>
      <c r="K82" s="70" t="s">
        <v>271</v>
      </c>
      <c r="L82" s="71" t="str">
        <f t="shared" si="1"/>
        <v>Aplicar identificación avanzada-condición aceptable para cada tipo de factor de riesgo identificado</v>
      </c>
    </row>
    <row r="83" spans="2:12" ht="58.5" customHeight="1">
      <c r="B83" s="54">
        <v>71</v>
      </c>
      <c r="C83" s="71">
        <f>Hoja1!C74</f>
        <v>0</v>
      </c>
      <c r="D83" s="69">
        <f>Hoja1!E74</f>
        <v>0</v>
      </c>
      <c r="E83" s="70" t="s">
        <v>0</v>
      </c>
      <c r="F83" s="70" t="s">
        <v>271</v>
      </c>
      <c r="G83" s="70" t="s">
        <v>271</v>
      </c>
      <c r="H83" s="70" t="s">
        <v>271</v>
      </c>
      <c r="I83" s="70" t="s">
        <v>271</v>
      </c>
      <c r="J83" s="70" t="s">
        <v>0</v>
      </c>
      <c r="K83" s="70" t="s">
        <v>271</v>
      </c>
      <c r="L83" s="71" t="str">
        <f t="shared" si="1"/>
        <v>Aplicar identificación avanzada-condición aceptable para cada tipo de factor de riesgo identificado</v>
      </c>
    </row>
    <row r="84" spans="2:12" ht="58.5" customHeight="1">
      <c r="B84" s="54">
        <v>72</v>
      </c>
      <c r="C84" s="71">
        <f>Hoja1!C75</f>
        <v>0</v>
      </c>
      <c r="D84" s="69">
        <f>Hoja1!E75</f>
        <v>0</v>
      </c>
      <c r="E84" s="70" t="s">
        <v>0</v>
      </c>
      <c r="F84" s="70" t="s">
        <v>271</v>
      </c>
      <c r="G84" s="70" t="s">
        <v>271</v>
      </c>
      <c r="H84" s="70" t="s">
        <v>271</v>
      </c>
      <c r="I84" s="70" t="s">
        <v>271</v>
      </c>
      <c r="J84" s="70" t="s">
        <v>0</v>
      </c>
      <c r="K84" s="70" t="s">
        <v>271</v>
      </c>
      <c r="L84" s="71" t="str">
        <f t="shared" si="1"/>
        <v>Aplicar identificación avanzada-condición aceptable para cada tipo de factor de riesgo identificado</v>
      </c>
    </row>
    <row r="85" spans="2:12" ht="58.5" customHeight="1">
      <c r="B85" s="54">
        <v>73</v>
      </c>
      <c r="C85" s="71">
        <f>Hoja1!C76</f>
        <v>0</v>
      </c>
      <c r="D85" s="69">
        <f>Hoja1!E76</f>
        <v>0</v>
      </c>
      <c r="E85" s="70" t="s">
        <v>0</v>
      </c>
      <c r="F85" s="70" t="s">
        <v>271</v>
      </c>
      <c r="G85" s="70" t="s">
        <v>271</v>
      </c>
      <c r="H85" s="70" t="s">
        <v>271</v>
      </c>
      <c r="I85" s="70" t="s">
        <v>271</v>
      </c>
      <c r="J85" s="70" t="s">
        <v>0</v>
      </c>
      <c r="K85" s="70" t="s">
        <v>271</v>
      </c>
      <c r="L85" s="71" t="str">
        <f t="shared" si="1"/>
        <v>Aplicar identificación avanzada-condición aceptable para cada tipo de factor de riesgo identificado</v>
      </c>
    </row>
    <row r="86" spans="2:12" ht="58.5" customHeight="1">
      <c r="B86" s="54">
        <v>74</v>
      </c>
      <c r="C86" s="71">
        <f>Hoja1!C77</f>
        <v>0</v>
      </c>
      <c r="D86" s="69">
        <f>Hoja1!E77</f>
        <v>0</v>
      </c>
      <c r="E86" s="70" t="s">
        <v>0</v>
      </c>
      <c r="F86" s="70" t="s">
        <v>271</v>
      </c>
      <c r="G86" s="70" t="s">
        <v>271</v>
      </c>
      <c r="H86" s="70" t="s">
        <v>271</v>
      </c>
      <c r="I86" s="70" t="s">
        <v>271</v>
      </c>
      <c r="J86" s="70" t="s">
        <v>0</v>
      </c>
      <c r="K86" s="70" t="s">
        <v>271</v>
      </c>
      <c r="L86" s="71" t="str">
        <f t="shared" si="1"/>
        <v>Aplicar identificación avanzada-condición aceptable para cada tipo de factor de riesgo identificado</v>
      </c>
    </row>
    <row r="87" spans="2:12" ht="58.5" customHeight="1">
      <c r="B87" s="54">
        <v>75</v>
      </c>
      <c r="C87" s="71">
        <f>Hoja1!C78</f>
        <v>0</v>
      </c>
      <c r="D87" s="69">
        <f>Hoja1!E78</f>
        <v>0</v>
      </c>
      <c r="E87" s="70" t="s">
        <v>0</v>
      </c>
      <c r="F87" s="70" t="s">
        <v>271</v>
      </c>
      <c r="G87" s="70" t="s">
        <v>271</v>
      </c>
      <c r="H87" s="70" t="s">
        <v>271</v>
      </c>
      <c r="I87" s="70" t="s">
        <v>271</v>
      </c>
      <c r="J87" s="70" t="s">
        <v>0</v>
      </c>
      <c r="K87" s="70" t="s">
        <v>271</v>
      </c>
      <c r="L87" s="71" t="str">
        <f t="shared" si="1"/>
        <v>Aplicar identificación avanzada-condición aceptable para cada tipo de factor de riesgo identificado</v>
      </c>
    </row>
    <row r="88" spans="2:12" ht="58.5" customHeight="1">
      <c r="B88" s="54">
        <v>76</v>
      </c>
      <c r="C88" s="71">
        <f>Hoja1!C79</f>
        <v>0</v>
      </c>
      <c r="D88" s="69">
        <f>Hoja1!E79</f>
        <v>0</v>
      </c>
      <c r="E88" s="70" t="s">
        <v>0</v>
      </c>
      <c r="F88" s="70" t="s">
        <v>271</v>
      </c>
      <c r="G88" s="70" t="s">
        <v>271</v>
      </c>
      <c r="H88" s="70" t="s">
        <v>271</v>
      </c>
      <c r="I88" s="70" t="s">
        <v>271</v>
      </c>
      <c r="J88" s="70" t="s">
        <v>0</v>
      </c>
      <c r="K88" s="70" t="s">
        <v>271</v>
      </c>
      <c r="L88" s="71" t="str">
        <f t="shared" si="1"/>
        <v>Aplicar identificación avanzada-condición aceptable para cada tipo de factor de riesgo identificado</v>
      </c>
    </row>
    <row r="89" spans="2:12" ht="58.5" customHeight="1">
      <c r="B89" s="54">
        <v>77</v>
      </c>
      <c r="C89" s="71">
        <f>Hoja1!C80</f>
        <v>0</v>
      </c>
      <c r="D89" s="69">
        <f>Hoja1!E80</f>
        <v>0</v>
      </c>
      <c r="E89" s="70" t="s">
        <v>0</v>
      </c>
      <c r="F89" s="70" t="s">
        <v>271</v>
      </c>
      <c r="G89" s="70" t="s">
        <v>271</v>
      </c>
      <c r="H89" s="70" t="s">
        <v>271</v>
      </c>
      <c r="I89" s="70" t="s">
        <v>271</v>
      </c>
      <c r="J89" s="70" t="s">
        <v>0</v>
      </c>
      <c r="K89" s="70" t="s">
        <v>271</v>
      </c>
      <c r="L89" s="71" t="str">
        <f t="shared" si="1"/>
        <v>Aplicar identificación avanzada-condición aceptable para cada tipo de factor de riesgo identificado</v>
      </c>
    </row>
    <row r="90" spans="2:12" ht="58.5" customHeight="1">
      <c r="B90" s="54">
        <v>78</v>
      </c>
      <c r="C90" s="71">
        <f>Hoja1!C81</f>
        <v>0</v>
      </c>
      <c r="D90" s="69">
        <f>Hoja1!E81</f>
        <v>0</v>
      </c>
      <c r="E90" s="70" t="s">
        <v>0</v>
      </c>
      <c r="F90" s="70" t="s">
        <v>271</v>
      </c>
      <c r="G90" s="70" t="s">
        <v>271</v>
      </c>
      <c r="H90" s="70" t="s">
        <v>271</v>
      </c>
      <c r="I90" s="70" t="s">
        <v>271</v>
      </c>
      <c r="J90" s="70" t="s">
        <v>0</v>
      </c>
      <c r="K90" s="70" t="s">
        <v>271</v>
      </c>
      <c r="L90" s="71" t="str">
        <f t="shared" si="1"/>
        <v>Aplicar identificación avanzada-condición aceptable para cada tipo de factor de riesgo identificado</v>
      </c>
    </row>
    <row r="91" spans="2:12" ht="58.5" customHeight="1">
      <c r="B91" s="54">
        <v>79</v>
      </c>
      <c r="C91" s="71">
        <f>Hoja1!C82</f>
        <v>0</v>
      </c>
      <c r="D91" s="69">
        <f>Hoja1!E82</f>
        <v>0</v>
      </c>
      <c r="E91" s="70" t="s">
        <v>0</v>
      </c>
      <c r="F91" s="70" t="s">
        <v>271</v>
      </c>
      <c r="G91" s="70" t="s">
        <v>271</v>
      </c>
      <c r="H91" s="70" t="s">
        <v>271</v>
      </c>
      <c r="I91" s="70" t="s">
        <v>271</v>
      </c>
      <c r="J91" s="70" t="s">
        <v>0</v>
      </c>
      <c r="K91" s="70" t="s">
        <v>271</v>
      </c>
      <c r="L91" s="71" t="str">
        <f t="shared" si="1"/>
        <v>Aplicar identificación avanzada-condición aceptable para cada tipo de factor de riesgo identificado</v>
      </c>
    </row>
    <row r="92" spans="2:12" ht="58.5" customHeight="1">
      <c r="B92" s="54">
        <v>80</v>
      </c>
      <c r="C92" s="71">
        <f>Hoja1!C83</f>
        <v>0</v>
      </c>
      <c r="D92" s="69">
        <f>Hoja1!E83</f>
        <v>0</v>
      </c>
      <c r="E92" s="70" t="s">
        <v>0</v>
      </c>
      <c r="F92" s="70" t="s">
        <v>271</v>
      </c>
      <c r="G92" s="70" t="s">
        <v>271</v>
      </c>
      <c r="H92" s="70" t="s">
        <v>271</v>
      </c>
      <c r="I92" s="70" t="s">
        <v>271</v>
      </c>
      <c r="J92" s="70" t="s">
        <v>0</v>
      </c>
      <c r="K92" s="70" t="s">
        <v>271</v>
      </c>
      <c r="L92" s="71" t="str">
        <f t="shared" si="1"/>
        <v>Aplicar identificación avanzada-condición aceptable para cada tipo de factor de riesgo identificado</v>
      </c>
    </row>
    <row r="93" spans="2:12" ht="58.5" customHeight="1">
      <c r="B93" s="54">
        <v>81</v>
      </c>
      <c r="C93" s="71">
        <f>Hoja1!C84</f>
        <v>0</v>
      </c>
      <c r="D93" s="69">
        <f>Hoja1!E84</f>
        <v>0</v>
      </c>
      <c r="E93" s="70" t="s">
        <v>0</v>
      </c>
      <c r="F93" s="70" t="s">
        <v>271</v>
      </c>
      <c r="G93" s="70" t="s">
        <v>271</v>
      </c>
      <c r="H93" s="70" t="s">
        <v>271</v>
      </c>
      <c r="I93" s="70" t="s">
        <v>271</v>
      </c>
      <c r="J93" s="70" t="s">
        <v>0</v>
      </c>
      <c r="K93" s="70" t="s">
        <v>271</v>
      </c>
      <c r="L93" s="71" t="str">
        <f t="shared" si="1"/>
        <v>Aplicar identificación avanzada-condición aceptable para cada tipo de factor de riesgo identificado</v>
      </c>
    </row>
    <row r="94" spans="2:12" ht="58.5" customHeight="1">
      <c r="B94" s="54">
        <v>82</v>
      </c>
      <c r="C94" s="71">
        <f>Hoja1!C85</f>
        <v>0</v>
      </c>
      <c r="D94" s="69">
        <f>Hoja1!E85</f>
        <v>0</v>
      </c>
      <c r="E94" s="70" t="s">
        <v>0</v>
      </c>
      <c r="F94" s="70" t="s">
        <v>271</v>
      </c>
      <c r="G94" s="70" t="s">
        <v>271</v>
      </c>
      <c r="H94" s="70" t="s">
        <v>271</v>
      </c>
      <c r="I94" s="70" t="s">
        <v>271</v>
      </c>
      <c r="J94" s="70" t="s">
        <v>0</v>
      </c>
      <c r="K94" s="70" t="s">
        <v>271</v>
      </c>
      <c r="L94" s="71" t="str">
        <f t="shared" si="1"/>
        <v>Aplicar identificación avanzada-condición aceptable para cada tipo de factor de riesgo identificado</v>
      </c>
    </row>
    <row r="95" spans="2:12" ht="58.5" customHeight="1">
      <c r="B95" s="54">
        <v>83</v>
      </c>
      <c r="C95" s="71">
        <f>Hoja1!C86</f>
        <v>0</v>
      </c>
      <c r="D95" s="69">
        <f>Hoja1!E86</f>
        <v>0</v>
      </c>
      <c r="E95" s="70" t="s">
        <v>0</v>
      </c>
      <c r="F95" s="70" t="s">
        <v>271</v>
      </c>
      <c r="G95" s="70" t="s">
        <v>271</v>
      </c>
      <c r="H95" s="70" t="s">
        <v>271</v>
      </c>
      <c r="I95" s="70" t="s">
        <v>271</v>
      </c>
      <c r="J95" s="70" t="s">
        <v>0</v>
      </c>
      <c r="K95" s="70" t="s">
        <v>271</v>
      </c>
      <c r="L95" s="71" t="str">
        <f t="shared" si="1"/>
        <v>Aplicar identificación avanzada-condición aceptable para cada tipo de factor de riesgo identificado</v>
      </c>
    </row>
    <row r="96" spans="2:12" ht="58.5" customHeight="1">
      <c r="B96" s="54">
        <v>84</v>
      </c>
      <c r="C96" s="71">
        <f>Hoja1!C87</f>
        <v>0</v>
      </c>
      <c r="D96" s="69">
        <f>Hoja1!E87</f>
        <v>0</v>
      </c>
      <c r="E96" s="70" t="s">
        <v>0</v>
      </c>
      <c r="F96" s="70" t="s">
        <v>271</v>
      </c>
      <c r="G96" s="70" t="s">
        <v>271</v>
      </c>
      <c r="H96" s="70" t="s">
        <v>271</v>
      </c>
      <c r="I96" s="70" t="s">
        <v>271</v>
      </c>
      <c r="J96" s="70" t="s">
        <v>0</v>
      </c>
      <c r="K96" s="70" t="s">
        <v>271</v>
      </c>
      <c r="L96" s="71" t="str">
        <f t="shared" si="1"/>
        <v>Aplicar identificación avanzada-condición aceptable para cada tipo de factor de riesgo identificado</v>
      </c>
    </row>
    <row r="97" spans="2:12" ht="58.5" customHeight="1">
      <c r="B97" s="54">
        <v>85</v>
      </c>
      <c r="C97" s="71">
        <f>Hoja1!C88</f>
        <v>0</v>
      </c>
      <c r="D97" s="69">
        <f>Hoja1!E88</f>
        <v>0</v>
      </c>
      <c r="E97" s="70" t="s">
        <v>0</v>
      </c>
      <c r="F97" s="70" t="s">
        <v>271</v>
      </c>
      <c r="G97" s="70" t="s">
        <v>271</v>
      </c>
      <c r="H97" s="70" t="s">
        <v>271</v>
      </c>
      <c r="I97" s="70" t="s">
        <v>271</v>
      </c>
      <c r="J97" s="70" t="s">
        <v>0</v>
      </c>
      <c r="K97" s="70" t="s">
        <v>271</v>
      </c>
      <c r="L97" s="71" t="str">
        <f t="shared" si="1"/>
        <v>Aplicar identificación avanzada-condición aceptable para cada tipo de factor de riesgo identificado</v>
      </c>
    </row>
    <row r="98" spans="2:12" ht="58.5" customHeight="1">
      <c r="B98" s="54">
        <v>86</v>
      </c>
      <c r="C98" s="71">
        <f>Hoja1!C89</f>
        <v>0</v>
      </c>
      <c r="D98" s="69">
        <f>Hoja1!E89</f>
        <v>0</v>
      </c>
      <c r="E98" s="70" t="s">
        <v>0</v>
      </c>
      <c r="F98" s="70" t="s">
        <v>271</v>
      </c>
      <c r="G98" s="70" t="s">
        <v>271</v>
      </c>
      <c r="H98" s="70" t="s">
        <v>271</v>
      </c>
      <c r="I98" s="70" t="s">
        <v>271</v>
      </c>
      <c r="J98" s="70" t="s">
        <v>0</v>
      </c>
      <c r="K98" s="70" t="s">
        <v>271</v>
      </c>
      <c r="L98" s="71" t="str">
        <f t="shared" si="1"/>
        <v>Aplicar identificación avanzada-condición aceptable para cada tipo de factor de riesgo identificado</v>
      </c>
    </row>
    <row r="99" spans="2:12" ht="58.5" customHeight="1">
      <c r="B99" s="54">
        <v>87</v>
      </c>
      <c r="C99" s="71">
        <f>Hoja1!C90</f>
        <v>0</v>
      </c>
      <c r="D99" s="69">
        <f>Hoja1!E90</f>
        <v>0</v>
      </c>
      <c r="E99" s="70" t="s">
        <v>0</v>
      </c>
      <c r="F99" s="70" t="s">
        <v>271</v>
      </c>
      <c r="G99" s="70" t="s">
        <v>271</v>
      </c>
      <c r="H99" s="70" t="s">
        <v>271</v>
      </c>
      <c r="I99" s="70" t="s">
        <v>271</v>
      </c>
      <c r="J99" s="70" t="s">
        <v>0</v>
      </c>
      <c r="K99" s="70" t="s">
        <v>271</v>
      </c>
      <c r="L99" s="71" t="str">
        <f t="shared" si="1"/>
        <v>Aplicar identificación avanzada-condición aceptable para cada tipo de factor de riesgo identificado</v>
      </c>
    </row>
    <row r="100" spans="2:12" ht="58.5" customHeight="1">
      <c r="B100" s="54">
        <v>88</v>
      </c>
      <c r="C100" s="71">
        <f>Hoja1!C91</f>
        <v>0</v>
      </c>
      <c r="D100" s="69">
        <f>Hoja1!E91</f>
        <v>0</v>
      </c>
      <c r="E100" s="70" t="s">
        <v>0</v>
      </c>
      <c r="F100" s="70" t="s">
        <v>271</v>
      </c>
      <c r="G100" s="70" t="s">
        <v>271</v>
      </c>
      <c r="H100" s="70" t="s">
        <v>271</v>
      </c>
      <c r="I100" s="70" t="s">
        <v>271</v>
      </c>
      <c r="J100" s="70" t="s">
        <v>0</v>
      </c>
      <c r="K100" s="70" t="s">
        <v>271</v>
      </c>
      <c r="L100" s="71" t="str">
        <f t="shared" si="1"/>
        <v>Aplicar identificación avanzada-condición aceptable para cada tipo de factor de riesgo identificado</v>
      </c>
    </row>
    <row r="101" spans="2:12" ht="58.5" customHeight="1">
      <c r="B101" s="54">
        <v>89</v>
      </c>
      <c r="C101" s="71">
        <f>Hoja1!C92</f>
        <v>0</v>
      </c>
      <c r="D101" s="69">
        <f>Hoja1!E92</f>
        <v>0</v>
      </c>
      <c r="E101" s="70" t="s">
        <v>0</v>
      </c>
      <c r="F101" s="70" t="s">
        <v>271</v>
      </c>
      <c r="G101" s="70" t="s">
        <v>271</v>
      </c>
      <c r="H101" s="70" t="s">
        <v>271</v>
      </c>
      <c r="I101" s="70" t="s">
        <v>271</v>
      </c>
      <c r="J101" s="70" t="s">
        <v>0</v>
      </c>
      <c r="K101" s="70" t="s">
        <v>271</v>
      </c>
      <c r="L101" s="71" t="str">
        <f t="shared" si="1"/>
        <v>Aplicar identificación avanzada-condición aceptable para cada tipo de factor de riesgo identificado</v>
      </c>
    </row>
    <row r="102" spans="2:12" ht="58.5" customHeight="1">
      <c r="B102" s="54">
        <v>90</v>
      </c>
      <c r="C102" s="71">
        <f>Hoja1!C93</f>
        <v>0</v>
      </c>
      <c r="D102" s="69">
        <f>Hoja1!E93</f>
        <v>0</v>
      </c>
      <c r="E102" s="70" t="s">
        <v>0</v>
      </c>
      <c r="F102" s="70" t="s">
        <v>271</v>
      </c>
      <c r="G102" s="70" t="s">
        <v>271</v>
      </c>
      <c r="H102" s="70" t="s">
        <v>271</v>
      </c>
      <c r="I102" s="70" t="s">
        <v>271</v>
      </c>
      <c r="J102" s="70" t="s">
        <v>0</v>
      </c>
      <c r="K102" s="70" t="s">
        <v>271</v>
      </c>
      <c r="L102" s="71" t="str">
        <f t="shared" si="1"/>
        <v>Aplicar identificación avanzada-condición aceptable para cada tipo de factor de riesgo identificado</v>
      </c>
    </row>
    <row r="103" spans="2:12" ht="58.5" customHeight="1">
      <c r="B103" s="54">
        <v>91</v>
      </c>
      <c r="C103" s="71">
        <f>Hoja1!C94</f>
        <v>0</v>
      </c>
      <c r="D103" s="69">
        <f>Hoja1!E94</f>
        <v>0</v>
      </c>
      <c r="E103" s="70" t="s">
        <v>0</v>
      </c>
      <c r="F103" s="70" t="s">
        <v>271</v>
      </c>
      <c r="G103" s="70" t="s">
        <v>271</v>
      </c>
      <c r="H103" s="70" t="s">
        <v>271</v>
      </c>
      <c r="I103" s="70" t="s">
        <v>271</v>
      </c>
      <c r="J103" s="70" t="s">
        <v>0</v>
      </c>
      <c r="K103" s="70" t="s">
        <v>271</v>
      </c>
      <c r="L103" s="71" t="str">
        <f t="shared" si="1"/>
        <v>Aplicar identificación avanzada-condición aceptable para cada tipo de factor de riesgo identificado</v>
      </c>
    </row>
    <row r="104" spans="2:12" ht="58.5" customHeight="1">
      <c r="B104" s="54">
        <v>92</v>
      </c>
      <c r="C104" s="71">
        <f>Hoja1!C95</f>
        <v>0</v>
      </c>
      <c r="D104" s="69">
        <f>Hoja1!E95</f>
        <v>0</v>
      </c>
      <c r="E104" s="70" t="s">
        <v>0</v>
      </c>
      <c r="F104" s="70" t="s">
        <v>271</v>
      </c>
      <c r="G104" s="70" t="s">
        <v>271</v>
      </c>
      <c r="H104" s="70" t="s">
        <v>271</v>
      </c>
      <c r="I104" s="70" t="s">
        <v>271</v>
      </c>
      <c r="J104" s="70" t="s">
        <v>0</v>
      </c>
      <c r="K104" s="70" t="s">
        <v>271</v>
      </c>
      <c r="L104" s="71" t="str">
        <f t="shared" si="1"/>
        <v>Aplicar identificación avanzada-condición aceptable para cada tipo de factor de riesgo identificado</v>
      </c>
    </row>
    <row r="105" spans="2:12" ht="58.5" customHeight="1">
      <c r="B105" s="54">
        <v>93</v>
      </c>
      <c r="C105" s="71">
        <f>Hoja1!C96</f>
        <v>0</v>
      </c>
      <c r="D105" s="69">
        <f>Hoja1!E96</f>
        <v>0</v>
      </c>
      <c r="E105" s="70" t="s">
        <v>0</v>
      </c>
      <c r="F105" s="70" t="s">
        <v>271</v>
      </c>
      <c r="G105" s="70" t="s">
        <v>271</v>
      </c>
      <c r="H105" s="70" t="s">
        <v>271</v>
      </c>
      <c r="I105" s="70" t="s">
        <v>271</v>
      </c>
      <c r="J105" s="70" t="s">
        <v>0</v>
      </c>
      <c r="K105" s="70" t="s">
        <v>271</v>
      </c>
      <c r="L105" s="71" t="str">
        <f t="shared" si="1"/>
        <v>Aplicar identificación avanzada-condición aceptable para cada tipo de factor de riesgo identificado</v>
      </c>
    </row>
    <row r="106" spans="2:12" ht="58.5" customHeight="1">
      <c r="B106" s="54">
        <v>94</v>
      </c>
      <c r="C106" s="71">
        <f>Hoja1!C97</f>
        <v>0</v>
      </c>
      <c r="D106" s="69">
        <f>Hoja1!E97</f>
        <v>0</v>
      </c>
      <c r="E106" s="70" t="s">
        <v>0</v>
      </c>
      <c r="F106" s="70" t="s">
        <v>271</v>
      </c>
      <c r="G106" s="70" t="s">
        <v>271</v>
      </c>
      <c r="H106" s="70" t="s">
        <v>271</v>
      </c>
      <c r="I106" s="70" t="s">
        <v>271</v>
      </c>
      <c r="J106" s="70" t="s">
        <v>0</v>
      </c>
      <c r="K106" s="70" t="s">
        <v>271</v>
      </c>
      <c r="L106" s="71" t="str">
        <f t="shared" si="1"/>
        <v>Aplicar identificación avanzada-condición aceptable para cada tipo de factor de riesgo identificado</v>
      </c>
    </row>
    <row r="107" spans="2:12" ht="58.5" customHeight="1">
      <c r="B107" s="54">
        <v>95</v>
      </c>
      <c r="C107" s="71">
        <f>Hoja1!C98</f>
        <v>0</v>
      </c>
      <c r="D107" s="69">
        <f>Hoja1!E98</f>
        <v>0</v>
      </c>
      <c r="E107" s="70" t="s">
        <v>0</v>
      </c>
      <c r="F107" s="70" t="s">
        <v>271</v>
      </c>
      <c r="G107" s="70" t="s">
        <v>271</v>
      </c>
      <c r="H107" s="70" t="s">
        <v>271</v>
      </c>
      <c r="I107" s="70" t="s">
        <v>271</v>
      </c>
      <c r="J107" s="70" t="s">
        <v>0</v>
      </c>
      <c r="K107" s="70" t="s">
        <v>271</v>
      </c>
      <c r="L107" s="71" t="str">
        <f t="shared" si="1"/>
        <v>Aplicar identificación avanzada-condición aceptable para cada tipo de factor de riesgo identificado</v>
      </c>
    </row>
    <row r="108" spans="2:12" ht="58.5" customHeight="1">
      <c r="B108" s="54">
        <v>96</v>
      </c>
      <c r="C108" s="71">
        <f>Hoja1!C99</f>
        <v>0</v>
      </c>
      <c r="D108" s="69">
        <f>Hoja1!E99</f>
        <v>0</v>
      </c>
      <c r="E108" s="70" t="s">
        <v>0</v>
      </c>
      <c r="F108" s="70" t="s">
        <v>271</v>
      </c>
      <c r="G108" s="70" t="s">
        <v>271</v>
      </c>
      <c r="H108" s="70" t="s">
        <v>271</v>
      </c>
      <c r="I108" s="70" t="s">
        <v>271</v>
      </c>
      <c r="J108" s="70" t="s">
        <v>0</v>
      </c>
      <c r="K108" s="70" t="s">
        <v>271</v>
      </c>
      <c r="L108" s="71" t="str">
        <f t="shared" si="1"/>
        <v>Aplicar identificación avanzada-condición aceptable para cada tipo de factor de riesgo identificado</v>
      </c>
    </row>
    <row r="109" spans="2:12" ht="58.5" customHeight="1">
      <c r="B109" s="54">
        <v>97</v>
      </c>
      <c r="C109" s="71">
        <f>Hoja1!C100</f>
        <v>0</v>
      </c>
      <c r="D109" s="69">
        <f>Hoja1!E100</f>
        <v>0</v>
      </c>
      <c r="E109" s="70" t="s">
        <v>0</v>
      </c>
      <c r="F109" s="70" t="s">
        <v>271</v>
      </c>
      <c r="G109" s="70" t="s">
        <v>271</v>
      </c>
      <c r="H109" s="70" t="s">
        <v>271</v>
      </c>
      <c r="I109" s="70" t="s">
        <v>271</v>
      </c>
      <c r="J109" s="70" t="s">
        <v>0</v>
      </c>
      <c r="K109" s="70" t="s">
        <v>271</v>
      </c>
      <c r="L109" s="71" t="str">
        <f t="shared" si="1"/>
        <v>Aplicar identificación avanzada-condición aceptable para cada tipo de factor de riesgo identificado</v>
      </c>
    </row>
    <row r="110" spans="2:12" ht="58.5" customHeight="1">
      <c r="B110" s="54">
        <v>98</v>
      </c>
      <c r="C110" s="71">
        <f>Hoja1!C101</f>
        <v>0</v>
      </c>
      <c r="D110" s="69">
        <f>Hoja1!E101</f>
        <v>0</v>
      </c>
      <c r="E110" s="70" t="s">
        <v>0</v>
      </c>
      <c r="F110" s="70" t="s">
        <v>271</v>
      </c>
      <c r="G110" s="70" t="s">
        <v>271</v>
      </c>
      <c r="H110" s="70" t="s">
        <v>271</v>
      </c>
      <c r="I110" s="70" t="s">
        <v>271</v>
      </c>
      <c r="J110" s="70" t="s">
        <v>0</v>
      </c>
      <c r="K110" s="70" t="s">
        <v>271</v>
      </c>
      <c r="L110" s="71" t="str">
        <f t="shared" si="1"/>
        <v>Aplicar identificación avanzada-condición aceptable para cada tipo de factor de riesgo identificado</v>
      </c>
    </row>
    <row r="111" spans="2:12" ht="58.5" customHeight="1">
      <c r="B111" s="54">
        <v>99</v>
      </c>
      <c r="C111" s="71">
        <f>Hoja1!C102</f>
        <v>0</v>
      </c>
      <c r="D111" s="69">
        <f>Hoja1!E102</f>
        <v>0</v>
      </c>
      <c r="E111" s="70" t="s">
        <v>0</v>
      </c>
      <c r="F111" s="70" t="s">
        <v>271</v>
      </c>
      <c r="G111" s="70" t="s">
        <v>271</v>
      </c>
      <c r="H111" s="70" t="s">
        <v>271</v>
      </c>
      <c r="I111" s="70" t="s">
        <v>271</v>
      </c>
      <c r="J111" s="70" t="s">
        <v>0</v>
      </c>
      <c r="K111" s="70" t="s">
        <v>271</v>
      </c>
      <c r="L111" s="71" t="str">
        <f t="shared" si="1"/>
        <v>Aplicar identificación avanzada-condición aceptable para cada tipo de factor de riesgo identificado</v>
      </c>
    </row>
    <row r="112" spans="2:12" ht="58.5" customHeight="1">
      <c r="B112" s="54">
        <v>100</v>
      </c>
      <c r="C112" s="71">
        <f>Hoja1!C103</f>
        <v>0</v>
      </c>
      <c r="D112" s="69">
        <f>Hoja1!E103</f>
        <v>0</v>
      </c>
      <c r="E112" s="70" t="s">
        <v>0</v>
      </c>
      <c r="F112" s="70" t="s">
        <v>271</v>
      </c>
      <c r="G112" s="70" t="s">
        <v>271</v>
      </c>
      <c r="H112" s="70" t="s">
        <v>271</v>
      </c>
      <c r="I112" s="70" t="s">
        <v>271</v>
      </c>
      <c r="J112" s="70" t="s">
        <v>0</v>
      </c>
      <c r="K112" s="70" t="s">
        <v>271</v>
      </c>
      <c r="L112" s="71" t="str">
        <f t="shared" si="1"/>
        <v>Aplicar identificación avanzada-condición aceptable para cada tipo de factor de riesgo identificado</v>
      </c>
    </row>
    <row r="113" spans="2:12" ht="58.5" customHeight="1">
      <c r="B113" s="54">
        <v>101</v>
      </c>
      <c r="C113" s="71">
        <f>Hoja1!C104</f>
        <v>0</v>
      </c>
      <c r="D113" s="69">
        <f>Hoja1!E104</f>
        <v>0</v>
      </c>
      <c r="E113" s="70" t="s">
        <v>0</v>
      </c>
      <c r="F113" s="70" t="s">
        <v>271</v>
      </c>
      <c r="G113" s="70" t="s">
        <v>271</v>
      </c>
      <c r="H113" s="70" t="s">
        <v>271</v>
      </c>
      <c r="I113" s="70" t="s">
        <v>271</v>
      </c>
      <c r="J113" s="70" t="s">
        <v>0</v>
      </c>
      <c r="K113" s="70" t="s">
        <v>271</v>
      </c>
      <c r="L113" s="71" t="str">
        <f t="shared" si="1"/>
        <v>Aplicar identificación avanzada-condición aceptable para cada tipo de factor de riesgo identificado</v>
      </c>
    </row>
    <row r="114" spans="2:12" ht="58.5" customHeight="1">
      <c r="B114" s="54">
        <v>102</v>
      </c>
      <c r="C114" s="71">
        <f>Hoja1!C105</f>
        <v>0</v>
      </c>
      <c r="D114" s="69">
        <f>Hoja1!E105</f>
        <v>0</v>
      </c>
      <c r="E114" s="70" t="s">
        <v>0</v>
      </c>
      <c r="F114" s="70" t="s">
        <v>271</v>
      </c>
      <c r="G114" s="70" t="s">
        <v>271</v>
      </c>
      <c r="H114" s="70" t="s">
        <v>271</v>
      </c>
      <c r="I114" s="70" t="s">
        <v>271</v>
      </c>
      <c r="J114" s="70" t="s">
        <v>0</v>
      </c>
      <c r="K114" s="70" t="s">
        <v>271</v>
      </c>
      <c r="L114" s="71" t="str">
        <f t="shared" si="1"/>
        <v>Aplicar identificación avanzada-condición aceptable para cada tipo de factor de riesgo identificado</v>
      </c>
    </row>
    <row r="115" spans="2:12" ht="58.5" customHeight="1">
      <c r="B115" s="54">
        <v>103</v>
      </c>
      <c r="C115" s="71">
        <f>Hoja1!C106</f>
        <v>0</v>
      </c>
      <c r="D115" s="69">
        <f>Hoja1!E106</f>
        <v>0</v>
      </c>
      <c r="E115" s="70" t="s">
        <v>0</v>
      </c>
      <c r="F115" s="70" t="s">
        <v>271</v>
      </c>
      <c r="G115" s="70" t="s">
        <v>271</v>
      </c>
      <c r="H115" s="70" t="s">
        <v>271</v>
      </c>
      <c r="I115" s="70" t="s">
        <v>271</v>
      </c>
      <c r="J115" s="70" t="s">
        <v>0</v>
      </c>
      <c r="K115" s="70" t="s">
        <v>271</v>
      </c>
      <c r="L115" s="71" t="str">
        <f t="shared" si="1"/>
        <v>Aplicar identificación avanzada-condición aceptable para cada tipo de factor de riesgo identificado</v>
      </c>
    </row>
    <row r="116" spans="2:12" ht="58.5" customHeight="1">
      <c r="B116" s="54">
        <v>104</v>
      </c>
      <c r="C116" s="71">
        <f>Hoja1!C107</f>
        <v>0</v>
      </c>
      <c r="D116" s="69">
        <f>Hoja1!E107</f>
        <v>0</v>
      </c>
      <c r="E116" s="70" t="s">
        <v>0</v>
      </c>
      <c r="F116" s="70" t="s">
        <v>271</v>
      </c>
      <c r="G116" s="70" t="s">
        <v>271</v>
      </c>
      <c r="H116" s="70" t="s">
        <v>271</v>
      </c>
      <c r="I116" s="70" t="s">
        <v>271</v>
      </c>
      <c r="J116" s="70" t="s">
        <v>0</v>
      </c>
      <c r="K116" s="70" t="s">
        <v>271</v>
      </c>
      <c r="L116" s="71" t="str">
        <f t="shared" si="1"/>
        <v>Aplicar identificación avanzada-condición aceptable para cada tipo de factor de riesgo identificado</v>
      </c>
    </row>
    <row r="117" spans="2:12" ht="58.5" customHeight="1">
      <c r="B117" s="54">
        <v>105</v>
      </c>
      <c r="C117" s="71">
        <f>Hoja1!C108</f>
        <v>0</v>
      </c>
      <c r="D117" s="69">
        <f>Hoja1!E108</f>
        <v>0</v>
      </c>
      <c r="E117" s="70" t="s">
        <v>0</v>
      </c>
      <c r="F117" s="70" t="s">
        <v>271</v>
      </c>
      <c r="G117" s="70" t="s">
        <v>271</v>
      </c>
      <c r="H117" s="70" t="s">
        <v>271</v>
      </c>
      <c r="I117" s="70" t="s">
        <v>271</v>
      </c>
      <c r="J117" s="70" t="s">
        <v>0</v>
      </c>
      <c r="K117" s="70" t="s">
        <v>271</v>
      </c>
      <c r="L117" s="71" t="str">
        <f t="shared" si="1"/>
        <v>Aplicar identificación avanzada-condición aceptable para cada tipo de factor de riesgo identificado</v>
      </c>
    </row>
    <row r="118" spans="2:12" ht="58.5" customHeight="1">
      <c r="B118" s="54">
        <v>106</v>
      </c>
      <c r="C118" s="71">
        <f>Hoja1!C109</f>
        <v>0</v>
      </c>
      <c r="D118" s="69">
        <f>Hoja1!E109</f>
        <v>0</v>
      </c>
      <c r="E118" s="70" t="s">
        <v>0</v>
      </c>
      <c r="F118" s="70" t="s">
        <v>271</v>
      </c>
      <c r="G118" s="70" t="s">
        <v>271</v>
      </c>
      <c r="H118" s="70" t="s">
        <v>271</v>
      </c>
      <c r="I118" s="70" t="s">
        <v>271</v>
      </c>
      <c r="J118" s="70" t="s">
        <v>0</v>
      </c>
      <c r="K118" s="70" t="s">
        <v>271</v>
      </c>
      <c r="L118" s="71" t="str">
        <f t="shared" si="1"/>
        <v>Aplicar identificación avanzada-condición aceptable para cada tipo de factor de riesgo identificado</v>
      </c>
    </row>
    <row r="119" spans="2:12" ht="58.5" customHeight="1">
      <c r="B119" s="54">
        <v>107</v>
      </c>
      <c r="C119" s="71">
        <f>Hoja1!C110</f>
        <v>0</v>
      </c>
      <c r="D119" s="69">
        <f>Hoja1!E110</f>
        <v>0</v>
      </c>
      <c r="E119" s="70" t="s">
        <v>0</v>
      </c>
      <c r="F119" s="70" t="s">
        <v>271</v>
      </c>
      <c r="G119" s="70" t="s">
        <v>271</v>
      </c>
      <c r="H119" s="70" t="s">
        <v>271</v>
      </c>
      <c r="I119" s="70" t="s">
        <v>271</v>
      </c>
      <c r="J119" s="70" t="s">
        <v>0</v>
      </c>
      <c r="K119" s="70" t="s">
        <v>271</v>
      </c>
      <c r="L119" s="71" t="str">
        <f t="shared" si="1"/>
        <v>Aplicar identificación avanzada-condición aceptable para cada tipo de factor de riesgo identificado</v>
      </c>
    </row>
    <row r="120" spans="2:12" ht="58.5" customHeight="1">
      <c r="B120" s="54">
        <v>108</v>
      </c>
      <c r="C120" s="71">
        <f>Hoja1!C111</f>
        <v>0</v>
      </c>
      <c r="D120" s="69">
        <f>Hoja1!E111</f>
        <v>0</v>
      </c>
      <c r="E120" s="70" t="s">
        <v>0</v>
      </c>
      <c r="F120" s="70" t="s">
        <v>271</v>
      </c>
      <c r="G120" s="70" t="s">
        <v>271</v>
      </c>
      <c r="H120" s="70" t="s">
        <v>271</v>
      </c>
      <c r="I120" s="70" t="s">
        <v>271</v>
      </c>
      <c r="J120" s="70" t="s">
        <v>0</v>
      </c>
      <c r="K120" s="70" t="s">
        <v>271</v>
      </c>
      <c r="L120" s="71" t="str">
        <f t="shared" si="1"/>
        <v>Aplicar identificación avanzada-condición aceptable para cada tipo de factor de riesgo identificado</v>
      </c>
    </row>
    <row r="121" spans="2:12" ht="58.5" customHeight="1">
      <c r="B121" s="54">
        <v>109</v>
      </c>
      <c r="C121" s="71">
        <f>Hoja1!C112</f>
        <v>0</v>
      </c>
      <c r="D121" s="69">
        <f>Hoja1!E112</f>
        <v>0</v>
      </c>
      <c r="E121" s="70" t="s">
        <v>0</v>
      </c>
      <c r="F121" s="70" t="s">
        <v>271</v>
      </c>
      <c r="G121" s="70" t="s">
        <v>271</v>
      </c>
      <c r="H121" s="70" t="s">
        <v>271</v>
      </c>
      <c r="I121" s="70" t="s">
        <v>271</v>
      </c>
      <c r="J121" s="70" t="s">
        <v>0</v>
      </c>
      <c r="K121" s="70" t="s">
        <v>271</v>
      </c>
      <c r="L121" s="71" t="str">
        <f t="shared" si="1"/>
        <v>Aplicar identificación avanzada-condición aceptable para cada tipo de factor de riesgo identificado</v>
      </c>
    </row>
    <row r="122" spans="2:12" ht="58.5" customHeight="1">
      <c r="B122" s="54">
        <v>110</v>
      </c>
      <c r="C122" s="71">
        <f>Hoja1!C113</f>
        <v>0</v>
      </c>
      <c r="D122" s="69">
        <f>Hoja1!E113</f>
        <v>0</v>
      </c>
      <c r="E122" s="70" t="s">
        <v>0</v>
      </c>
      <c r="F122" s="70" t="s">
        <v>271</v>
      </c>
      <c r="G122" s="70" t="s">
        <v>271</v>
      </c>
      <c r="H122" s="70" t="s">
        <v>271</v>
      </c>
      <c r="I122" s="70" t="s">
        <v>271</v>
      </c>
      <c r="J122" s="70" t="s">
        <v>0</v>
      </c>
      <c r="K122" s="70" t="s">
        <v>271</v>
      </c>
      <c r="L122" s="71" t="str">
        <f t="shared" si="1"/>
        <v>Aplicar identificación avanzada-condición aceptable para cada tipo de factor de riesgo identificado</v>
      </c>
    </row>
    <row r="123" spans="2:12" ht="58.5" customHeight="1">
      <c r="B123" s="54">
        <v>111</v>
      </c>
      <c r="C123" s="71">
        <f>Hoja1!C114</f>
        <v>0</v>
      </c>
      <c r="D123" s="69">
        <f>Hoja1!E114</f>
        <v>0</v>
      </c>
      <c r="E123" s="70" t="s">
        <v>0</v>
      </c>
      <c r="F123" s="70" t="s">
        <v>271</v>
      </c>
      <c r="G123" s="70" t="s">
        <v>271</v>
      </c>
      <c r="H123" s="70" t="s">
        <v>271</v>
      </c>
      <c r="I123" s="70" t="s">
        <v>271</v>
      </c>
      <c r="J123" s="70" t="s">
        <v>0</v>
      </c>
      <c r="K123" s="70" t="s">
        <v>271</v>
      </c>
      <c r="L123" s="71" t="str">
        <f t="shared" si="1"/>
        <v>Aplicar identificación avanzada-condición aceptable para cada tipo de factor de riesgo identificado</v>
      </c>
    </row>
    <row r="124" spans="2:12" ht="58.5" customHeight="1">
      <c r="B124" s="54">
        <v>112</v>
      </c>
      <c r="C124" s="71">
        <f>Hoja1!C115</f>
        <v>0</v>
      </c>
      <c r="D124" s="69">
        <f>Hoja1!E115</f>
        <v>0</v>
      </c>
      <c r="E124" s="70" t="s">
        <v>0</v>
      </c>
      <c r="F124" s="70" t="s">
        <v>271</v>
      </c>
      <c r="G124" s="70" t="s">
        <v>271</v>
      </c>
      <c r="H124" s="70" t="s">
        <v>271</v>
      </c>
      <c r="I124" s="70" t="s">
        <v>271</v>
      </c>
      <c r="J124" s="70" t="s">
        <v>0</v>
      </c>
      <c r="K124" s="70" t="s">
        <v>271</v>
      </c>
      <c r="L124" s="71" t="str">
        <f t="shared" si="1"/>
        <v>Aplicar identificación avanzada-condición aceptable para cada tipo de factor de riesgo identificado</v>
      </c>
    </row>
    <row r="125" spans="2:12" ht="58.5" customHeight="1">
      <c r="B125" s="54">
        <v>113</v>
      </c>
      <c r="C125" s="71">
        <f>Hoja1!C116</f>
        <v>0</v>
      </c>
      <c r="D125" s="69">
        <f>Hoja1!E116</f>
        <v>0</v>
      </c>
      <c r="E125" s="70" t="s">
        <v>0</v>
      </c>
      <c r="F125" s="70" t="s">
        <v>271</v>
      </c>
      <c r="G125" s="70" t="s">
        <v>271</v>
      </c>
      <c r="H125" s="70" t="s">
        <v>271</v>
      </c>
      <c r="I125" s="70" t="s">
        <v>271</v>
      </c>
      <c r="J125" s="70" t="s">
        <v>0</v>
      </c>
      <c r="K125" s="70" t="s">
        <v>271</v>
      </c>
      <c r="L125" s="71" t="str">
        <f t="shared" si="1"/>
        <v>Aplicar identificación avanzada-condición aceptable para cada tipo de factor de riesgo identificado</v>
      </c>
    </row>
    <row r="126" spans="2:12" ht="58.5" customHeight="1">
      <c r="B126" s="54">
        <v>114</v>
      </c>
      <c r="C126" s="71">
        <f>Hoja1!C117</f>
        <v>0</v>
      </c>
      <c r="D126" s="69">
        <f>Hoja1!E117</f>
        <v>0</v>
      </c>
      <c r="E126" s="70" t="s">
        <v>0</v>
      </c>
      <c r="F126" s="70" t="s">
        <v>271</v>
      </c>
      <c r="G126" s="70" t="s">
        <v>271</v>
      </c>
      <c r="H126" s="70" t="s">
        <v>271</v>
      </c>
      <c r="I126" s="70" t="s">
        <v>271</v>
      </c>
      <c r="J126" s="70" t="s">
        <v>0</v>
      </c>
      <c r="K126" s="70" t="s">
        <v>271</v>
      </c>
      <c r="L126" s="71" t="str">
        <f t="shared" si="1"/>
        <v>Aplicar identificación avanzada-condición aceptable para cada tipo de factor de riesgo identificado</v>
      </c>
    </row>
    <row r="127" spans="2:12" ht="58.5" customHeight="1">
      <c r="B127" s="54">
        <v>115</v>
      </c>
      <c r="C127" s="71">
        <f>Hoja1!C118</f>
        <v>0</v>
      </c>
      <c r="D127" s="69">
        <f>Hoja1!E118</f>
        <v>0</v>
      </c>
      <c r="E127" s="70" t="s">
        <v>0</v>
      </c>
      <c r="F127" s="70" t="s">
        <v>271</v>
      </c>
      <c r="G127" s="70" t="s">
        <v>271</v>
      </c>
      <c r="H127" s="70" t="s">
        <v>271</v>
      </c>
      <c r="I127" s="70" t="s">
        <v>271</v>
      </c>
      <c r="J127" s="70" t="s">
        <v>0</v>
      </c>
      <c r="K127" s="70" t="s">
        <v>271</v>
      </c>
      <c r="L127" s="71" t="str">
        <f t="shared" si="1"/>
        <v>Aplicar identificación avanzada-condición aceptable para cada tipo de factor de riesgo identificado</v>
      </c>
    </row>
    <row r="128" spans="2:12" ht="58.5" customHeight="1">
      <c r="B128" s="54">
        <v>116</v>
      </c>
      <c r="C128" s="71">
        <f>Hoja1!C119</f>
        <v>0</v>
      </c>
      <c r="D128" s="69">
        <f>Hoja1!E119</f>
        <v>0</v>
      </c>
      <c r="E128" s="70" t="s">
        <v>0</v>
      </c>
      <c r="F128" s="70" t="s">
        <v>271</v>
      </c>
      <c r="G128" s="70" t="s">
        <v>271</v>
      </c>
      <c r="H128" s="70" t="s">
        <v>271</v>
      </c>
      <c r="I128" s="70" t="s">
        <v>271</v>
      </c>
      <c r="J128" s="70" t="s">
        <v>0</v>
      </c>
      <c r="K128" s="70" t="s">
        <v>271</v>
      </c>
      <c r="L128" s="71" t="str">
        <f t="shared" si="1"/>
        <v>Aplicar identificación avanzada-condición aceptable para cada tipo de factor de riesgo identificado</v>
      </c>
    </row>
    <row r="129" spans="2:12" ht="58.5" customHeight="1">
      <c r="B129" s="54">
        <v>117</v>
      </c>
      <c r="C129" s="71">
        <f>Hoja1!C120</f>
        <v>0</v>
      </c>
      <c r="D129" s="69">
        <f>Hoja1!E120</f>
        <v>0</v>
      </c>
      <c r="E129" s="70" t="s">
        <v>0</v>
      </c>
      <c r="F129" s="70" t="s">
        <v>271</v>
      </c>
      <c r="G129" s="70" t="s">
        <v>271</v>
      </c>
      <c r="H129" s="70" t="s">
        <v>271</v>
      </c>
      <c r="I129" s="70" t="s">
        <v>271</v>
      </c>
      <c r="J129" s="70" t="s">
        <v>0</v>
      </c>
      <c r="K129" s="70" t="s">
        <v>271</v>
      </c>
      <c r="L129" s="71" t="str">
        <f t="shared" si="1"/>
        <v>Aplicar identificación avanzada-condición aceptable para cada tipo de factor de riesgo identificado</v>
      </c>
    </row>
    <row r="130" spans="2:12" ht="58.5" customHeight="1">
      <c r="B130" s="54">
        <v>118</v>
      </c>
      <c r="C130" s="71">
        <f>Hoja1!C121</f>
        <v>0</v>
      </c>
      <c r="D130" s="69">
        <f>Hoja1!E121</f>
        <v>0</v>
      </c>
      <c r="E130" s="70" t="s">
        <v>0</v>
      </c>
      <c r="F130" s="70" t="s">
        <v>271</v>
      </c>
      <c r="G130" s="70" t="s">
        <v>271</v>
      </c>
      <c r="H130" s="70" t="s">
        <v>271</v>
      </c>
      <c r="I130" s="70" t="s">
        <v>271</v>
      </c>
      <c r="J130" s="70" t="s">
        <v>0</v>
      </c>
      <c r="K130" s="70" t="s">
        <v>271</v>
      </c>
      <c r="L130" s="71" t="str">
        <f t="shared" si="1"/>
        <v>Aplicar identificación avanzada-condición aceptable para cada tipo de factor de riesgo identificado</v>
      </c>
    </row>
    <row r="131" spans="2:12" ht="58.5" customHeight="1">
      <c r="B131" s="54">
        <v>119</v>
      </c>
      <c r="C131" s="71">
        <f>Hoja1!C122</f>
        <v>0</v>
      </c>
      <c r="D131" s="69">
        <f>Hoja1!E122</f>
        <v>0</v>
      </c>
      <c r="E131" s="70" t="s">
        <v>0</v>
      </c>
      <c r="F131" s="70" t="s">
        <v>271</v>
      </c>
      <c r="G131" s="70" t="s">
        <v>271</v>
      </c>
      <c r="H131" s="70" t="s">
        <v>271</v>
      </c>
      <c r="I131" s="70" t="s">
        <v>271</v>
      </c>
      <c r="J131" s="70" t="s">
        <v>0</v>
      </c>
      <c r="K131" s="70" t="s">
        <v>271</v>
      </c>
      <c r="L131" s="71" t="str">
        <f t="shared" si="1"/>
        <v>Aplicar identificación avanzada-condición aceptable para cada tipo de factor de riesgo identificado</v>
      </c>
    </row>
    <row r="132" spans="2:12" ht="58.5" customHeight="1">
      <c r="B132" s="54">
        <v>120</v>
      </c>
      <c r="C132" s="71">
        <f>Hoja1!C123</f>
        <v>0</v>
      </c>
      <c r="D132" s="69">
        <f>Hoja1!E123</f>
        <v>0</v>
      </c>
      <c r="E132" s="70" t="s">
        <v>0</v>
      </c>
      <c r="F132" s="70" t="s">
        <v>271</v>
      </c>
      <c r="G132" s="70" t="s">
        <v>271</v>
      </c>
      <c r="H132" s="70" t="s">
        <v>271</v>
      </c>
      <c r="I132" s="70" t="s">
        <v>271</v>
      </c>
      <c r="J132" s="70" t="s">
        <v>0</v>
      </c>
      <c r="K132" s="70" t="s">
        <v>271</v>
      </c>
      <c r="L132" s="71" t="str">
        <f t="shared" si="1"/>
        <v>Aplicar identificación avanzada-condición aceptable para cada tipo de factor de riesgo identificado</v>
      </c>
    </row>
    <row r="133" spans="2:12" ht="58.5" customHeight="1">
      <c r="B133" s="54">
        <v>121</v>
      </c>
      <c r="C133" s="71">
        <f>Hoja1!C124</f>
        <v>0</v>
      </c>
      <c r="D133" s="69">
        <f>Hoja1!E124</f>
        <v>0</v>
      </c>
      <c r="E133" s="70" t="s">
        <v>0</v>
      </c>
      <c r="F133" s="70" t="s">
        <v>271</v>
      </c>
      <c r="G133" s="70" t="s">
        <v>271</v>
      </c>
      <c r="H133" s="70" t="s">
        <v>271</v>
      </c>
      <c r="I133" s="70" t="s">
        <v>271</v>
      </c>
      <c r="J133" s="70" t="s">
        <v>0</v>
      </c>
      <c r="K133" s="70" t="s">
        <v>271</v>
      </c>
      <c r="L133" s="71" t="str">
        <f t="shared" si="1"/>
        <v>Aplicar identificación avanzada-condición aceptable para cada tipo de factor de riesgo identificado</v>
      </c>
    </row>
    <row r="134" spans="2:12" ht="58.5" customHeight="1">
      <c r="B134" s="54">
        <v>122</v>
      </c>
      <c r="C134" s="71">
        <f>Hoja1!C125</f>
        <v>0</v>
      </c>
      <c r="D134" s="69">
        <f>Hoja1!E125</f>
        <v>0</v>
      </c>
      <c r="E134" s="70" t="s">
        <v>0</v>
      </c>
      <c r="F134" s="70" t="s">
        <v>271</v>
      </c>
      <c r="G134" s="70" t="s">
        <v>271</v>
      </c>
      <c r="H134" s="70" t="s">
        <v>271</v>
      </c>
      <c r="I134" s="70" t="s">
        <v>271</v>
      </c>
      <c r="J134" s="70" t="s">
        <v>0</v>
      </c>
      <c r="K134" s="70" t="s">
        <v>271</v>
      </c>
      <c r="L134" s="71" t="str">
        <f t="shared" si="1"/>
        <v>Aplicar identificación avanzada-condición aceptable para cada tipo de factor de riesgo identificado</v>
      </c>
    </row>
    <row r="135" spans="2:12" ht="58.5" customHeight="1">
      <c r="B135" s="54">
        <v>123</v>
      </c>
      <c r="C135" s="71">
        <f>Hoja1!C126</f>
        <v>0</v>
      </c>
      <c r="D135" s="69">
        <f>Hoja1!E126</f>
        <v>0</v>
      </c>
      <c r="E135" s="70" t="s">
        <v>0</v>
      </c>
      <c r="F135" s="70" t="s">
        <v>271</v>
      </c>
      <c r="G135" s="70" t="s">
        <v>271</v>
      </c>
      <c r="H135" s="70" t="s">
        <v>271</v>
      </c>
      <c r="I135" s="70" t="s">
        <v>271</v>
      </c>
      <c r="J135" s="70" t="s">
        <v>0</v>
      </c>
      <c r="K135" s="70" t="s">
        <v>271</v>
      </c>
      <c r="L135" s="71" t="str">
        <f t="shared" si="1"/>
        <v>Aplicar identificación avanzada-condición aceptable para cada tipo de factor de riesgo identificado</v>
      </c>
    </row>
    <row r="136" spans="2:12" ht="58.5" customHeight="1">
      <c r="B136" s="54">
        <v>124</v>
      </c>
      <c r="C136" s="71">
        <f>Hoja1!C127</f>
        <v>0</v>
      </c>
      <c r="D136" s="69">
        <f>Hoja1!E127</f>
        <v>0</v>
      </c>
      <c r="E136" s="70" t="s">
        <v>0</v>
      </c>
      <c r="F136" s="70" t="s">
        <v>271</v>
      </c>
      <c r="G136" s="70" t="s">
        <v>271</v>
      </c>
      <c r="H136" s="70" t="s">
        <v>271</v>
      </c>
      <c r="I136" s="70" t="s">
        <v>271</v>
      </c>
      <c r="J136" s="70" t="s">
        <v>0</v>
      </c>
      <c r="K136" s="70" t="s">
        <v>271</v>
      </c>
      <c r="L136" s="71" t="str">
        <f t="shared" si="1"/>
        <v>Aplicar identificación avanzada-condición aceptable para cada tipo de factor de riesgo identificado</v>
      </c>
    </row>
    <row r="137" spans="2:12" ht="58.5" customHeight="1">
      <c r="B137" s="54">
        <v>125</v>
      </c>
      <c r="C137" s="71">
        <f>Hoja1!C128</f>
        <v>0</v>
      </c>
      <c r="D137" s="69">
        <f>Hoja1!E128</f>
        <v>0</v>
      </c>
      <c r="E137" s="70" t="s">
        <v>0</v>
      </c>
      <c r="F137" s="70" t="s">
        <v>271</v>
      </c>
      <c r="G137" s="70" t="s">
        <v>271</v>
      </c>
      <c r="H137" s="70" t="s">
        <v>271</v>
      </c>
      <c r="I137" s="70" t="s">
        <v>271</v>
      </c>
      <c r="J137" s="70" t="s">
        <v>0</v>
      </c>
      <c r="K137" s="70" t="s">
        <v>271</v>
      </c>
      <c r="L137" s="71" t="str">
        <f t="shared" si="1"/>
        <v>Aplicar identificación avanzada-condición aceptable para cada tipo de factor de riesgo identificado</v>
      </c>
    </row>
    <row r="138" spans="2:12" ht="58.5" customHeight="1">
      <c r="B138" s="54">
        <v>126</v>
      </c>
      <c r="C138" s="71">
        <f>Hoja1!C129</f>
        <v>0</v>
      </c>
      <c r="D138" s="69">
        <f>Hoja1!E129</f>
        <v>0</v>
      </c>
      <c r="E138" s="70" t="s">
        <v>0</v>
      </c>
      <c r="F138" s="70" t="s">
        <v>271</v>
      </c>
      <c r="G138" s="70" t="s">
        <v>271</v>
      </c>
      <c r="H138" s="70" t="s">
        <v>271</v>
      </c>
      <c r="I138" s="70" t="s">
        <v>271</v>
      </c>
      <c r="J138" s="70" t="s">
        <v>0</v>
      </c>
      <c r="K138" s="70" t="s">
        <v>271</v>
      </c>
      <c r="L138" s="71" t="str">
        <f t="shared" si="1"/>
        <v>Aplicar identificación avanzada-condición aceptable para cada tipo de factor de riesgo identificado</v>
      </c>
    </row>
    <row r="139" spans="2:12" ht="58.5" customHeight="1">
      <c r="B139" s="54">
        <v>127</v>
      </c>
      <c r="C139" s="71">
        <f>Hoja1!C130</f>
        <v>0</v>
      </c>
      <c r="D139" s="69">
        <f>Hoja1!E130</f>
        <v>0</v>
      </c>
      <c r="E139" s="70" t="s">
        <v>0</v>
      </c>
      <c r="F139" s="70" t="s">
        <v>271</v>
      </c>
      <c r="G139" s="70" t="s">
        <v>271</v>
      </c>
      <c r="H139" s="70" t="s">
        <v>271</v>
      </c>
      <c r="I139" s="70" t="s">
        <v>271</v>
      </c>
      <c r="J139" s="70" t="s">
        <v>0</v>
      </c>
      <c r="K139" s="70" t="s">
        <v>271</v>
      </c>
      <c r="L139" s="71" t="str">
        <f t="shared" si="1"/>
        <v>Aplicar identificación avanzada-condición aceptable para cada tipo de factor de riesgo identificado</v>
      </c>
    </row>
    <row r="140" spans="2:12" ht="58.5" customHeight="1">
      <c r="B140" s="54">
        <v>128</v>
      </c>
      <c r="C140" s="71">
        <f>Hoja1!C131</f>
        <v>0</v>
      </c>
      <c r="D140" s="69">
        <f>Hoja1!E131</f>
        <v>0</v>
      </c>
      <c r="E140" s="70" t="s">
        <v>0</v>
      </c>
      <c r="F140" s="70" t="s">
        <v>271</v>
      </c>
      <c r="G140" s="70" t="s">
        <v>271</v>
      </c>
      <c r="H140" s="70" t="s">
        <v>271</v>
      </c>
      <c r="I140" s="70" t="s">
        <v>271</v>
      </c>
      <c r="J140" s="70" t="s">
        <v>0</v>
      </c>
      <c r="K140" s="70" t="s">
        <v>271</v>
      </c>
      <c r="L140" s="71" t="str">
        <f t="shared" si="1"/>
        <v>Aplicar identificación avanzada-condición aceptable para cada tipo de factor de riesgo identificado</v>
      </c>
    </row>
    <row r="141" spans="2:12" ht="58.5" customHeight="1">
      <c r="B141" s="54">
        <v>129</v>
      </c>
      <c r="C141" s="71">
        <f>Hoja1!C132</f>
        <v>0</v>
      </c>
      <c r="D141" s="69">
        <f>Hoja1!E132</f>
        <v>0</v>
      </c>
      <c r="E141" s="70" t="s">
        <v>0</v>
      </c>
      <c r="F141" s="70" t="s">
        <v>271</v>
      </c>
      <c r="G141" s="70" t="s">
        <v>271</v>
      </c>
      <c r="H141" s="70" t="s">
        <v>271</v>
      </c>
      <c r="I141" s="70" t="s">
        <v>271</v>
      </c>
      <c r="J141" s="70" t="s">
        <v>0</v>
      </c>
      <c r="K141" s="70" t="s">
        <v>271</v>
      </c>
      <c r="L141" s="71" t="str">
        <f t="shared" si="1"/>
        <v>Aplicar identificación avanzada-condición aceptable para cada tipo de factor de riesgo identificado</v>
      </c>
    </row>
    <row r="142" spans="2:12" ht="58.5" customHeight="1">
      <c r="B142" s="54">
        <v>130</v>
      </c>
      <c r="C142" s="71">
        <f>Hoja1!C133</f>
        <v>0</v>
      </c>
      <c r="D142" s="69">
        <f>Hoja1!E133</f>
        <v>0</v>
      </c>
      <c r="E142" s="70" t="s">
        <v>0</v>
      </c>
      <c r="F142" s="70" t="s">
        <v>271</v>
      </c>
      <c r="G142" s="70" t="s">
        <v>271</v>
      </c>
      <c r="H142" s="70" t="s">
        <v>271</v>
      </c>
      <c r="I142" s="70" t="s">
        <v>271</v>
      </c>
      <c r="J142" s="70" t="s">
        <v>0</v>
      </c>
      <c r="K142" s="70" t="s">
        <v>271</v>
      </c>
      <c r="L142" s="71" t="str">
        <f t="shared" si="1"/>
        <v>Aplicar identificación avanzada-condición aceptable para cada tipo de factor de riesgo identificado</v>
      </c>
    </row>
    <row r="143" spans="2:12" ht="58.5" customHeight="1">
      <c r="B143" s="54">
        <v>131</v>
      </c>
      <c r="C143" s="71">
        <f>Hoja1!C134</f>
        <v>0</v>
      </c>
      <c r="D143" s="69">
        <f>Hoja1!E134</f>
        <v>0</v>
      </c>
      <c r="E143" s="70" t="s">
        <v>0</v>
      </c>
      <c r="F143" s="70" t="s">
        <v>271</v>
      </c>
      <c r="G143" s="70" t="s">
        <v>271</v>
      </c>
      <c r="H143" s="70" t="s">
        <v>271</v>
      </c>
      <c r="I143" s="70" t="s">
        <v>271</v>
      </c>
      <c r="J143" s="70" t="s">
        <v>0</v>
      </c>
      <c r="K143" s="70" t="s">
        <v>271</v>
      </c>
      <c r="L143" s="71" t="str">
        <f t="shared" si="1"/>
        <v>Aplicar identificación avanzada-condición aceptable para cada tipo de factor de riesgo identificado</v>
      </c>
    </row>
    <row r="144" spans="2:12" ht="58.5" customHeight="1">
      <c r="B144" s="54">
        <v>132</v>
      </c>
      <c r="C144" s="71">
        <f>Hoja1!C135</f>
        <v>0</v>
      </c>
      <c r="D144" s="69">
        <f>Hoja1!E135</f>
        <v>0</v>
      </c>
      <c r="E144" s="70" t="s">
        <v>0</v>
      </c>
      <c r="F144" s="70" t="s">
        <v>271</v>
      </c>
      <c r="G144" s="70" t="s">
        <v>271</v>
      </c>
      <c r="H144" s="70" t="s">
        <v>271</v>
      </c>
      <c r="I144" s="70" t="s">
        <v>271</v>
      </c>
      <c r="J144" s="70" t="s">
        <v>0</v>
      </c>
      <c r="K144" s="70" t="s">
        <v>271</v>
      </c>
      <c r="L144" s="71" t="str">
        <f t="shared" ref="L144:L207" si="2">IF(AND(E144="NO",F144="NO",G144="NO",H144="NO",I144="NO",J144="NO",K144="NO"),"Ausencia total del riesgo, reevaluar cada 3 años con nueva identificación inicial","Aplicar identificación avanzada-condición aceptable para cada tipo de factor de riesgo identificado")</f>
        <v>Aplicar identificación avanzada-condición aceptable para cada tipo de factor de riesgo identificado</v>
      </c>
    </row>
    <row r="145" spans="2:12" ht="58.5" customHeight="1">
      <c r="B145" s="54">
        <v>133</v>
      </c>
      <c r="C145" s="71">
        <f>Hoja1!C136</f>
        <v>0</v>
      </c>
      <c r="D145" s="69">
        <f>Hoja1!E136</f>
        <v>0</v>
      </c>
      <c r="E145" s="70" t="s">
        <v>0</v>
      </c>
      <c r="F145" s="70" t="s">
        <v>271</v>
      </c>
      <c r="G145" s="70" t="s">
        <v>271</v>
      </c>
      <c r="H145" s="70" t="s">
        <v>271</v>
      </c>
      <c r="I145" s="70" t="s">
        <v>271</v>
      </c>
      <c r="J145" s="70" t="s">
        <v>0</v>
      </c>
      <c r="K145" s="70" t="s">
        <v>271</v>
      </c>
      <c r="L145" s="71" t="str">
        <f t="shared" si="2"/>
        <v>Aplicar identificación avanzada-condición aceptable para cada tipo de factor de riesgo identificado</v>
      </c>
    </row>
    <row r="146" spans="2:12" ht="58.5" customHeight="1">
      <c r="B146" s="54">
        <v>134</v>
      </c>
      <c r="C146" s="71">
        <f>Hoja1!C137</f>
        <v>0</v>
      </c>
      <c r="D146" s="69">
        <f>Hoja1!E137</f>
        <v>0</v>
      </c>
      <c r="E146" s="70" t="s">
        <v>0</v>
      </c>
      <c r="F146" s="70" t="s">
        <v>271</v>
      </c>
      <c r="G146" s="70" t="s">
        <v>271</v>
      </c>
      <c r="H146" s="70" t="s">
        <v>271</v>
      </c>
      <c r="I146" s="70" t="s">
        <v>271</v>
      </c>
      <c r="J146" s="70" t="s">
        <v>0</v>
      </c>
      <c r="K146" s="70" t="s">
        <v>271</v>
      </c>
      <c r="L146" s="71" t="str">
        <f t="shared" si="2"/>
        <v>Aplicar identificación avanzada-condición aceptable para cada tipo de factor de riesgo identificado</v>
      </c>
    </row>
    <row r="147" spans="2:12" ht="58.5" customHeight="1">
      <c r="B147" s="54">
        <v>135</v>
      </c>
      <c r="C147" s="71">
        <f>Hoja1!C138</f>
        <v>0</v>
      </c>
      <c r="D147" s="69">
        <f>Hoja1!E138</f>
        <v>0</v>
      </c>
      <c r="E147" s="70" t="s">
        <v>0</v>
      </c>
      <c r="F147" s="70" t="s">
        <v>271</v>
      </c>
      <c r="G147" s="70" t="s">
        <v>271</v>
      </c>
      <c r="H147" s="70" t="s">
        <v>271</v>
      </c>
      <c r="I147" s="70" t="s">
        <v>271</v>
      </c>
      <c r="J147" s="70" t="s">
        <v>0</v>
      </c>
      <c r="K147" s="70" t="s">
        <v>271</v>
      </c>
      <c r="L147" s="71" t="str">
        <f t="shared" si="2"/>
        <v>Aplicar identificación avanzada-condición aceptable para cada tipo de factor de riesgo identificado</v>
      </c>
    </row>
    <row r="148" spans="2:12" ht="58.5" customHeight="1">
      <c r="B148" s="54">
        <v>136</v>
      </c>
      <c r="C148" s="71">
        <f>Hoja1!C139</f>
        <v>0</v>
      </c>
      <c r="D148" s="69">
        <f>Hoja1!E139</f>
        <v>0</v>
      </c>
      <c r="E148" s="70" t="s">
        <v>0</v>
      </c>
      <c r="F148" s="70" t="s">
        <v>271</v>
      </c>
      <c r="G148" s="70" t="s">
        <v>271</v>
      </c>
      <c r="H148" s="70" t="s">
        <v>271</v>
      </c>
      <c r="I148" s="70" t="s">
        <v>271</v>
      </c>
      <c r="J148" s="70" t="s">
        <v>0</v>
      </c>
      <c r="K148" s="70" t="s">
        <v>271</v>
      </c>
      <c r="L148" s="71" t="str">
        <f t="shared" si="2"/>
        <v>Aplicar identificación avanzada-condición aceptable para cada tipo de factor de riesgo identificado</v>
      </c>
    </row>
    <row r="149" spans="2:12" ht="58.5" customHeight="1">
      <c r="B149" s="54">
        <v>137</v>
      </c>
      <c r="C149" s="71">
        <f>Hoja1!C140</f>
        <v>0</v>
      </c>
      <c r="D149" s="69">
        <f>Hoja1!E140</f>
        <v>0</v>
      </c>
      <c r="E149" s="70" t="s">
        <v>0</v>
      </c>
      <c r="F149" s="70" t="s">
        <v>271</v>
      </c>
      <c r="G149" s="70" t="s">
        <v>271</v>
      </c>
      <c r="H149" s="70" t="s">
        <v>271</v>
      </c>
      <c r="I149" s="70" t="s">
        <v>271</v>
      </c>
      <c r="J149" s="70" t="s">
        <v>0</v>
      </c>
      <c r="K149" s="70" t="s">
        <v>271</v>
      </c>
      <c r="L149" s="71" t="str">
        <f t="shared" si="2"/>
        <v>Aplicar identificación avanzada-condición aceptable para cada tipo de factor de riesgo identificado</v>
      </c>
    </row>
    <row r="150" spans="2:12" ht="58.5" customHeight="1">
      <c r="B150" s="54">
        <v>138</v>
      </c>
      <c r="C150" s="71">
        <f>Hoja1!C141</f>
        <v>0</v>
      </c>
      <c r="D150" s="69">
        <f>Hoja1!E141</f>
        <v>0</v>
      </c>
      <c r="E150" s="70" t="s">
        <v>0</v>
      </c>
      <c r="F150" s="70" t="s">
        <v>271</v>
      </c>
      <c r="G150" s="70" t="s">
        <v>271</v>
      </c>
      <c r="H150" s="70" t="s">
        <v>271</v>
      </c>
      <c r="I150" s="70" t="s">
        <v>271</v>
      </c>
      <c r="J150" s="70" t="s">
        <v>0</v>
      </c>
      <c r="K150" s="70" t="s">
        <v>271</v>
      </c>
      <c r="L150" s="71" t="str">
        <f t="shared" si="2"/>
        <v>Aplicar identificación avanzada-condición aceptable para cada tipo de factor de riesgo identificado</v>
      </c>
    </row>
    <row r="151" spans="2:12" ht="58.5" customHeight="1">
      <c r="B151" s="54">
        <v>139</v>
      </c>
      <c r="C151" s="71">
        <f>Hoja1!C142</f>
        <v>0</v>
      </c>
      <c r="D151" s="69">
        <f>Hoja1!E142</f>
        <v>0</v>
      </c>
      <c r="E151" s="70" t="s">
        <v>0</v>
      </c>
      <c r="F151" s="70" t="s">
        <v>271</v>
      </c>
      <c r="G151" s="70" t="s">
        <v>271</v>
      </c>
      <c r="H151" s="70" t="s">
        <v>271</v>
      </c>
      <c r="I151" s="70" t="s">
        <v>271</v>
      </c>
      <c r="J151" s="70" t="s">
        <v>0</v>
      </c>
      <c r="K151" s="70" t="s">
        <v>271</v>
      </c>
      <c r="L151" s="71" t="str">
        <f t="shared" si="2"/>
        <v>Aplicar identificación avanzada-condición aceptable para cada tipo de factor de riesgo identificado</v>
      </c>
    </row>
    <row r="152" spans="2:12" ht="58.5" customHeight="1">
      <c r="B152" s="54">
        <v>140</v>
      </c>
      <c r="C152" s="71">
        <f>Hoja1!C143</f>
        <v>0</v>
      </c>
      <c r="D152" s="69">
        <f>Hoja1!E143</f>
        <v>0</v>
      </c>
      <c r="E152" s="70" t="s">
        <v>0</v>
      </c>
      <c r="F152" s="70" t="s">
        <v>271</v>
      </c>
      <c r="G152" s="70" t="s">
        <v>271</v>
      </c>
      <c r="H152" s="70" t="s">
        <v>271</v>
      </c>
      <c r="I152" s="70" t="s">
        <v>271</v>
      </c>
      <c r="J152" s="70" t="s">
        <v>0</v>
      </c>
      <c r="K152" s="70" t="s">
        <v>271</v>
      </c>
      <c r="L152" s="71" t="str">
        <f t="shared" si="2"/>
        <v>Aplicar identificación avanzada-condición aceptable para cada tipo de factor de riesgo identificado</v>
      </c>
    </row>
    <row r="153" spans="2:12" ht="58.5" customHeight="1">
      <c r="B153" s="54">
        <v>141</v>
      </c>
      <c r="C153" s="71">
        <f>Hoja1!C144</f>
        <v>0</v>
      </c>
      <c r="D153" s="69">
        <f>Hoja1!E144</f>
        <v>0</v>
      </c>
      <c r="E153" s="70" t="s">
        <v>0</v>
      </c>
      <c r="F153" s="70" t="s">
        <v>271</v>
      </c>
      <c r="G153" s="70" t="s">
        <v>271</v>
      </c>
      <c r="H153" s="70" t="s">
        <v>271</v>
      </c>
      <c r="I153" s="70" t="s">
        <v>271</v>
      </c>
      <c r="J153" s="70" t="s">
        <v>0</v>
      </c>
      <c r="K153" s="70" t="s">
        <v>271</v>
      </c>
      <c r="L153" s="71" t="str">
        <f t="shared" si="2"/>
        <v>Aplicar identificación avanzada-condición aceptable para cada tipo de factor de riesgo identificado</v>
      </c>
    </row>
    <row r="154" spans="2:12" ht="58.5" customHeight="1">
      <c r="B154" s="54">
        <v>142</v>
      </c>
      <c r="C154" s="71">
        <f>Hoja1!C145</f>
        <v>0</v>
      </c>
      <c r="D154" s="69">
        <f>Hoja1!E145</f>
        <v>0</v>
      </c>
      <c r="E154" s="70" t="s">
        <v>0</v>
      </c>
      <c r="F154" s="70" t="s">
        <v>271</v>
      </c>
      <c r="G154" s="70" t="s">
        <v>271</v>
      </c>
      <c r="H154" s="70" t="s">
        <v>271</v>
      </c>
      <c r="I154" s="70" t="s">
        <v>271</v>
      </c>
      <c r="J154" s="70" t="s">
        <v>0</v>
      </c>
      <c r="K154" s="70" t="s">
        <v>271</v>
      </c>
      <c r="L154" s="71" t="str">
        <f t="shared" si="2"/>
        <v>Aplicar identificación avanzada-condición aceptable para cada tipo de factor de riesgo identificado</v>
      </c>
    </row>
    <row r="155" spans="2:12" ht="58.5" customHeight="1">
      <c r="B155" s="54">
        <v>143</v>
      </c>
      <c r="C155" s="71">
        <f>Hoja1!C146</f>
        <v>0</v>
      </c>
      <c r="D155" s="69">
        <f>Hoja1!E146</f>
        <v>0</v>
      </c>
      <c r="E155" s="70" t="s">
        <v>0</v>
      </c>
      <c r="F155" s="70" t="s">
        <v>271</v>
      </c>
      <c r="G155" s="70" t="s">
        <v>271</v>
      </c>
      <c r="H155" s="70" t="s">
        <v>271</v>
      </c>
      <c r="I155" s="70" t="s">
        <v>271</v>
      </c>
      <c r="J155" s="70" t="s">
        <v>0</v>
      </c>
      <c r="K155" s="70" t="s">
        <v>271</v>
      </c>
      <c r="L155" s="71" t="str">
        <f t="shared" si="2"/>
        <v>Aplicar identificación avanzada-condición aceptable para cada tipo de factor de riesgo identificado</v>
      </c>
    </row>
    <row r="156" spans="2:12" ht="58.5" customHeight="1">
      <c r="B156" s="54">
        <v>144</v>
      </c>
      <c r="C156" s="71">
        <f>Hoja1!C147</f>
        <v>0</v>
      </c>
      <c r="D156" s="69">
        <f>Hoja1!E147</f>
        <v>0</v>
      </c>
      <c r="E156" s="70" t="s">
        <v>0</v>
      </c>
      <c r="F156" s="70" t="s">
        <v>271</v>
      </c>
      <c r="G156" s="70" t="s">
        <v>271</v>
      </c>
      <c r="H156" s="70" t="s">
        <v>271</v>
      </c>
      <c r="I156" s="70" t="s">
        <v>271</v>
      </c>
      <c r="J156" s="70" t="s">
        <v>0</v>
      </c>
      <c r="K156" s="70" t="s">
        <v>271</v>
      </c>
      <c r="L156" s="71" t="str">
        <f t="shared" si="2"/>
        <v>Aplicar identificación avanzada-condición aceptable para cada tipo de factor de riesgo identificado</v>
      </c>
    </row>
    <row r="157" spans="2:12" ht="58.5" customHeight="1">
      <c r="B157" s="54">
        <v>145</v>
      </c>
      <c r="C157" s="71">
        <f>Hoja1!C148</f>
        <v>0</v>
      </c>
      <c r="D157" s="69">
        <f>Hoja1!E148</f>
        <v>0</v>
      </c>
      <c r="E157" s="70" t="s">
        <v>0</v>
      </c>
      <c r="F157" s="70" t="s">
        <v>271</v>
      </c>
      <c r="G157" s="70" t="s">
        <v>271</v>
      </c>
      <c r="H157" s="70" t="s">
        <v>271</v>
      </c>
      <c r="I157" s="70" t="s">
        <v>271</v>
      </c>
      <c r="J157" s="70" t="s">
        <v>0</v>
      </c>
      <c r="K157" s="70" t="s">
        <v>271</v>
      </c>
      <c r="L157" s="71" t="str">
        <f t="shared" si="2"/>
        <v>Aplicar identificación avanzada-condición aceptable para cada tipo de factor de riesgo identificado</v>
      </c>
    </row>
    <row r="158" spans="2:12" ht="58.5" customHeight="1">
      <c r="B158" s="54">
        <v>146</v>
      </c>
      <c r="C158" s="71">
        <f>Hoja1!C149</f>
        <v>0</v>
      </c>
      <c r="D158" s="69">
        <f>Hoja1!E149</f>
        <v>0</v>
      </c>
      <c r="E158" s="70" t="s">
        <v>0</v>
      </c>
      <c r="F158" s="70" t="s">
        <v>271</v>
      </c>
      <c r="G158" s="70" t="s">
        <v>271</v>
      </c>
      <c r="H158" s="70" t="s">
        <v>271</v>
      </c>
      <c r="I158" s="70" t="s">
        <v>271</v>
      </c>
      <c r="J158" s="70" t="s">
        <v>0</v>
      </c>
      <c r="K158" s="70" t="s">
        <v>271</v>
      </c>
      <c r="L158" s="71" t="str">
        <f t="shared" si="2"/>
        <v>Aplicar identificación avanzada-condición aceptable para cada tipo de factor de riesgo identificado</v>
      </c>
    </row>
    <row r="159" spans="2:12" ht="58.5" customHeight="1">
      <c r="B159" s="54">
        <v>147</v>
      </c>
      <c r="C159" s="71">
        <f>Hoja1!C150</f>
        <v>0</v>
      </c>
      <c r="D159" s="69">
        <f>Hoja1!E150</f>
        <v>0</v>
      </c>
      <c r="E159" s="70" t="s">
        <v>0</v>
      </c>
      <c r="F159" s="70" t="s">
        <v>271</v>
      </c>
      <c r="G159" s="70" t="s">
        <v>271</v>
      </c>
      <c r="H159" s="70" t="s">
        <v>271</v>
      </c>
      <c r="I159" s="70" t="s">
        <v>271</v>
      </c>
      <c r="J159" s="70" t="s">
        <v>0</v>
      </c>
      <c r="K159" s="70" t="s">
        <v>271</v>
      </c>
      <c r="L159" s="71" t="str">
        <f t="shared" si="2"/>
        <v>Aplicar identificación avanzada-condición aceptable para cada tipo de factor de riesgo identificado</v>
      </c>
    </row>
    <row r="160" spans="2:12" ht="58.5" customHeight="1">
      <c r="B160" s="54">
        <v>148</v>
      </c>
      <c r="C160" s="71">
        <f>Hoja1!C151</f>
        <v>0</v>
      </c>
      <c r="D160" s="69">
        <f>Hoja1!E151</f>
        <v>0</v>
      </c>
      <c r="E160" s="70" t="s">
        <v>0</v>
      </c>
      <c r="F160" s="70" t="s">
        <v>271</v>
      </c>
      <c r="G160" s="70" t="s">
        <v>271</v>
      </c>
      <c r="H160" s="70" t="s">
        <v>271</v>
      </c>
      <c r="I160" s="70" t="s">
        <v>271</v>
      </c>
      <c r="J160" s="70" t="s">
        <v>0</v>
      </c>
      <c r="K160" s="70" t="s">
        <v>271</v>
      </c>
      <c r="L160" s="71" t="str">
        <f t="shared" si="2"/>
        <v>Aplicar identificación avanzada-condición aceptable para cada tipo de factor de riesgo identificado</v>
      </c>
    </row>
    <row r="161" spans="2:12" ht="58.5" customHeight="1">
      <c r="B161" s="54">
        <v>149</v>
      </c>
      <c r="C161" s="71">
        <f>Hoja1!C152</f>
        <v>0</v>
      </c>
      <c r="D161" s="69">
        <f>Hoja1!E152</f>
        <v>0</v>
      </c>
      <c r="E161" s="70" t="s">
        <v>0</v>
      </c>
      <c r="F161" s="70" t="s">
        <v>271</v>
      </c>
      <c r="G161" s="70" t="s">
        <v>271</v>
      </c>
      <c r="H161" s="70" t="s">
        <v>271</v>
      </c>
      <c r="I161" s="70" t="s">
        <v>271</v>
      </c>
      <c r="J161" s="70" t="s">
        <v>0</v>
      </c>
      <c r="K161" s="70" t="s">
        <v>271</v>
      </c>
      <c r="L161" s="71" t="str">
        <f t="shared" si="2"/>
        <v>Aplicar identificación avanzada-condición aceptable para cada tipo de factor de riesgo identificado</v>
      </c>
    </row>
    <row r="162" spans="2:12" ht="58.5" customHeight="1">
      <c r="B162" s="54">
        <v>150</v>
      </c>
      <c r="C162" s="71">
        <f>Hoja1!C153</f>
        <v>0</v>
      </c>
      <c r="D162" s="69">
        <f>Hoja1!E153</f>
        <v>0</v>
      </c>
      <c r="E162" s="70" t="s">
        <v>0</v>
      </c>
      <c r="F162" s="70" t="s">
        <v>271</v>
      </c>
      <c r="G162" s="70" t="s">
        <v>271</v>
      </c>
      <c r="H162" s="70" t="s">
        <v>271</v>
      </c>
      <c r="I162" s="70" t="s">
        <v>271</v>
      </c>
      <c r="J162" s="70" t="s">
        <v>0</v>
      </c>
      <c r="K162" s="70" t="s">
        <v>271</v>
      </c>
      <c r="L162" s="71" t="str">
        <f t="shared" si="2"/>
        <v>Aplicar identificación avanzada-condición aceptable para cada tipo de factor de riesgo identificado</v>
      </c>
    </row>
    <row r="163" spans="2:12" ht="58.5" customHeight="1">
      <c r="B163" s="54">
        <v>151</v>
      </c>
      <c r="C163" s="71">
        <f>Hoja1!C154</f>
        <v>0</v>
      </c>
      <c r="D163" s="69">
        <f>Hoja1!E154</f>
        <v>0</v>
      </c>
      <c r="E163" s="70" t="s">
        <v>0</v>
      </c>
      <c r="F163" s="70" t="s">
        <v>271</v>
      </c>
      <c r="G163" s="70" t="s">
        <v>271</v>
      </c>
      <c r="H163" s="70" t="s">
        <v>271</v>
      </c>
      <c r="I163" s="70" t="s">
        <v>271</v>
      </c>
      <c r="J163" s="70" t="s">
        <v>0</v>
      </c>
      <c r="K163" s="70" t="s">
        <v>271</v>
      </c>
      <c r="L163" s="71" t="str">
        <f t="shared" si="2"/>
        <v>Aplicar identificación avanzada-condición aceptable para cada tipo de factor de riesgo identificado</v>
      </c>
    </row>
    <row r="164" spans="2:12" ht="58.5" customHeight="1">
      <c r="B164" s="54">
        <v>152</v>
      </c>
      <c r="C164" s="71">
        <f>Hoja1!C155</f>
        <v>0</v>
      </c>
      <c r="D164" s="69">
        <f>Hoja1!E155</f>
        <v>0</v>
      </c>
      <c r="E164" s="70" t="s">
        <v>0</v>
      </c>
      <c r="F164" s="70" t="s">
        <v>271</v>
      </c>
      <c r="G164" s="70" t="s">
        <v>271</v>
      </c>
      <c r="H164" s="70" t="s">
        <v>271</v>
      </c>
      <c r="I164" s="70" t="s">
        <v>271</v>
      </c>
      <c r="J164" s="70" t="s">
        <v>0</v>
      </c>
      <c r="K164" s="70" t="s">
        <v>271</v>
      </c>
      <c r="L164" s="71" t="str">
        <f t="shared" si="2"/>
        <v>Aplicar identificación avanzada-condición aceptable para cada tipo de factor de riesgo identificado</v>
      </c>
    </row>
    <row r="165" spans="2:12" ht="58.5" customHeight="1">
      <c r="B165" s="54">
        <v>153</v>
      </c>
      <c r="C165" s="71">
        <f>Hoja1!C156</f>
        <v>0</v>
      </c>
      <c r="D165" s="69">
        <f>Hoja1!E156</f>
        <v>0</v>
      </c>
      <c r="E165" s="70" t="s">
        <v>0</v>
      </c>
      <c r="F165" s="70" t="s">
        <v>271</v>
      </c>
      <c r="G165" s="70" t="s">
        <v>271</v>
      </c>
      <c r="H165" s="70" t="s">
        <v>271</v>
      </c>
      <c r="I165" s="70" t="s">
        <v>271</v>
      </c>
      <c r="J165" s="70" t="s">
        <v>0</v>
      </c>
      <c r="K165" s="70" t="s">
        <v>271</v>
      </c>
      <c r="L165" s="71" t="str">
        <f t="shared" si="2"/>
        <v>Aplicar identificación avanzada-condición aceptable para cada tipo de factor de riesgo identificado</v>
      </c>
    </row>
    <row r="166" spans="2:12" ht="58.5" customHeight="1">
      <c r="B166" s="54">
        <v>154</v>
      </c>
      <c r="C166" s="71">
        <f>Hoja1!C157</f>
        <v>0</v>
      </c>
      <c r="D166" s="69">
        <f>Hoja1!E157</f>
        <v>0</v>
      </c>
      <c r="E166" s="70" t="s">
        <v>0</v>
      </c>
      <c r="F166" s="70" t="s">
        <v>271</v>
      </c>
      <c r="G166" s="70" t="s">
        <v>271</v>
      </c>
      <c r="H166" s="70" t="s">
        <v>271</v>
      </c>
      <c r="I166" s="70" t="s">
        <v>271</v>
      </c>
      <c r="J166" s="70" t="s">
        <v>0</v>
      </c>
      <c r="K166" s="70" t="s">
        <v>271</v>
      </c>
      <c r="L166" s="71" t="str">
        <f t="shared" si="2"/>
        <v>Aplicar identificación avanzada-condición aceptable para cada tipo de factor de riesgo identificado</v>
      </c>
    </row>
    <row r="167" spans="2:12" ht="58.5" customHeight="1">
      <c r="B167" s="54">
        <v>155</v>
      </c>
      <c r="C167" s="71">
        <f>Hoja1!C158</f>
        <v>0</v>
      </c>
      <c r="D167" s="69">
        <f>Hoja1!E158</f>
        <v>0</v>
      </c>
      <c r="E167" s="70" t="s">
        <v>0</v>
      </c>
      <c r="F167" s="70" t="s">
        <v>271</v>
      </c>
      <c r="G167" s="70" t="s">
        <v>271</v>
      </c>
      <c r="H167" s="70" t="s">
        <v>271</v>
      </c>
      <c r="I167" s="70" t="s">
        <v>271</v>
      </c>
      <c r="J167" s="70" t="s">
        <v>0</v>
      </c>
      <c r="K167" s="70" t="s">
        <v>271</v>
      </c>
      <c r="L167" s="71" t="str">
        <f t="shared" si="2"/>
        <v>Aplicar identificación avanzada-condición aceptable para cada tipo de factor de riesgo identificado</v>
      </c>
    </row>
    <row r="168" spans="2:12" ht="58.5" customHeight="1">
      <c r="B168" s="54">
        <v>156</v>
      </c>
      <c r="C168" s="71">
        <f>Hoja1!C159</f>
        <v>0</v>
      </c>
      <c r="D168" s="69">
        <f>Hoja1!E159</f>
        <v>0</v>
      </c>
      <c r="E168" s="70" t="s">
        <v>0</v>
      </c>
      <c r="F168" s="70" t="s">
        <v>271</v>
      </c>
      <c r="G168" s="70" t="s">
        <v>271</v>
      </c>
      <c r="H168" s="70" t="s">
        <v>271</v>
      </c>
      <c r="I168" s="70" t="s">
        <v>271</v>
      </c>
      <c r="J168" s="70" t="s">
        <v>0</v>
      </c>
      <c r="K168" s="70" t="s">
        <v>271</v>
      </c>
      <c r="L168" s="71" t="str">
        <f t="shared" si="2"/>
        <v>Aplicar identificación avanzada-condición aceptable para cada tipo de factor de riesgo identificado</v>
      </c>
    </row>
    <row r="169" spans="2:12" ht="58.5" customHeight="1">
      <c r="B169" s="54">
        <v>157</v>
      </c>
      <c r="C169" s="71">
        <f>Hoja1!C160</f>
        <v>0</v>
      </c>
      <c r="D169" s="69">
        <f>Hoja1!E160</f>
        <v>0</v>
      </c>
      <c r="E169" s="70" t="s">
        <v>0</v>
      </c>
      <c r="F169" s="70" t="s">
        <v>271</v>
      </c>
      <c r="G169" s="70" t="s">
        <v>271</v>
      </c>
      <c r="H169" s="70" t="s">
        <v>271</v>
      </c>
      <c r="I169" s="70" t="s">
        <v>271</v>
      </c>
      <c r="J169" s="70" t="s">
        <v>0</v>
      </c>
      <c r="K169" s="70" t="s">
        <v>271</v>
      </c>
      <c r="L169" s="71" t="str">
        <f t="shared" si="2"/>
        <v>Aplicar identificación avanzada-condición aceptable para cada tipo de factor de riesgo identificado</v>
      </c>
    </row>
    <row r="170" spans="2:12" ht="58.5" customHeight="1">
      <c r="B170" s="54">
        <v>158</v>
      </c>
      <c r="C170" s="71">
        <f>Hoja1!C161</f>
        <v>0</v>
      </c>
      <c r="D170" s="69">
        <f>Hoja1!E161</f>
        <v>0</v>
      </c>
      <c r="E170" s="70" t="s">
        <v>0</v>
      </c>
      <c r="F170" s="70" t="s">
        <v>271</v>
      </c>
      <c r="G170" s="70" t="s">
        <v>271</v>
      </c>
      <c r="H170" s="70" t="s">
        <v>271</v>
      </c>
      <c r="I170" s="70" t="s">
        <v>271</v>
      </c>
      <c r="J170" s="70" t="s">
        <v>0</v>
      </c>
      <c r="K170" s="70" t="s">
        <v>271</v>
      </c>
      <c r="L170" s="71" t="str">
        <f t="shared" si="2"/>
        <v>Aplicar identificación avanzada-condición aceptable para cada tipo de factor de riesgo identificado</v>
      </c>
    </row>
    <row r="171" spans="2:12" ht="58.5" customHeight="1">
      <c r="B171" s="54">
        <v>159</v>
      </c>
      <c r="C171" s="71">
        <f>Hoja1!C162</f>
        <v>0</v>
      </c>
      <c r="D171" s="69">
        <f>Hoja1!E162</f>
        <v>0</v>
      </c>
      <c r="E171" s="70" t="s">
        <v>0</v>
      </c>
      <c r="F171" s="70" t="s">
        <v>271</v>
      </c>
      <c r="G171" s="70" t="s">
        <v>271</v>
      </c>
      <c r="H171" s="70" t="s">
        <v>271</v>
      </c>
      <c r="I171" s="70" t="s">
        <v>271</v>
      </c>
      <c r="J171" s="70" t="s">
        <v>0</v>
      </c>
      <c r="K171" s="70" t="s">
        <v>271</v>
      </c>
      <c r="L171" s="71" t="str">
        <f t="shared" si="2"/>
        <v>Aplicar identificación avanzada-condición aceptable para cada tipo de factor de riesgo identificado</v>
      </c>
    </row>
    <row r="172" spans="2:12" ht="58.5" customHeight="1">
      <c r="B172" s="54">
        <v>160</v>
      </c>
      <c r="C172" s="71">
        <f>Hoja1!C163</f>
        <v>0</v>
      </c>
      <c r="D172" s="69">
        <f>Hoja1!E163</f>
        <v>0</v>
      </c>
      <c r="E172" s="70" t="s">
        <v>0</v>
      </c>
      <c r="F172" s="70" t="s">
        <v>271</v>
      </c>
      <c r="G172" s="70" t="s">
        <v>271</v>
      </c>
      <c r="H172" s="70" t="s">
        <v>271</v>
      </c>
      <c r="I172" s="70" t="s">
        <v>271</v>
      </c>
      <c r="J172" s="70" t="s">
        <v>0</v>
      </c>
      <c r="K172" s="70" t="s">
        <v>271</v>
      </c>
      <c r="L172" s="71" t="str">
        <f t="shared" si="2"/>
        <v>Aplicar identificación avanzada-condición aceptable para cada tipo de factor de riesgo identificado</v>
      </c>
    </row>
    <row r="173" spans="2:12" ht="58.5" customHeight="1">
      <c r="B173" s="54">
        <v>161</v>
      </c>
      <c r="C173" s="71">
        <f>Hoja1!C164</f>
        <v>0</v>
      </c>
      <c r="D173" s="69">
        <f>Hoja1!E164</f>
        <v>0</v>
      </c>
      <c r="E173" s="70" t="s">
        <v>0</v>
      </c>
      <c r="F173" s="70" t="s">
        <v>271</v>
      </c>
      <c r="G173" s="70" t="s">
        <v>271</v>
      </c>
      <c r="H173" s="70" t="s">
        <v>271</v>
      </c>
      <c r="I173" s="70" t="s">
        <v>271</v>
      </c>
      <c r="J173" s="70" t="s">
        <v>0</v>
      </c>
      <c r="K173" s="70" t="s">
        <v>271</v>
      </c>
      <c r="L173" s="71" t="str">
        <f t="shared" si="2"/>
        <v>Aplicar identificación avanzada-condición aceptable para cada tipo de factor de riesgo identificado</v>
      </c>
    </row>
    <row r="174" spans="2:12" ht="58.5" customHeight="1">
      <c r="B174" s="54">
        <v>162</v>
      </c>
      <c r="C174" s="71">
        <f>Hoja1!C165</f>
        <v>0</v>
      </c>
      <c r="D174" s="69">
        <f>Hoja1!E165</f>
        <v>0</v>
      </c>
      <c r="E174" s="70" t="s">
        <v>0</v>
      </c>
      <c r="F174" s="70" t="s">
        <v>271</v>
      </c>
      <c r="G174" s="70" t="s">
        <v>271</v>
      </c>
      <c r="H174" s="70" t="s">
        <v>271</v>
      </c>
      <c r="I174" s="70" t="s">
        <v>271</v>
      </c>
      <c r="J174" s="70" t="s">
        <v>0</v>
      </c>
      <c r="K174" s="70" t="s">
        <v>271</v>
      </c>
      <c r="L174" s="71" t="str">
        <f t="shared" si="2"/>
        <v>Aplicar identificación avanzada-condición aceptable para cada tipo de factor de riesgo identificado</v>
      </c>
    </row>
    <row r="175" spans="2:12" ht="58.5" customHeight="1">
      <c r="B175" s="54">
        <v>163</v>
      </c>
      <c r="C175" s="71">
        <f>Hoja1!C166</f>
        <v>0</v>
      </c>
      <c r="D175" s="69">
        <f>Hoja1!E166</f>
        <v>0</v>
      </c>
      <c r="E175" s="70" t="s">
        <v>0</v>
      </c>
      <c r="F175" s="70" t="s">
        <v>271</v>
      </c>
      <c r="G175" s="70" t="s">
        <v>271</v>
      </c>
      <c r="H175" s="70" t="s">
        <v>271</v>
      </c>
      <c r="I175" s="70" t="s">
        <v>271</v>
      </c>
      <c r="J175" s="70" t="s">
        <v>0</v>
      </c>
      <c r="K175" s="70" t="s">
        <v>271</v>
      </c>
      <c r="L175" s="71" t="str">
        <f t="shared" si="2"/>
        <v>Aplicar identificación avanzada-condición aceptable para cada tipo de factor de riesgo identificado</v>
      </c>
    </row>
    <row r="176" spans="2:12" ht="58.5" customHeight="1">
      <c r="B176" s="54">
        <v>164</v>
      </c>
      <c r="C176" s="71">
        <f>Hoja1!C167</f>
        <v>0</v>
      </c>
      <c r="D176" s="69">
        <f>Hoja1!E167</f>
        <v>0</v>
      </c>
      <c r="E176" s="70" t="s">
        <v>0</v>
      </c>
      <c r="F176" s="70" t="s">
        <v>271</v>
      </c>
      <c r="G176" s="70" t="s">
        <v>271</v>
      </c>
      <c r="H176" s="70" t="s">
        <v>271</v>
      </c>
      <c r="I176" s="70" t="s">
        <v>271</v>
      </c>
      <c r="J176" s="70" t="s">
        <v>0</v>
      </c>
      <c r="K176" s="70" t="s">
        <v>271</v>
      </c>
      <c r="L176" s="71" t="str">
        <f t="shared" si="2"/>
        <v>Aplicar identificación avanzada-condición aceptable para cada tipo de factor de riesgo identificado</v>
      </c>
    </row>
    <row r="177" spans="2:12" ht="58.5" customHeight="1">
      <c r="B177" s="54">
        <v>165</v>
      </c>
      <c r="C177" s="71">
        <f>Hoja1!C168</f>
        <v>0</v>
      </c>
      <c r="D177" s="69">
        <f>Hoja1!E168</f>
        <v>0</v>
      </c>
      <c r="E177" s="70" t="s">
        <v>0</v>
      </c>
      <c r="F177" s="70" t="s">
        <v>271</v>
      </c>
      <c r="G177" s="70" t="s">
        <v>271</v>
      </c>
      <c r="H177" s="70" t="s">
        <v>271</v>
      </c>
      <c r="I177" s="70" t="s">
        <v>271</v>
      </c>
      <c r="J177" s="70" t="s">
        <v>0</v>
      </c>
      <c r="K177" s="70" t="s">
        <v>271</v>
      </c>
      <c r="L177" s="71" t="str">
        <f t="shared" si="2"/>
        <v>Aplicar identificación avanzada-condición aceptable para cada tipo de factor de riesgo identificado</v>
      </c>
    </row>
    <row r="178" spans="2:12" ht="58.5" customHeight="1">
      <c r="B178" s="54">
        <v>166</v>
      </c>
      <c r="C178" s="71">
        <f>Hoja1!C169</f>
        <v>0</v>
      </c>
      <c r="D178" s="69">
        <f>Hoja1!E169</f>
        <v>0</v>
      </c>
      <c r="E178" s="70" t="s">
        <v>0</v>
      </c>
      <c r="F178" s="70" t="s">
        <v>271</v>
      </c>
      <c r="G178" s="70" t="s">
        <v>271</v>
      </c>
      <c r="H178" s="70" t="s">
        <v>271</v>
      </c>
      <c r="I178" s="70" t="s">
        <v>271</v>
      </c>
      <c r="J178" s="70" t="s">
        <v>0</v>
      </c>
      <c r="K178" s="70" t="s">
        <v>271</v>
      </c>
      <c r="L178" s="71" t="str">
        <f t="shared" si="2"/>
        <v>Aplicar identificación avanzada-condición aceptable para cada tipo de factor de riesgo identificado</v>
      </c>
    </row>
    <row r="179" spans="2:12" ht="58.5" customHeight="1">
      <c r="B179" s="54">
        <v>167</v>
      </c>
      <c r="C179" s="71">
        <f>Hoja1!C170</f>
        <v>0</v>
      </c>
      <c r="D179" s="69">
        <f>Hoja1!E170</f>
        <v>0</v>
      </c>
      <c r="E179" s="70" t="s">
        <v>0</v>
      </c>
      <c r="F179" s="70" t="s">
        <v>271</v>
      </c>
      <c r="G179" s="70" t="s">
        <v>271</v>
      </c>
      <c r="H179" s="70" t="s">
        <v>271</v>
      </c>
      <c r="I179" s="70" t="s">
        <v>271</v>
      </c>
      <c r="J179" s="70" t="s">
        <v>0</v>
      </c>
      <c r="K179" s="70" t="s">
        <v>271</v>
      </c>
      <c r="L179" s="71" t="str">
        <f t="shared" si="2"/>
        <v>Aplicar identificación avanzada-condición aceptable para cada tipo de factor de riesgo identificado</v>
      </c>
    </row>
    <row r="180" spans="2:12" ht="58.5" customHeight="1">
      <c r="B180" s="54">
        <v>168</v>
      </c>
      <c r="C180" s="71">
        <f>Hoja1!C171</f>
        <v>0</v>
      </c>
      <c r="D180" s="69">
        <f>Hoja1!E171</f>
        <v>0</v>
      </c>
      <c r="E180" s="70" t="s">
        <v>0</v>
      </c>
      <c r="F180" s="70" t="s">
        <v>271</v>
      </c>
      <c r="G180" s="70" t="s">
        <v>271</v>
      </c>
      <c r="H180" s="70" t="s">
        <v>271</v>
      </c>
      <c r="I180" s="70" t="s">
        <v>271</v>
      </c>
      <c r="J180" s="70" t="s">
        <v>0</v>
      </c>
      <c r="K180" s="70" t="s">
        <v>271</v>
      </c>
      <c r="L180" s="71" t="str">
        <f t="shared" si="2"/>
        <v>Aplicar identificación avanzada-condición aceptable para cada tipo de factor de riesgo identificado</v>
      </c>
    </row>
    <row r="181" spans="2:12" ht="58.5" customHeight="1">
      <c r="B181" s="54">
        <v>169</v>
      </c>
      <c r="C181" s="71">
        <f>Hoja1!C172</f>
        <v>0</v>
      </c>
      <c r="D181" s="69">
        <f>Hoja1!E172</f>
        <v>0</v>
      </c>
      <c r="E181" s="70" t="s">
        <v>0</v>
      </c>
      <c r="F181" s="70" t="s">
        <v>271</v>
      </c>
      <c r="G181" s="70" t="s">
        <v>271</v>
      </c>
      <c r="H181" s="70" t="s">
        <v>271</v>
      </c>
      <c r="I181" s="70" t="s">
        <v>271</v>
      </c>
      <c r="J181" s="70" t="s">
        <v>0</v>
      </c>
      <c r="K181" s="70" t="s">
        <v>271</v>
      </c>
      <c r="L181" s="71" t="str">
        <f t="shared" si="2"/>
        <v>Aplicar identificación avanzada-condición aceptable para cada tipo de factor de riesgo identificado</v>
      </c>
    </row>
    <row r="182" spans="2:12" ht="58.5" customHeight="1">
      <c r="B182" s="54">
        <v>170</v>
      </c>
      <c r="C182" s="71">
        <f>Hoja1!C173</f>
        <v>0</v>
      </c>
      <c r="D182" s="69">
        <f>Hoja1!E173</f>
        <v>0</v>
      </c>
      <c r="E182" s="70" t="s">
        <v>0</v>
      </c>
      <c r="F182" s="70" t="s">
        <v>271</v>
      </c>
      <c r="G182" s="70" t="s">
        <v>271</v>
      </c>
      <c r="H182" s="70" t="s">
        <v>271</v>
      </c>
      <c r="I182" s="70" t="s">
        <v>271</v>
      </c>
      <c r="J182" s="70" t="s">
        <v>0</v>
      </c>
      <c r="K182" s="70" t="s">
        <v>271</v>
      </c>
      <c r="L182" s="71" t="str">
        <f t="shared" si="2"/>
        <v>Aplicar identificación avanzada-condición aceptable para cada tipo de factor de riesgo identificado</v>
      </c>
    </row>
    <row r="183" spans="2:12" ht="58.5" customHeight="1">
      <c r="B183" s="54">
        <v>171</v>
      </c>
      <c r="C183" s="71">
        <f>Hoja1!C174</f>
        <v>0</v>
      </c>
      <c r="D183" s="69">
        <f>Hoja1!E174</f>
        <v>0</v>
      </c>
      <c r="E183" s="70" t="s">
        <v>0</v>
      </c>
      <c r="F183" s="70" t="s">
        <v>271</v>
      </c>
      <c r="G183" s="70" t="s">
        <v>271</v>
      </c>
      <c r="H183" s="70" t="s">
        <v>271</v>
      </c>
      <c r="I183" s="70" t="s">
        <v>271</v>
      </c>
      <c r="J183" s="70" t="s">
        <v>0</v>
      </c>
      <c r="K183" s="70" t="s">
        <v>271</v>
      </c>
      <c r="L183" s="71" t="str">
        <f t="shared" si="2"/>
        <v>Aplicar identificación avanzada-condición aceptable para cada tipo de factor de riesgo identificado</v>
      </c>
    </row>
    <row r="184" spans="2:12" ht="58.5" customHeight="1">
      <c r="B184" s="54">
        <v>172</v>
      </c>
      <c r="C184" s="71">
        <f>Hoja1!C175</f>
        <v>0</v>
      </c>
      <c r="D184" s="69">
        <f>Hoja1!E175</f>
        <v>0</v>
      </c>
      <c r="E184" s="70" t="s">
        <v>0</v>
      </c>
      <c r="F184" s="70" t="s">
        <v>271</v>
      </c>
      <c r="G184" s="70" t="s">
        <v>271</v>
      </c>
      <c r="H184" s="70" t="s">
        <v>271</v>
      </c>
      <c r="I184" s="70" t="s">
        <v>271</v>
      </c>
      <c r="J184" s="70" t="s">
        <v>0</v>
      </c>
      <c r="K184" s="70" t="s">
        <v>271</v>
      </c>
      <c r="L184" s="71" t="str">
        <f t="shared" si="2"/>
        <v>Aplicar identificación avanzada-condición aceptable para cada tipo de factor de riesgo identificado</v>
      </c>
    </row>
    <row r="185" spans="2:12" ht="58.5" customHeight="1">
      <c r="B185" s="54">
        <v>173</v>
      </c>
      <c r="C185" s="71">
        <f>Hoja1!C176</f>
        <v>0</v>
      </c>
      <c r="D185" s="69">
        <f>Hoja1!E176</f>
        <v>0</v>
      </c>
      <c r="E185" s="70" t="s">
        <v>0</v>
      </c>
      <c r="F185" s="70" t="s">
        <v>271</v>
      </c>
      <c r="G185" s="70" t="s">
        <v>271</v>
      </c>
      <c r="H185" s="70" t="s">
        <v>271</v>
      </c>
      <c r="I185" s="70" t="s">
        <v>271</v>
      </c>
      <c r="J185" s="70" t="s">
        <v>0</v>
      </c>
      <c r="K185" s="70" t="s">
        <v>271</v>
      </c>
      <c r="L185" s="71" t="str">
        <f t="shared" si="2"/>
        <v>Aplicar identificación avanzada-condición aceptable para cada tipo de factor de riesgo identificado</v>
      </c>
    </row>
    <row r="186" spans="2:12" ht="58.5" customHeight="1">
      <c r="B186" s="54">
        <v>174</v>
      </c>
      <c r="C186" s="71">
        <f>Hoja1!C177</f>
        <v>0</v>
      </c>
      <c r="D186" s="69">
        <f>Hoja1!E177</f>
        <v>0</v>
      </c>
      <c r="E186" s="70" t="s">
        <v>0</v>
      </c>
      <c r="F186" s="70" t="s">
        <v>271</v>
      </c>
      <c r="G186" s="70" t="s">
        <v>271</v>
      </c>
      <c r="H186" s="70" t="s">
        <v>271</v>
      </c>
      <c r="I186" s="70" t="s">
        <v>271</v>
      </c>
      <c r="J186" s="70" t="s">
        <v>0</v>
      </c>
      <c r="K186" s="70" t="s">
        <v>271</v>
      </c>
      <c r="L186" s="71" t="str">
        <f t="shared" si="2"/>
        <v>Aplicar identificación avanzada-condición aceptable para cada tipo de factor de riesgo identificado</v>
      </c>
    </row>
    <row r="187" spans="2:12" ht="58.5" customHeight="1">
      <c r="B187" s="54">
        <v>175</v>
      </c>
      <c r="C187" s="71">
        <f>Hoja1!C178</f>
        <v>0</v>
      </c>
      <c r="D187" s="69">
        <f>Hoja1!E178</f>
        <v>0</v>
      </c>
      <c r="E187" s="70" t="s">
        <v>0</v>
      </c>
      <c r="F187" s="70" t="s">
        <v>271</v>
      </c>
      <c r="G187" s="70" t="s">
        <v>271</v>
      </c>
      <c r="H187" s="70" t="s">
        <v>271</v>
      </c>
      <c r="I187" s="70" t="s">
        <v>271</v>
      </c>
      <c r="J187" s="70" t="s">
        <v>0</v>
      </c>
      <c r="K187" s="70" t="s">
        <v>271</v>
      </c>
      <c r="L187" s="71" t="str">
        <f t="shared" si="2"/>
        <v>Aplicar identificación avanzada-condición aceptable para cada tipo de factor de riesgo identificado</v>
      </c>
    </row>
    <row r="188" spans="2:12" ht="58.5" customHeight="1">
      <c r="B188" s="54">
        <v>176</v>
      </c>
      <c r="C188" s="71">
        <f>Hoja1!C179</f>
        <v>0</v>
      </c>
      <c r="D188" s="69">
        <f>Hoja1!E179</f>
        <v>0</v>
      </c>
      <c r="E188" s="70" t="s">
        <v>0</v>
      </c>
      <c r="F188" s="70" t="s">
        <v>271</v>
      </c>
      <c r="G188" s="70" t="s">
        <v>271</v>
      </c>
      <c r="H188" s="70" t="s">
        <v>271</v>
      </c>
      <c r="I188" s="70" t="s">
        <v>271</v>
      </c>
      <c r="J188" s="70" t="s">
        <v>0</v>
      </c>
      <c r="K188" s="70" t="s">
        <v>271</v>
      </c>
      <c r="L188" s="71" t="str">
        <f t="shared" si="2"/>
        <v>Aplicar identificación avanzada-condición aceptable para cada tipo de factor de riesgo identificado</v>
      </c>
    </row>
    <row r="189" spans="2:12" ht="58.5" customHeight="1">
      <c r="B189" s="54">
        <v>177</v>
      </c>
      <c r="C189" s="71">
        <f>Hoja1!C180</f>
        <v>0</v>
      </c>
      <c r="D189" s="69">
        <f>Hoja1!E180</f>
        <v>0</v>
      </c>
      <c r="E189" s="70" t="s">
        <v>0</v>
      </c>
      <c r="F189" s="70" t="s">
        <v>271</v>
      </c>
      <c r="G189" s="70" t="s">
        <v>271</v>
      </c>
      <c r="H189" s="70" t="s">
        <v>271</v>
      </c>
      <c r="I189" s="70" t="s">
        <v>271</v>
      </c>
      <c r="J189" s="70" t="s">
        <v>0</v>
      </c>
      <c r="K189" s="70" t="s">
        <v>271</v>
      </c>
      <c r="L189" s="71" t="str">
        <f t="shared" si="2"/>
        <v>Aplicar identificación avanzada-condición aceptable para cada tipo de factor de riesgo identificado</v>
      </c>
    </row>
    <row r="190" spans="2:12" ht="58.5" customHeight="1">
      <c r="B190" s="54">
        <v>178</v>
      </c>
      <c r="C190" s="71">
        <f>Hoja1!C181</f>
        <v>0</v>
      </c>
      <c r="D190" s="69">
        <f>Hoja1!E181</f>
        <v>0</v>
      </c>
      <c r="E190" s="70" t="s">
        <v>0</v>
      </c>
      <c r="F190" s="70" t="s">
        <v>271</v>
      </c>
      <c r="G190" s="70" t="s">
        <v>271</v>
      </c>
      <c r="H190" s="70" t="s">
        <v>271</v>
      </c>
      <c r="I190" s="70" t="s">
        <v>271</v>
      </c>
      <c r="J190" s="70" t="s">
        <v>0</v>
      </c>
      <c r="K190" s="70" t="s">
        <v>271</v>
      </c>
      <c r="L190" s="71" t="str">
        <f t="shared" si="2"/>
        <v>Aplicar identificación avanzada-condición aceptable para cada tipo de factor de riesgo identificado</v>
      </c>
    </row>
    <row r="191" spans="2:12" ht="58.5" customHeight="1">
      <c r="B191" s="54">
        <v>179</v>
      </c>
      <c r="C191" s="71">
        <f>Hoja1!C182</f>
        <v>0</v>
      </c>
      <c r="D191" s="69">
        <f>Hoja1!E182</f>
        <v>0</v>
      </c>
      <c r="E191" s="70" t="s">
        <v>0</v>
      </c>
      <c r="F191" s="70" t="s">
        <v>271</v>
      </c>
      <c r="G191" s="70" t="s">
        <v>271</v>
      </c>
      <c r="H191" s="70" t="s">
        <v>271</v>
      </c>
      <c r="I191" s="70" t="s">
        <v>271</v>
      </c>
      <c r="J191" s="70" t="s">
        <v>0</v>
      </c>
      <c r="K191" s="70" t="s">
        <v>271</v>
      </c>
      <c r="L191" s="71" t="str">
        <f t="shared" si="2"/>
        <v>Aplicar identificación avanzada-condición aceptable para cada tipo de factor de riesgo identificado</v>
      </c>
    </row>
    <row r="192" spans="2:12" ht="58.5" customHeight="1">
      <c r="B192" s="54">
        <v>180</v>
      </c>
      <c r="C192" s="71">
        <f>Hoja1!C183</f>
        <v>0</v>
      </c>
      <c r="D192" s="69">
        <f>Hoja1!E183</f>
        <v>0</v>
      </c>
      <c r="E192" s="70" t="s">
        <v>0</v>
      </c>
      <c r="F192" s="70" t="s">
        <v>271</v>
      </c>
      <c r="G192" s="70" t="s">
        <v>271</v>
      </c>
      <c r="H192" s="70" t="s">
        <v>271</v>
      </c>
      <c r="I192" s="70" t="s">
        <v>271</v>
      </c>
      <c r="J192" s="70" t="s">
        <v>0</v>
      </c>
      <c r="K192" s="70" t="s">
        <v>271</v>
      </c>
      <c r="L192" s="71" t="str">
        <f t="shared" si="2"/>
        <v>Aplicar identificación avanzada-condición aceptable para cada tipo de factor de riesgo identificado</v>
      </c>
    </row>
    <row r="193" spans="2:12" ht="58.5" customHeight="1">
      <c r="B193" s="54">
        <v>181</v>
      </c>
      <c r="C193" s="71">
        <f>Hoja1!C184</f>
        <v>0</v>
      </c>
      <c r="D193" s="69">
        <f>Hoja1!E184</f>
        <v>0</v>
      </c>
      <c r="E193" s="70" t="s">
        <v>0</v>
      </c>
      <c r="F193" s="70" t="s">
        <v>271</v>
      </c>
      <c r="G193" s="70" t="s">
        <v>271</v>
      </c>
      <c r="H193" s="70" t="s">
        <v>271</v>
      </c>
      <c r="I193" s="70" t="s">
        <v>271</v>
      </c>
      <c r="J193" s="70" t="s">
        <v>0</v>
      </c>
      <c r="K193" s="70" t="s">
        <v>271</v>
      </c>
      <c r="L193" s="71" t="str">
        <f t="shared" si="2"/>
        <v>Aplicar identificación avanzada-condición aceptable para cada tipo de factor de riesgo identificado</v>
      </c>
    </row>
    <row r="194" spans="2:12" ht="58.5" customHeight="1">
      <c r="B194" s="54">
        <v>182</v>
      </c>
      <c r="C194" s="71">
        <f>Hoja1!C185</f>
        <v>0</v>
      </c>
      <c r="D194" s="69">
        <f>Hoja1!E185</f>
        <v>0</v>
      </c>
      <c r="E194" s="70" t="s">
        <v>0</v>
      </c>
      <c r="F194" s="70" t="s">
        <v>271</v>
      </c>
      <c r="G194" s="70" t="s">
        <v>271</v>
      </c>
      <c r="H194" s="70" t="s">
        <v>271</v>
      </c>
      <c r="I194" s="70" t="s">
        <v>271</v>
      </c>
      <c r="J194" s="70" t="s">
        <v>0</v>
      </c>
      <c r="K194" s="70" t="s">
        <v>271</v>
      </c>
      <c r="L194" s="71" t="str">
        <f t="shared" si="2"/>
        <v>Aplicar identificación avanzada-condición aceptable para cada tipo de factor de riesgo identificado</v>
      </c>
    </row>
    <row r="195" spans="2:12" ht="58.5" customHeight="1">
      <c r="B195" s="54">
        <v>183</v>
      </c>
      <c r="C195" s="71">
        <f>Hoja1!C186</f>
        <v>0</v>
      </c>
      <c r="D195" s="69">
        <f>Hoja1!E186</f>
        <v>0</v>
      </c>
      <c r="E195" s="70" t="s">
        <v>0</v>
      </c>
      <c r="F195" s="70" t="s">
        <v>271</v>
      </c>
      <c r="G195" s="70" t="s">
        <v>271</v>
      </c>
      <c r="H195" s="70" t="s">
        <v>271</v>
      </c>
      <c r="I195" s="70" t="s">
        <v>271</v>
      </c>
      <c r="J195" s="70" t="s">
        <v>0</v>
      </c>
      <c r="K195" s="70" t="s">
        <v>271</v>
      </c>
      <c r="L195" s="71" t="str">
        <f t="shared" si="2"/>
        <v>Aplicar identificación avanzada-condición aceptable para cada tipo de factor de riesgo identificado</v>
      </c>
    </row>
    <row r="196" spans="2:12" ht="58.5" customHeight="1">
      <c r="B196" s="54">
        <v>184</v>
      </c>
      <c r="C196" s="71">
        <f>Hoja1!C187</f>
        <v>0</v>
      </c>
      <c r="D196" s="69">
        <f>Hoja1!E187</f>
        <v>0</v>
      </c>
      <c r="E196" s="70" t="s">
        <v>0</v>
      </c>
      <c r="F196" s="70" t="s">
        <v>271</v>
      </c>
      <c r="G196" s="70" t="s">
        <v>271</v>
      </c>
      <c r="H196" s="70" t="s">
        <v>271</v>
      </c>
      <c r="I196" s="70" t="s">
        <v>271</v>
      </c>
      <c r="J196" s="70" t="s">
        <v>0</v>
      </c>
      <c r="K196" s="70" t="s">
        <v>271</v>
      </c>
      <c r="L196" s="71" t="str">
        <f t="shared" si="2"/>
        <v>Aplicar identificación avanzada-condición aceptable para cada tipo de factor de riesgo identificado</v>
      </c>
    </row>
    <row r="197" spans="2:12" ht="58.5" customHeight="1">
      <c r="B197" s="54">
        <v>185</v>
      </c>
      <c r="C197" s="71">
        <f>Hoja1!C188</f>
        <v>0</v>
      </c>
      <c r="D197" s="69">
        <f>Hoja1!E188</f>
        <v>0</v>
      </c>
      <c r="E197" s="70" t="s">
        <v>0</v>
      </c>
      <c r="F197" s="70" t="s">
        <v>271</v>
      </c>
      <c r="G197" s="70" t="s">
        <v>271</v>
      </c>
      <c r="H197" s="70" t="s">
        <v>271</v>
      </c>
      <c r="I197" s="70" t="s">
        <v>271</v>
      </c>
      <c r="J197" s="70" t="s">
        <v>0</v>
      </c>
      <c r="K197" s="70" t="s">
        <v>271</v>
      </c>
      <c r="L197" s="71" t="str">
        <f t="shared" si="2"/>
        <v>Aplicar identificación avanzada-condición aceptable para cada tipo de factor de riesgo identificado</v>
      </c>
    </row>
    <row r="198" spans="2:12" ht="58.5" customHeight="1">
      <c r="B198" s="54">
        <v>186</v>
      </c>
      <c r="C198" s="71">
        <f>Hoja1!C189</f>
        <v>0</v>
      </c>
      <c r="D198" s="69">
        <f>Hoja1!E189</f>
        <v>0</v>
      </c>
      <c r="E198" s="70" t="s">
        <v>0</v>
      </c>
      <c r="F198" s="70" t="s">
        <v>271</v>
      </c>
      <c r="G198" s="70" t="s">
        <v>271</v>
      </c>
      <c r="H198" s="70" t="s">
        <v>271</v>
      </c>
      <c r="I198" s="70" t="s">
        <v>271</v>
      </c>
      <c r="J198" s="70" t="s">
        <v>0</v>
      </c>
      <c r="K198" s="70" t="s">
        <v>271</v>
      </c>
      <c r="L198" s="71" t="str">
        <f t="shared" si="2"/>
        <v>Aplicar identificación avanzada-condición aceptable para cada tipo de factor de riesgo identificado</v>
      </c>
    </row>
    <row r="199" spans="2:12" ht="58.5" customHeight="1">
      <c r="B199" s="54">
        <v>187</v>
      </c>
      <c r="C199" s="71">
        <f>Hoja1!C190</f>
        <v>0</v>
      </c>
      <c r="D199" s="69">
        <f>Hoja1!E190</f>
        <v>0</v>
      </c>
      <c r="E199" s="70" t="s">
        <v>0</v>
      </c>
      <c r="F199" s="70" t="s">
        <v>271</v>
      </c>
      <c r="G199" s="70" t="s">
        <v>271</v>
      </c>
      <c r="H199" s="70" t="s">
        <v>271</v>
      </c>
      <c r="I199" s="70" t="s">
        <v>271</v>
      </c>
      <c r="J199" s="70" t="s">
        <v>0</v>
      </c>
      <c r="K199" s="70" t="s">
        <v>271</v>
      </c>
      <c r="L199" s="71" t="str">
        <f t="shared" si="2"/>
        <v>Aplicar identificación avanzada-condición aceptable para cada tipo de factor de riesgo identificado</v>
      </c>
    </row>
    <row r="200" spans="2:12" ht="58.5" customHeight="1">
      <c r="B200" s="54">
        <v>188</v>
      </c>
      <c r="C200" s="71">
        <f>Hoja1!C191</f>
        <v>0</v>
      </c>
      <c r="D200" s="69">
        <f>Hoja1!E191</f>
        <v>0</v>
      </c>
      <c r="E200" s="70" t="s">
        <v>0</v>
      </c>
      <c r="F200" s="70" t="s">
        <v>271</v>
      </c>
      <c r="G200" s="70" t="s">
        <v>271</v>
      </c>
      <c r="H200" s="70" t="s">
        <v>271</v>
      </c>
      <c r="I200" s="70" t="s">
        <v>271</v>
      </c>
      <c r="J200" s="70" t="s">
        <v>0</v>
      </c>
      <c r="K200" s="70" t="s">
        <v>271</v>
      </c>
      <c r="L200" s="71" t="str">
        <f t="shared" si="2"/>
        <v>Aplicar identificación avanzada-condición aceptable para cada tipo de factor de riesgo identificado</v>
      </c>
    </row>
    <row r="201" spans="2:12" ht="58.5" customHeight="1">
      <c r="B201" s="54">
        <v>189</v>
      </c>
      <c r="C201" s="71">
        <f>Hoja1!C192</f>
        <v>0</v>
      </c>
      <c r="D201" s="69">
        <f>Hoja1!E192</f>
        <v>0</v>
      </c>
      <c r="E201" s="70" t="s">
        <v>0</v>
      </c>
      <c r="F201" s="70" t="s">
        <v>271</v>
      </c>
      <c r="G201" s="70" t="s">
        <v>271</v>
      </c>
      <c r="H201" s="70" t="s">
        <v>271</v>
      </c>
      <c r="I201" s="70" t="s">
        <v>271</v>
      </c>
      <c r="J201" s="70" t="s">
        <v>0</v>
      </c>
      <c r="K201" s="70" t="s">
        <v>271</v>
      </c>
      <c r="L201" s="71" t="str">
        <f t="shared" si="2"/>
        <v>Aplicar identificación avanzada-condición aceptable para cada tipo de factor de riesgo identificado</v>
      </c>
    </row>
    <row r="202" spans="2:12" ht="58.5" customHeight="1">
      <c r="B202" s="54">
        <v>190</v>
      </c>
      <c r="C202" s="71">
        <f>Hoja1!C193</f>
        <v>0</v>
      </c>
      <c r="D202" s="69">
        <f>Hoja1!E193</f>
        <v>0</v>
      </c>
      <c r="E202" s="70" t="s">
        <v>0</v>
      </c>
      <c r="F202" s="70" t="s">
        <v>271</v>
      </c>
      <c r="G202" s="70" t="s">
        <v>271</v>
      </c>
      <c r="H202" s="70" t="s">
        <v>271</v>
      </c>
      <c r="I202" s="70" t="s">
        <v>271</v>
      </c>
      <c r="J202" s="70" t="s">
        <v>0</v>
      </c>
      <c r="K202" s="70" t="s">
        <v>271</v>
      </c>
      <c r="L202" s="71" t="str">
        <f t="shared" si="2"/>
        <v>Aplicar identificación avanzada-condición aceptable para cada tipo de factor de riesgo identificado</v>
      </c>
    </row>
    <row r="203" spans="2:12" ht="58.5" customHeight="1">
      <c r="B203" s="54">
        <v>191</v>
      </c>
      <c r="C203" s="71">
        <f>Hoja1!C194</f>
        <v>0</v>
      </c>
      <c r="D203" s="69">
        <f>Hoja1!E194</f>
        <v>0</v>
      </c>
      <c r="E203" s="70" t="s">
        <v>0</v>
      </c>
      <c r="F203" s="70" t="s">
        <v>271</v>
      </c>
      <c r="G203" s="70" t="s">
        <v>271</v>
      </c>
      <c r="H203" s="70" t="s">
        <v>271</v>
      </c>
      <c r="I203" s="70" t="s">
        <v>271</v>
      </c>
      <c r="J203" s="70" t="s">
        <v>0</v>
      </c>
      <c r="K203" s="70" t="s">
        <v>271</v>
      </c>
      <c r="L203" s="71" t="str">
        <f t="shared" si="2"/>
        <v>Aplicar identificación avanzada-condición aceptable para cada tipo de factor de riesgo identificado</v>
      </c>
    </row>
    <row r="204" spans="2:12" ht="58.5" customHeight="1">
      <c r="B204" s="54">
        <v>192</v>
      </c>
      <c r="C204" s="71">
        <f>Hoja1!C195</f>
        <v>0</v>
      </c>
      <c r="D204" s="69">
        <f>Hoja1!E195</f>
        <v>0</v>
      </c>
      <c r="E204" s="70" t="s">
        <v>0</v>
      </c>
      <c r="F204" s="70" t="s">
        <v>271</v>
      </c>
      <c r="G204" s="70" t="s">
        <v>271</v>
      </c>
      <c r="H204" s="70" t="s">
        <v>271</v>
      </c>
      <c r="I204" s="70" t="s">
        <v>271</v>
      </c>
      <c r="J204" s="70" t="s">
        <v>0</v>
      </c>
      <c r="K204" s="70" t="s">
        <v>271</v>
      </c>
      <c r="L204" s="71" t="str">
        <f t="shared" si="2"/>
        <v>Aplicar identificación avanzada-condición aceptable para cada tipo de factor de riesgo identificado</v>
      </c>
    </row>
    <row r="205" spans="2:12" ht="58.5" customHeight="1">
      <c r="B205" s="54">
        <v>193</v>
      </c>
      <c r="C205" s="71">
        <f>Hoja1!C196</f>
        <v>0</v>
      </c>
      <c r="D205" s="69">
        <f>Hoja1!E196</f>
        <v>0</v>
      </c>
      <c r="E205" s="70" t="s">
        <v>0</v>
      </c>
      <c r="F205" s="70" t="s">
        <v>271</v>
      </c>
      <c r="G205" s="70" t="s">
        <v>271</v>
      </c>
      <c r="H205" s="70" t="s">
        <v>271</v>
      </c>
      <c r="I205" s="70" t="s">
        <v>271</v>
      </c>
      <c r="J205" s="70" t="s">
        <v>0</v>
      </c>
      <c r="K205" s="70" t="s">
        <v>271</v>
      </c>
      <c r="L205" s="71" t="str">
        <f t="shared" si="2"/>
        <v>Aplicar identificación avanzada-condición aceptable para cada tipo de factor de riesgo identificado</v>
      </c>
    </row>
    <row r="206" spans="2:12" ht="58.5" customHeight="1">
      <c r="B206" s="54">
        <v>194</v>
      </c>
      <c r="C206" s="71">
        <f>Hoja1!C197</f>
        <v>0</v>
      </c>
      <c r="D206" s="69">
        <f>Hoja1!E197</f>
        <v>0</v>
      </c>
      <c r="E206" s="70" t="s">
        <v>0</v>
      </c>
      <c r="F206" s="70" t="s">
        <v>271</v>
      </c>
      <c r="G206" s="70" t="s">
        <v>271</v>
      </c>
      <c r="H206" s="70" t="s">
        <v>271</v>
      </c>
      <c r="I206" s="70" t="s">
        <v>271</v>
      </c>
      <c r="J206" s="70" t="s">
        <v>0</v>
      </c>
      <c r="K206" s="70" t="s">
        <v>271</v>
      </c>
      <c r="L206" s="71" t="str">
        <f t="shared" si="2"/>
        <v>Aplicar identificación avanzada-condición aceptable para cada tipo de factor de riesgo identificado</v>
      </c>
    </row>
    <row r="207" spans="2:12" ht="58.5" customHeight="1">
      <c r="B207" s="54">
        <v>195</v>
      </c>
      <c r="C207" s="71">
        <f>Hoja1!C198</f>
        <v>0</v>
      </c>
      <c r="D207" s="69">
        <f>Hoja1!E198</f>
        <v>0</v>
      </c>
      <c r="E207" s="70" t="s">
        <v>0</v>
      </c>
      <c r="F207" s="70" t="s">
        <v>271</v>
      </c>
      <c r="G207" s="70" t="s">
        <v>271</v>
      </c>
      <c r="H207" s="70" t="s">
        <v>271</v>
      </c>
      <c r="I207" s="70" t="s">
        <v>271</v>
      </c>
      <c r="J207" s="70" t="s">
        <v>0</v>
      </c>
      <c r="K207" s="70" t="s">
        <v>271</v>
      </c>
      <c r="L207" s="71" t="str">
        <f t="shared" si="2"/>
        <v>Aplicar identificación avanzada-condición aceptable para cada tipo de factor de riesgo identificado</v>
      </c>
    </row>
    <row r="208" spans="2:12" ht="58.5" customHeight="1">
      <c r="B208" s="54">
        <v>196</v>
      </c>
      <c r="C208" s="71">
        <f>Hoja1!C199</f>
        <v>0</v>
      </c>
      <c r="D208" s="69">
        <f>Hoja1!E199</f>
        <v>0</v>
      </c>
      <c r="E208" s="70" t="s">
        <v>0</v>
      </c>
      <c r="F208" s="70" t="s">
        <v>271</v>
      </c>
      <c r="G208" s="70" t="s">
        <v>271</v>
      </c>
      <c r="H208" s="70" t="s">
        <v>271</v>
      </c>
      <c r="I208" s="70" t="s">
        <v>271</v>
      </c>
      <c r="J208" s="70" t="s">
        <v>0</v>
      </c>
      <c r="K208" s="70" t="s">
        <v>271</v>
      </c>
      <c r="L208" s="71" t="str">
        <f t="shared" ref="L208:L212" si="3">IF(AND(E208="NO",F208="NO",G208="NO",H208="NO",I208="NO",J208="NO",K208="NO"),"Ausencia total del riesgo, reevaluar cada 3 años con nueva identificación inicial","Aplicar identificación avanzada-condición aceptable para cada tipo de factor de riesgo identificado")</f>
        <v>Aplicar identificación avanzada-condición aceptable para cada tipo de factor de riesgo identificado</v>
      </c>
    </row>
    <row r="209" spans="2:12" ht="58.5" customHeight="1">
      <c r="B209" s="54">
        <v>197</v>
      </c>
      <c r="C209" s="71">
        <f>Hoja1!C200</f>
        <v>0</v>
      </c>
      <c r="D209" s="69">
        <f>Hoja1!E200</f>
        <v>0</v>
      </c>
      <c r="E209" s="70" t="s">
        <v>0</v>
      </c>
      <c r="F209" s="70" t="s">
        <v>271</v>
      </c>
      <c r="G209" s="70" t="s">
        <v>271</v>
      </c>
      <c r="H209" s="70" t="s">
        <v>271</v>
      </c>
      <c r="I209" s="70" t="s">
        <v>271</v>
      </c>
      <c r="J209" s="70" t="s">
        <v>0</v>
      </c>
      <c r="K209" s="70" t="s">
        <v>271</v>
      </c>
      <c r="L209" s="71" t="str">
        <f t="shared" si="3"/>
        <v>Aplicar identificación avanzada-condición aceptable para cada tipo de factor de riesgo identificado</v>
      </c>
    </row>
    <row r="210" spans="2:12" ht="58.5" customHeight="1">
      <c r="B210" s="54">
        <v>198</v>
      </c>
      <c r="C210" s="71">
        <f>Hoja1!C201</f>
        <v>0</v>
      </c>
      <c r="D210" s="69">
        <f>Hoja1!E201</f>
        <v>0</v>
      </c>
      <c r="E210" s="70" t="s">
        <v>0</v>
      </c>
      <c r="F210" s="70" t="s">
        <v>271</v>
      </c>
      <c r="G210" s="70" t="s">
        <v>271</v>
      </c>
      <c r="H210" s="70" t="s">
        <v>271</v>
      </c>
      <c r="I210" s="70" t="s">
        <v>271</v>
      </c>
      <c r="J210" s="70" t="s">
        <v>0</v>
      </c>
      <c r="K210" s="70" t="s">
        <v>271</v>
      </c>
      <c r="L210" s="71" t="str">
        <f t="shared" si="3"/>
        <v>Aplicar identificación avanzada-condición aceptable para cada tipo de factor de riesgo identificado</v>
      </c>
    </row>
    <row r="211" spans="2:12" ht="58.5" customHeight="1">
      <c r="B211" s="54">
        <v>199</v>
      </c>
      <c r="C211" s="71">
        <f>Hoja1!C202</f>
        <v>0</v>
      </c>
      <c r="D211" s="69">
        <f>Hoja1!E202</f>
        <v>0</v>
      </c>
      <c r="E211" s="70" t="s">
        <v>0</v>
      </c>
      <c r="F211" s="70" t="s">
        <v>271</v>
      </c>
      <c r="G211" s="70" t="s">
        <v>271</v>
      </c>
      <c r="H211" s="70" t="s">
        <v>271</v>
      </c>
      <c r="I211" s="70" t="s">
        <v>271</v>
      </c>
      <c r="J211" s="70" t="s">
        <v>0</v>
      </c>
      <c r="K211" s="70" t="s">
        <v>271</v>
      </c>
      <c r="L211" s="71" t="str">
        <f t="shared" si="3"/>
        <v>Aplicar identificación avanzada-condición aceptable para cada tipo de factor de riesgo identificado</v>
      </c>
    </row>
    <row r="212" spans="2:12" ht="58.5" customHeight="1">
      <c r="B212" s="54">
        <v>200</v>
      </c>
      <c r="C212" s="71">
        <f>Hoja1!C203</f>
        <v>0</v>
      </c>
      <c r="D212" s="69">
        <f>Hoja1!E203</f>
        <v>0</v>
      </c>
      <c r="E212" s="70" t="s">
        <v>0</v>
      </c>
      <c r="F212" s="70" t="s">
        <v>271</v>
      </c>
      <c r="G212" s="70" t="s">
        <v>271</v>
      </c>
      <c r="H212" s="70" t="s">
        <v>271</v>
      </c>
      <c r="I212" s="70" t="s">
        <v>271</v>
      </c>
      <c r="J212" s="70" t="s">
        <v>0</v>
      </c>
      <c r="K212" s="70" t="s">
        <v>271</v>
      </c>
      <c r="L212" s="71" t="str">
        <f t="shared" si="3"/>
        <v>Aplicar identificación avanzada-condición aceptable para cada tipo de factor de riesgo identificado</v>
      </c>
    </row>
  </sheetData>
  <sheetProtection formatCells="0" formatRows="0" insertRows="0" deleteRows="0"/>
  <autoFilter ref="B12:L212" xr:uid="{00000000-0001-0000-0300-000000000000}">
    <filterColumn colId="5" showButton="0"/>
  </autoFilter>
  <mergeCells count="7">
    <mergeCell ref="L12:L13"/>
    <mergeCell ref="G12:H12"/>
    <mergeCell ref="B7:D7"/>
    <mergeCell ref="B11:D11"/>
    <mergeCell ref="B12:B13"/>
    <mergeCell ref="D12:D13"/>
    <mergeCell ref="C12:C13"/>
  </mergeCells>
  <conditionalFormatting sqref="E14:K212">
    <cfRule type="cellIs" dxfId="61" priority="5" operator="equal">
      <formula>"NO"</formula>
    </cfRule>
    <cfRule type="cellIs" dxfId="60" priority="6" operator="equal">
      <formula>"SI"</formula>
    </cfRule>
    <cfRule type="cellIs" priority="12" operator="equal">
      <formula>""" """</formula>
    </cfRule>
  </conditionalFormatting>
  <conditionalFormatting sqref="F14:I14">
    <cfRule type="cellIs" priority="9" operator="equal">
      <formula>""" """</formula>
    </cfRule>
  </conditionalFormatting>
  <conditionalFormatting sqref="L14:L212">
    <cfRule type="containsText" dxfId="59" priority="1" operator="containsText" text="Ausencia">
      <formula>NOT(ISERROR(SEARCH("Ausencia",L14)))</formula>
    </cfRule>
    <cfRule type="containsText" dxfId="58" priority="2" operator="containsText" text="Aplicar identificación">
      <formula>NOT(ISERROR(SEARCH("Aplicar identificación",L14)))</formula>
    </cfRule>
    <cfRule type="containsText" dxfId="57" priority="3" operator="containsText" text="Ausencia ">
      <formula>NOT(ISERROR(SEARCH("Ausencia ",L14)))</formula>
    </cfRule>
  </conditionalFormatting>
  <dataValidations count="3">
    <dataValidation allowBlank="1" showInputMessage="1" showErrorMessage="1" prompt="Lugar donde se ejecutan las tareas, en interacción de la persona con el equipo, el espacio y el medioambiente de trabajo." sqref="C12:C13" xr:uid="{00000000-0002-0000-0300-000002000000}"/>
    <dataValidation type="list" allowBlank="1" showInputMessage="1" showErrorMessage="1" sqref="E14:K212" xr:uid="{4FC6E675-F427-4F6F-9473-D6E8D4D5D0CF}">
      <formula1>"SI,NO"</formula1>
    </dataValidation>
    <dataValidation allowBlank="1" showInputMessage="1" showErrorMessage="1" prompt="Conjunto de acciones técnicas utilizadas para cumplir un objetivo dentro de un proceso productivo o la obtención de un producto determinado dentro del mismo." sqref="D12:D13" xr:uid="{38E18EA6-5687-469C-BBE6-D2220696BBD6}"/>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A1:BR204"/>
  <sheetViews>
    <sheetView showGridLines="0" workbookViewId="0">
      <selection activeCell="BG7" sqref="BG7"/>
    </sheetView>
  </sheetViews>
  <sheetFormatPr baseColWidth="10" defaultRowHeight="14.5"/>
  <cols>
    <col min="3" max="3" width="36.6328125" customWidth="1"/>
    <col min="4" max="5" width="36.1796875" customWidth="1"/>
    <col min="6" max="6" width="32.08984375" style="15" customWidth="1"/>
    <col min="7" max="13" width="36.1796875" customWidth="1"/>
    <col min="14" max="14" width="32.08984375" style="15" customWidth="1"/>
    <col min="15" max="15" width="40.7265625" customWidth="1"/>
    <col min="16" max="16" width="26.6328125" customWidth="1"/>
    <col min="17" max="17" width="26.08984375" customWidth="1"/>
    <col min="18" max="18" width="26.54296875" customWidth="1"/>
    <col min="22" max="22" width="14.26953125" customWidth="1"/>
    <col min="24" max="24" width="26.54296875" customWidth="1"/>
    <col min="25" max="25" width="24.7265625" customWidth="1"/>
    <col min="26" max="26" width="16.453125" customWidth="1"/>
    <col min="32" max="32" width="30.6328125" customWidth="1"/>
    <col min="33" max="33" width="27.7265625" customWidth="1"/>
    <col min="34" max="34" width="25.36328125" customWidth="1"/>
    <col min="41" max="41" width="24.36328125" customWidth="1"/>
    <col min="47" max="54" width="24.36328125" customWidth="1"/>
  </cols>
  <sheetData>
    <row r="1" spans="1:70">
      <c r="O1" s="187" t="s">
        <v>289</v>
      </c>
      <c r="P1" s="187"/>
      <c r="Q1" s="187"/>
      <c r="R1" s="187"/>
      <c r="S1" s="187"/>
      <c r="T1" s="187"/>
      <c r="U1" s="187"/>
      <c r="V1" s="187"/>
      <c r="W1" s="189" t="s">
        <v>290</v>
      </c>
      <c r="X1" s="189"/>
      <c r="Y1" s="189"/>
      <c r="Z1" s="189"/>
      <c r="AA1" s="189"/>
      <c r="AB1" s="189"/>
      <c r="AC1" s="189"/>
      <c r="AD1" s="189"/>
      <c r="AE1" s="193" t="s">
        <v>291</v>
      </c>
      <c r="AF1" s="193"/>
      <c r="AG1" s="193"/>
      <c r="AH1" s="193"/>
      <c r="AI1" s="193"/>
      <c r="AJ1" s="193"/>
      <c r="AK1" s="193"/>
      <c r="AL1" s="193"/>
      <c r="AM1" s="197" t="s">
        <v>292</v>
      </c>
      <c r="AN1" s="197"/>
      <c r="AO1" s="197"/>
      <c r="AP1" s="197"/>
      <c r="AQ1" s="197"/>
      <c r="AR1" s="197"/>
      <c r="AS1" s="197"/>
      <c r="AT1" s="197"/>
      <c r="AU1" s="201" t="s">
        <v>293</v>
      </c>
      <c r="AV1" s="201"/>
      <c r="AW1" s="201"/>
      <c r="AX1" s="201"/>
      <c r="AY1" s="201"/>
      <c r="AZ1" s="201"/>
      <c r="BA1" s="201"/>
      <c r="BB1" s="201"/>
      <c r="BC1" s="203" t="s">
        <v>294</v>
      </c>
      <c r="BD1" s="203"/>
      <c r="BE1" s="203"/>
      <c r="BF1" s="203"/>
      <c r="BG1" s="203"/>
      <c r="BH1" s="203"/>
      <c r="BI1" s="203"/>
      <c r="BJ1" s="203"/>
      <c r="BK1" s="207" t="s">
        <v>295</v>
      </c>
      <c r="BL1" s="207"/>
      <c r="BM1" s="207"/>
      <c r="BN1" s="207"/>
      <c r="BO1" s="207"/>
      <c r="BP1" s="207"/>
      <c r="BQ1" s="207"/>
      <c r="BR1" s="207"/>
    </row>
    <row r="2" spans="1:70" ht="30.5" customHeight="1">
      <c r="F2" s="32"/>
      <c r="G2" s="56" t="s">
        <v>49</v>
      </c>
      <c r="H2" s="57" t="s">
        <v>50</v>
      </c>
      <c r="I2" s="56" t="s">
        <v>51</v>
      </c>
      <c r="J2" s="57" t="s">
        <v>51</v>
      </c>
      <c r="K2" s="56" t="s">
        <v>52</v>
      </c>
      <c r="L2" s="57" t="s">
        <v>53</v>
      </c>
      <c r="M2" s="56" t="s">
        <v>54</v>
      </c>
      <c r="N2" s="32"/>
      <c r="O2" s="188"/>
      <c r="P2" s="188"/>
      <c r="Q2" s="188"/>
      <c r="R2" s="188"/>
      <c r="S2" s="188"/>
      <c r="T2" s="188"/>
      <c r="U2" s="188"/>
      <c r="V2" s="188"/>
      <c r="W2" s="190"/>
      <c r="X2" s="190"/>
      <c r="Y2" s="190"/>
      <c r="Z2" s="190"/>
      <c r="AA2" s="190"/>
      <c r="AB2" s="190"/>
      <c r="AC2" s="190"/>
      <c r="AD2" s="190"/>
      <c r="AE2" s="194"/>
      <c r="AF2" s="194"/>
      <c r="AG2" s="194"/>
      <c r="AH2" s="194"/>
      <c r="AI2" s="194"/>
      <c r="AJ2" s="194"/>
      <c r="AK2" s="194"/>
      <c r="AL2" s="194"/>
      <c r="AM2" s="198"/>
      <c r="AN2" s="198"/>
      <c r="AO2" s="198"/>
      <c r="AP2" s="198"/>
      <c r="AQ2" s="198"/>
      <c r="AR2" s="198"/>
      <c r="AS2" s="198"/>
      <c r="AT2" s="198"/>
      <c r="AU2" s="202"/>
      <c r="AV2" s="202"/>
      <c r="AW2" s="202"/>
      <c r="AX2" s="202"/>
      <c r="AY2" s="202"/>
      <c r="AZ2" s="202"/>
      <c r="BA2" s="202"/>
      <c r="BB2" s="202"/>
      <c r="BC2" s="204"/>
      <c r="BD2" s="204"/>
      <c r="BE2" s="204"/>
      <c r="BF2" s="204"/>
      <c r="BG2" s="204"/>
      <c r="BH2" s="204"/>
      <c r="BI2" s="204"/>
      <c r="BJ2" s="204"/>
      <c r="BK2" s="208"/>
      <c r="BL2" s="208"/>
      <c r="BM2" s="208"/>
      <c r="BN2" s="208"/>
      <c r="BO2" s="208"/>
      <c r="BP2" s="208"/>
      <c r="BQ2" s="208"/>
      <c r="BR2" s="208"/>
    </row>
    <row r="3" spans="1:70" ht="203">
      <c r="A3" s="22" t="s">
        <v>14</v>
      </c>
      <c r="B3" s="22" t="str" cm="1">
        <f t="array" ref="B3:B4">'2'!C12:C13</f>
        <v>Área de trabajo</v>
      </c>
      <c r="C3" s="22" t="str">
        <f>'2'!D12</f>
        <v>Puesto de trabajo</v>
      </c>
      <c r="D3" s="22" t="str" cm="1">
        <f t="array" ref="D3:D4">'2'!D12:D13</f>
        <v>Puesto de trabajo</v>
      </c>
      <c r="E3" s="22" t="str" cm="1">
        <f t="array" ref="E3:E4">'2'!E12:E13</f>
        <v>Tareas del puesto de trabajo</v>
      </c>
      <c r="F3" s="33" t="str" cm="1">
        <f t="array" ref="F3:F4">'3'!L12:L13</f>
        <v>Resultado identificación inicial</v>
      </c>
      <c r="G3" s="26" t="s">
        <v>277</v>
      </c>
      <c r="H3" s="25" t="s">
        <v>278</v>
      </c>
      <c r="I3" s="26" t="s">
        <v>279</v>
      </c>
      <c r="J3" s="25" t="s">
        <v>280</v>
      </c>
      <c r="K3" s="26" t="s">
        <v>281</v>
      </c>
      <c r="L3" s="25" t="s">
        <v>282</v>
      </c>
      <c r="M3" s="26" t="s">
        <v>283</v>
      </c>
      <c r="N3" s="33" t="str" cm="1">
        <f t="array" ref="N3:N4">'3'!L12:L13</f>
        <v>Resultado identificación inicial</v>
      </c>
      <c r="O3" s="23" t="s">
        <v>24</v>
      </c>
      <c r="P3" s="24" t="s">
        <v>25</v>
      </c>
      <c r="Q3" s="24" t="s">
        <v>26</v>
      </c>
      <c r="R3" s="24" t="s">
        <v>28</v>
      </c>
      <c r="S3" s="185" t="s">
        <v>29</v>
      </c>
      <c r="T3" s="186"/>
      <c r="U3" s="185" t="s">
        <v>10</v>
      </c>
      <c r="V3" s="186"/>
      <c r="W3" s="28" t="s">
        <v>24</v>
      </c>
      <c r="X3" s="29" t="s">
        <v>25</v>
      </c>
      <c r="Y3" s="29" t="s">
        <v>26</v>
      </c>
      <c r="Z3" s="29" t="s">
        <v>28</v>
      </c>
      <c r="AA3" s="191" t="s">
        <v>29</v>
      </c>
      <c r="AB3" s="192"/>
      <c r="AC3" s="191" t="s">
        <v>10</v>
      </c>
      <c r="AD3" s="192"/>
      <c r="AE3" s="35" t="s">
        <v>24</v>
      </c>
      <c r="AF3" s="33" t="s">
        <v>25</v>
      </c>
      <c r="AG3" s="33" t="s">
        <v>26</v>
      </c>
      <c r="AH3" s="33" t="s">
        <v>28</v>
      </c>
      <c r="AI3" s="195" t="s">
        <v>29</v>
      </c>
      <c r="AJ3" s="196"/>
      <c r="AK3" s="195" t="s">
        <v>10</v>
      </c>
      <c r="AL3" s="196"/>
      <c r="AM3" s="37" t="s">
        <v>24</v>
      </c>
      <c r="AN3" s="38" t="s">
        <v>25</v>
      </c>
      <c r="AO3" s="38" t="s">
        <v>26</v>
      </c>
      <c r="AP3" s="38" t="s">
        <v>28</v>
      </c>
      <c r="AQ3" s="199" t="s">
        <v>29</v>
      </c>
      <c r="AR3" s="200"/>
      <c r="AS3" s="199" t="s">
        <v>10</v>
      </c>
      <c r="AT3" s="200"/>
      <c r="AU3" s="49" t="s">
        <v>24</v>
      </c>
      <c r="AV3" s="49" t="s">
        <v>25</v>
      </c>
      <c r="AW3" s="49" t="s">
        <v>26</v>
      </c>
      <c r="AX3" s="49" t="s">
        <v>28</v>
      </c>
      <c r="AY3" s="49" t="s">
        <v>29</v>
      </c>
      <c r="AZ3" s="49"/>
      <c r="BA3" s="49" t="s">
        <v>10</v>
      </c>
      <c r="BB3" s="49"/>
      <c r="BC3" s="41" t="s">
        <v>24</v>
      </c>
      <c r="BD3" s="42" t="s">
        <v>25</v>
      </c>
      <c r="BE3" s="42" t="s">
        <v>26</v>
      </c>
      <c r="BF3" s="42" t="s">
        <v>28</v>
      </c>
      <c r="BG3" s="205" t="s">
        <v>29</v>
      </c>
      <c r="BH3" s="206"/>
      <c r="BI3" s="205" t="s">
        <v>10</v>
      </c>
      <c r="BJ3" s="206"/>
      <c r="BK3" s="45" t="s">
        <v>24</v>
      </c>
      <c r="BL3" s="46" t="s">
        <v>25</v>
      </c>
      <c r="BM3" s="46" t="s">
        <v>26</v>
      </c>
      <c r="BN3" s="46" t="s">
        <v>28</v>
      </c>
      <c r="BO3" s="209" t="s">
        <v>29</v>
      </c>
      <c r="BP3" s="210"/>
      <c r="BQ3" s="209" t="s">
        <v>10</v>
      </c>
      <c r="BR3" s="210"/>
    </row>
    <row r="4" spans="1:70">
      <c r="A4" s="21"/>
      <c r="B4" s="21">
        <v>0</v>
      </c>
      <c r="C4" s="21"/>
      <c r="D4" s="21">
        <v>0</v>
      </c>
      <c r="E4" s="21">
        <v>0</v>
      </c>
      <c r="F4" s="34">
        <v>0</v>
      </c>
      <c r="G4" s="26"/>
      <c r="H4" s="25"/>
      <c r="I4" s="26"/>
      <c r="J4" s="25"/>
      <c r="K4" s="26"/>
      <c r="L4" s="25"/>
      <c r="M4" s="26"/>
      <c r="N4" s="34">
        <v>0</v>
      </c>
      <c r="O4" s="20"/>
      <c r="P4" s="19"/>
      <c r="Q4" s="19"/>
      <c r="R4" s="19"/>
      <c r="S4" s="19" t="s">
        <v>30</v>
      </c>
      <c r="T4" s="19" t="s">
        <v>31</v>
      </c>
      <c r="U4" s="19" t="s">
        <v>46</v>
      </c>
      <c r="V4" s="19" t="s">
        <v>47</v>
      </c>
      <c r="W4" s="30"/>
      <c r="X4" s="31"/>
      <c r="Y4" s="31"/>
      <c r="Z4" s="31"/>
      <c r="AA4" s="31" t="s">
        <v>30</v>
      </c>
      <c r="AB4" s="31" t="s">
        <v>31</v>
      </c>
      <c r="AC4" s="31" t="s">
        <v>46</v>
      </c>
      <c r="AD4" s="31" t="s">
        <v>47</v>
      </c>
      <c r="AE4" s="36"/>
      <c r="AF4" s="34"/>
      <c r="AG4" s="34"/>
      <c r="AH4" s="34"/>
      <c r="AI4" s="34" t="s">
        <v>30</v>
      </c>
      <c r="AJ4" s="34" t="s">
        <v>31</v>
      </c>
      <c r="AK4" s="34" t="s">
        <v>46</v>
      </c>
      <c r="AL4" s="34" t="s">
        <v>47</v>
      </c>
      <c r="AM4" s="39"/>
      <c r="AN4" s="40"/>
      <c r="AO4" s="40"/>
      <c r="AP4" s="40"/>
      <c r="AQ4" s="40" t="s">
        <v>30</v>
      </c>
      <c r="AR4" s="40" t="s">
        <v>31</v>
      </c>
      <c r="AS4" s="40" t="s">
        <v>46</v>
      </c>
      <c r="AT4" s="40" t="s">
        <v>47</v>
      </c>
      <c r="AU4" s="50"/>
      <c r="AV4" s="50"/>
      <c r="AW4" s="50"/>
      <c r="AX4" s="50"/>
      <c r="AY4" s="50" t="s">
        <v>30</v>
      </c>
      <c r="AZ4" s="50" t="s">
        <v>31</v>
      </c>
      <c r="BA4" s="50" t="s">
        <v>46</v>
      </c>
      <c r="BB4" s="50" t="s">
        <v>47</v>
      </c>
      <c r="BC4" s="43"/>
      <c r="BD4" s="44"/>
      <c r="BE4" s="44"/>
      <c r="BF4" s="44"/>
      <c r="BG4" s="44" t="s">
        <v>30</v>
      </c>
      <c r="BH4" s="44" t="s">
        <v>31</v>
      </c>
      <c r="BI4" s="44" t="s">
        <v>46</v>
      </c>
      <c r="BJ4" s="44" t="s">
        <v>47</v>
      </c>
      <c r="BK4" s="47"/>
      <c r="BL4" s="48"/>
      <c r="BM4" s="48"/>
      <c r="BN4" s="48"/>
      <c r="BO4" s="48" t="s">
        <v>30</v>
      </c>
      <c r="BP4" s="48" t="s">
        <v>31</v>
      </c>
      <c r="BQ4" s="48" t="s">
        <v>46</v>
      </c>
      <c r="BR4" s="48" t="s">
        <v>47</v>
      </c>
    </row>
    <row r="5" spans="1:70">
      <c r="A5" s="21">
        <v>1</v>
      </c>
      <c r="B5" s="21" t="str">
        <f>'2'!C14</f>
        <v>Packing</v>
      </c>
      <c r="C5" s="21" t="str">
        <f>'2'!D14</f>
        <v>Seleccionadora línea cítricos 1</v>
      </c>
      <c r="D5" s="21" t="str" cm="1">
        <f t="array" ref="D5:D7">_xlfn.UNIQUE(C5:C203)</f>
        <v>Seleccionadora línea cítricos 1</v>
      </c>
      <c r="E5" s="21" t="str">
        <f>'2'!E14</f>
        <v>Empacado</v>
      </c>
      <c r="F5" s="34" t="str">
        <f>'3'!L14</f>
        <v>Aplicar identificación avanzada-condición aceptable para cada tipo de factor de riesgo identificado</v>
      </c>
      <c r="G5" s="27" t="str">
        <f>'3'!E14</f>
        <v>SI</v>
      </c>
      <c r="H5" s="21" t="str">
        <f>'3'!F14</f>
        <v>NO</v>
      </c>
      <c r="I5" s="27" t="str">
        <f>'3'!G14</f>
        <v>NO</v>
      </c>
      <c r="J5" s="21" t="str">
        <f>'3'!H14</f>
        <v>NO</v>
      </c>
      <c r="K5" s="27" t="str">
        <f>'3'!I14</f>
        <v>NO</v>
      </c>
      <c r="L5" s="21" t="str">
        <f>'3'!J14</f>
        <v>NO</v>
      </c>
      <c r="M5" s="27" t="str">
        <f>'3'!K14</f>
        <v>NO</v>
      </c>
      <c r="N5" s="34" t="str">
        <f>'3'!L14</f>
        <v>Aplicar identificación avanzada-condición aceptable para cada tipo de factor de riesgo identificado</v>
      </c>
      <c r="O5" s="19" t="str">
        <f>IF(AND(N5="Aplicar identificación avanzada-condición aceptable para cada tipo de factor de riesgo identificado",G5="SI"),VLOOKUP(A5,'2'!$B$12:$M$212,2,FALSE)," ")</f>
        <v>Packing</v>
      </c>
      <c r="P5" s="19" t="str">
        <f>IF(AND(N5="Aplicar identificación avanzada-condición aceptable para cada tipo de factor de riesgo identificado",G5="SI"),VLOOKUP(A5,'2'!$B$12:$M$212,3,FALSE)," ")</f>
        <v>Seleccionadora línea cítricos 1</v>
      </c>
      <c r="Q5" s="19" t="str">
        <f>IF(AND(N5="Aplicar identificación avanzada-condición aceptable para cada tipo de factor de riesgo identificado",G5="SI"),VLOOKUP(A5,'2'!$B$12:$M$212,4,FALSE)," ")</f>
        <v>Empacado</v>
      </c>
      <c r="R5" s="19" t="str">
        <f>IF(AND(N5="Aplicar identificación avanzada-condición aceptable para cada tipo de factor de riesgo identificado",G5="SI"),VLOOKUP(A5,'2'!$B$12:$M$212,6,FALSE)," ")</f>
        <v>8:00 a 16:00</v>
      </c>
      <c r="S5" s="19">
        <f>IF(AND(N5="Aplicar identificación avanzada-condición aceptable para cada tipo de factor de riesgo identificado",G5="SI"),VLOOKUP(A5,'2'!$B$12:$M$212,7,FALSE)," ")</f>
        <v>0</v>
      </c>
      <c r="T5" s="19">
        <f>IF(AND(N5="Aplicar identificación avanzada-condición aceptable para cada tipo de factor de riesgo identificado",G5="SI"),VLOOKUP(A5,'2'!$B$12:$M$212,8,FALSE)," ")</f>
        <v>0</v>
      </c>
      <c r="U5" s="19">
        <f>IF(AND(N5="Aplicar identificación avanzada-condición aceptable para cada tipo de factor de riesgo identificado",G5="SI"),VLOOKUP(A5,'2'!$B$12:$M$212,9,FALSE)," ")</f>
        <v>6</v>
      </c>
      <c r="V5" s="19">
        <f>IF(AND(N5="Aplicar identificación avanzada-condición aceptable para cada tipo de factor de riesgo identificado",G5="SI"),VLOOKUP(A5,'2'!$B$12:$M$212,10,FALSE)," ")</f>
        <v>6</v>
      </c>
      <c r="W5" s="31" t="str">
        <f>IF(AND(N5="Aplicar identificación avanzada-condición aceptable para cada tipo de factor de riesgo identificado",H5="SI"),VLOOKUP(A5,'2'!$B$12:$M$212,2,FALSE)," ")</f>
        <v xml:space="preserve"> </v>
      </c>
      <c r="X5" s="31" t="str">
        <f>IF(AND(N5="Aplicar identificación avanzada-condición aceptable para cada tipo de factor de riesgo identificado",H5="SI"),VLOOKUP(A5,'2'!$B$12:$M$212,3,FALSE)," ")</f>
        <v xml:space="preserve"> </v>
      </c>
      <c r="Y5" s="31" t="str">
        <f>IF(AND(N5="Aplicar identificación avanzada-condición aceptable para cada tipo de factor de riesgo identificado",H5="SI"),VLOOKUP(A5,'2'!$B$12:$M$212,4,FALSE)," ")</f>
        <v xml:space="preserve"> </v>
      </c>
      <c r="Z5" s="31" t="str">
        <f>IF(AND(N5="Aplicar identificación avanzada-condición aceptable para cada tipo de factor de riesgo identificado",H5="SI"),VLOOKUP(A5,'2'!$B$12:$M$212,6,FALSE)," ")</f>
        <v xml:space="preserve"> </v>
      </c>
      <c r="AA5" s="31" t="str">
        <f>IF(AND(N5="Aplicar identificación avanzada-condición aceptable para cada tipo de factor de riesgo identificado",H5="SI"),VLOOKUP(A5,'2'!$B$12:$M$212,7,FALSE)," ")</f>
        <v xml:space="preserve"> </v>
      </c>
      <c r="AB5" s="31" t="str">
        <f>IF(AND(N5="Aplicar identificación avanzada-condición aceptable para cada tipo de factor de riesgo identificado",H5="SI"),VLOOKUP(A5,'2'!$B$12:$M$212,8,FALSE)," ")</f>
        <v xml:space="preserve"> </v>
      </c>
      <c r="AC5" s="31" t="str">
        <f>IF(AND(N5="Aplicar identificación avanzada-condición aceptable para cada tipo de factor de riesgo identificado",H5="SI"),VLOOKUP(A5,'2'!$B$12:$M$212,9,FALSE)," ")</f>
        <v xml:space="preserve"> </v>
      </c>
      <c r="AD5" s="31" t="str">
        <f>IF(AND(N5="Aplicar identificación avanzada-condición aceptable para cada tipo de factor de riesgo identificado",H5="SI"),VLOOKUP(A5,'2'!$B$12:$M$212,10,FALSE)," ")</f>
        <v xml:space="preserve"> </v>
      </c>
      <c r="AE5" s="34" t="str">
        <f>IF(AND(N5="Aplicar identificación avanzada-condición aceptable para cada tipo de factor de riesgo identificado",I5="SI"),VLOOKUP(A5,'2'!$B$12:$M$212,2,FALSE)," ")</f>
        <v xml:space="preserve"> </v>
      </c>
      <c r="AF5" s="34" t="str">
        <f>IF(AND(N5="Aplicar identificación avanzada-condición aceptable para cada tipo de factor de riesgo identificado",I5="SI"),VLOOKUP(A5,'2'!$B$12:$M$212,3,FALSE)," ")</f>
        <v xml:space="preserve"> </v>
      </c>
      <c r="AG5" s="34" t="str">
        <f>IF(AND(N5="Aplicar identificación avanzada-condición aceptable para cada tipo de factor de riesgo identificado",I5="SI"),VLOOKUP(A5,'2'!$B$12:$M$212,4,FALSE)," ")</f>
        <v xml:space="preserve"> </v>
      </c>
      <c r="AH5" s="34" t="str">
        <f>IF(AND(N5="Aplicar identificación avanzada-condición aceptable para cada tipo de factor de riesgo identificado",I5="SI"),VLOOKUP(A5,'2'!$B$12:$M$212,6,FALSE)," ")</f>
        <v xml:space="preserve"> </v>
      </c>
      <c r="AI5" s="34" t="str">
        <f>IF(AND(N5="Aplicar identificación avanzada-condición aceptable para cada tipo de factor de riesgo identificado",I5="SI"),VLOOKUP(A5,'2'!$B$12:$M$212,7,FALSE)," ")</f>
        <v xml:space="preserve"> </v>
      </c>
      <c r="AJ5" s="34" t="str">
        <f>IF(AND(N5="Aplicar identificación avanzada-condición aceptable para cada tipo de factor de riesgo identificado",I5="SI"),VLOOKUP(A5,'2'!$B$12:$M$212,8,FALSE)," ")</f>
        <v xml:space="preserve"> </v>
      </c>
      <c r="AK5" s="34" t="str">
        <f>IF(AND(N5="Aplicar identificación avanzada-condición aceptable para cada tipo de factor de riesgo identificado",I5="SI"),VLOOKUP(A5,'2'!$B$12:$M$212,9,FALSE)," ")</f>
        <v xml:space="preserve"> </v>
      </c>
      <c r="AL5" s="34" t="str">
        <f>IF(AND(N5="Aplicar identificación avanzada-condición aceptable para cada tipo de factor de riesgo identificado",I5="SI"),VLOOKUP(A5,'2'!$B$12:$M$212,10,FALSE)," ")</f>
        <v xml:space="preserve"> </v>
      </c>
      <c r="AM5" s="40" t="str">
        <f>IF(AND(N5="Aplicar identificación avanzada-condición aceptable para cada tipo de factor de riesgo identificado",J5="SI"),VLOOKUP(A5,'2'!$B$12:$M$212,2,FALSE)," ")</f>
        <v xml:space="preserve"> </v>
      </c>
      <c r="AN5" s="40" t="str">
        <f>IF(AND(N5="Aplicar identificación avanzada-condición aceptable para cada tipo de factor de riesgo identificado",J5="SI"),VLOOKUP(A5,'2'!$B$12:$M$212,3,FALSE)," ")</f>
        <v xml:space="preserve"> </v>
      </c>
      <c r="AO5" s="40" t="str">
        <f>IF(AND(N5="Aplicar identificación avanzada-condición aceptable para cada tipo de factor de riesgo identificado",J5="SI"),VLOOKUP(A5,'2'!$B$12:$M$212,4,FALSE)," ")</f>
        <v xml:space="preserve"> </v>
      </c>
      <c r="AP5" s="40" t="str">
        <f>IF(AND(N5="Aplicar identificación avanzada-condición aceptable para cada tipo de factor de riesgo identificado",J5="SI"),VLOOKUP(A5,'2'!$B$12:$M$212,6,FALSE)," ")</f>
        <v xml:space="preserve"> </v>
      </c>
      <c r="AQ5" s="40" t="str">
        <f>IF(AND(N5="Aplicar identificación avanzada-condición aceptable para cada tipo de factor de riesgo identificado",J5="SI"),VLOOKUP(A5,'2'!$B$12:$M$212,7,FALSE)," ")</f>
        <v xml:space="preserve"> </v>
      </c>
      <c r="AR5" s="40" t="str">
        <f>IF(AND(N5="Aplicar identificación avanzada-condición aceptable para cada tipo de factor de riesgo identificado",J5="SI"),VLOOKUP(A5,'2'!$B$12:$M$212,8,FALSE)," ")</f>
        <v xml:space="preserve"> </v>
      </c>
      <c r="AS5" s="40" t="str">
        <f>IF(AND(N5="Aplicar identificación avanzada-condición aceptable para cada tipo de factor de riesgo identificado",J5="SI"),VLOOKUP(A5,'2'!$B$12:$M$212,9,FALSE)," ")</f>
        <v xml:space="preserve"> </v>
      </c>
      <c r="AT5" s="40" t="str">
        <f>IF(AND(N5="Aplicar identificación avanzada-condición aceptable para cada tipo de factor de riesgo identificado",J5="SI"),VLOOKUP(A5,'2'!$B$12:$M$212,10,FALSE)," ")</f>
        <v xml:space="preserve"> </v>
      </c>
      <c r="AU5" s="51" t="str">
        <f>IF(AND(N5="Aplicar identificación avanzada-condición aceptable para cada tipo de factor de riesgo identificado",K5="SI"),VLOOKUP(A5,'2'!$B$12:$M$212,2,FALSE)," ")</f>
        <v xml:space="preserve"> </v>
      </c>
      <c r="AV5" s="51" t="str">
        <f>IF(AND(N5="Aplicar identificación avanzada-condición aceptable para cada tipo de factor de riesgo identificado",K5="SI"),VLOOKUP(A5,'2'!$B$12:$M$212,3,FALSE)," ")</f>
        <v xml:space="preserve"> </v>
      </c>
      <c r="AW5" s="51" t="str">
        <f>IF(AND(N5="Aplicar identificación avanzada-condición aceptable para cada tipo de factor de riesgo identificado",K5="SI"),VLOOKUP(A5,'2'!$B$12:$M$212,4,FALSE)," ")</f>
        <v xml:space="preserve"> </v>
      </c>
      <c r="AX5" s="51" t="str">
        <f>IF(AND(N5="Aplicar identificación avanzada-condición aceptable para cada tipo de factor de riesgo identificado",K5="SI"),VLOOKUP(A5,'2'!$B$12:$M$212,6,FALSE)," ")</f>
        <v xml:space="preserve"> </v>
      </c>
      <c r="AY5" s="51" t="str">
        <f>IF(AND(N5="Aplicar identificación avanzada-condición aceptable para cada tipo de factor de riesgo identificado",K5="SI"),VLOOKUP(A5,'2'!$B$12:$M$212,7,FALSE)," ")</f>
        <v xml:space="preserve"> </v>
      </c>
      <c r="AZ5" s="51" t="str">
        <f>IF(AND(N5="Aplicar identificación avanzada-condición aceptable para cada tipo de factor de riesgo identificado",K5="SI"),VLOOKUP(A5,'2'!$B$12:$M$212,8,FALSE)," ")</f>
        <v xml:space="preserve"> </v>
      </c>
      <c r="BA5" s="51" t="str">
        <f>IF(AND(N5="Aplicar identificación avanzada-condición aceptable para cada tipo de factor de riesgo identificado",K5="SI"),VLOOKUP(A5,'2'!$B$12:$M$212,9,FALSE)," ")</f>
        <v xml:space="preserve"> </v>
      </c>
      <c r="BB5" s="51" t="str">
        <f>IF(AND(N5="Aplicar identificación avanzada-condición aceptable para cada tipo de factor de riesgo identificado",K5="SI"),VLOOKUP(A5,'2'!$B$12:$M$212,10,FALSE)," ")</f>
        <v xml:space="preserve"> </v>
      </c>
      <c r="BC5" s="44" t="str">
        <f>IF(AND(N5="Aplicar identificación avanzada-condición aceptable para cada tipo de factor de riesgo identificado",L5="SI"),VLOOKUP(A5,'2'!$B$12:$M$212,2,FALSE)," ")</f>
        <v xml:space="preserve"> </v>
      </c>
      <c r="BD5" s="44" t="str">
        <f>IF(AND(N5="Aplicar identificación avanzada-condición aceptable para cada tipo de factor de riesgo identificado",L5="SI"),VLOOKUP(A5,'2'!$B$12:$M$212,3,FALSE)," ")</f>
        <v xml:space="preserve"> </v>
      </c>
      <c r="BE5" s="44" t="str">
        <f>IF(AND(N5="Aplicar identificación avanzada-condición aceptable para cada tipo de factor de riesgo identificado",L5="SI"),VLOOKUP(A5,'2'!$B$12:$M$212,4,FALSE)," ")</f>
        <v xml:space="preserve"> </v>
      </c>
      <c r="BF5" s="44" t="str">
        <f>IF(AND(N5="Aplicar identificación avanzada-condición aceptable para cada tipo de factor de riesgo identificado",L5="SI"),VLOOKUP(A5,'2'!$B$12:$M$212,6,FALSE)," ")</f>
        <v xml:space="preserve"> </v>
      </c>
      <c r="BG5" s="44" t="str">
        <f>IF(AND(N5="Aplicar identificación avanzada-condición aceptable para cada tipo de factor de riesgo identificado",L5="SI"),VLOOKUP(A5,'2'!$B$12:$M$212,7,FALSE)," ")</f>
        <v xml:space="preserve"> </v>
      </c>
      <c r="BH5" s="44" t="str">
        <f>IF(AND(N5="Aplicar identificación avanzada-condición aceptable para cada tipo de factor de riesgo identificado",L5="SI"),VLOOKUP(A5,'2'!$B$12:$M$212,8,FALSE)," ")</f>
        <v xml:space="preserve"> </v>
      </c>
      <c r="BI5" s="44" t="str">
        <f>IF(AND(N5="Aplicar identificación avanzada-condición aceptable para cada tipo de factor de riesgo identificado",L5="SI"),VLOOKUP(A5,'2'!$B$12:$M$212,9,FALSE)," ")</f>
        <v xml:space="preserve"> </v>
      </c>
      <c r="BJ5" s="44" t="str">
        <f>IF(AND(N5="Aplicar identificación avanzada-condición aceptable para cada tipo de factor de riesgo identificado",L5="SI"),VLOOKUP(A5,'2'!$B$12:$M$212,10,FALSE)," ")</f>
        <v xml:space="preserve"> </v>
      </c>
      <c r="BK5" s="48" t="str">
        <f>IF(AND(N5="Aplicar identificación avanzada-condición aceptable para cada tipo de factor de riesgo identificado",M5="SI"),VLOOKUP(A5,'2'!$B$12:$M$212,2,FALSE)," ")</f>
        <v xml:space="preserve"> </v>
      </c>
      <c r="BL5" s="48" t="str">
        <f>IF(AND(N5="Aplicar identificación avanzada-condición aceptable para cada tipo de factor de riesgo identificado",M5="SI"),VLOOKUP(A5,'2'!$B$12:$M$212,3,FALSE)," ")</f>
        <v xml:space="preserve"> </v>
      </c>
      <c r="BM5" s="48" t="str">
        <f>IF(AND(N5="Aplicar identificación avanzada-condición aceptable para cada tipo de factor de riesgo identificado",M5="SI"),VLOOKUP(A5,'2'!$B$12:$M$212,4,FALSE)," ")</f>
        <v xml:space="preserve"> </v>
      </c>
      <c r="BN5" s="48" t="str">
        <f>IF(AND(N5="Aplicar identificación avanzada-condición aceptable para cada tipo de factor de riesgo identificado",M5="SI"),VLOOKUP(A5,'2'!$B$12:$M$212,6,FALSE)," ")</f>
        <v xml:space="preserve"> </v>
      </c>
      <c r="BO5" s="48" t="str">
        <f>IF(AND(N5="Aplicar identificación avanzada-condición aceptable para cada tipo de factor de riesgo identificado",M5="SI"),VLOOKUP(A5,'2'!$B$12:$M$212,7,FALSE)," ")</f>
        <v xml:space="preserve"> </v>
      </c>
      <c r="BP5" s="48" t="str">
        <f>IF(AND(N5="Aplicar identificación avanzada-condición aceptable para cada tipo de factor de riesgo identificado",M5="SI"),VLOOKUP(A5,'2'!$B$12:$M$212,8,FALSE)," ")</f>
        <v xml:space="preserve"> </v>
      </c>
      <c r="BQ5" s="48" t="str">
        <f>IF(AND(N5="Aplicar identificación avanzada-condición aceptable para cada tipo de factor de riesgo identificado",M5="SI"),VLOOKUP(A5,'2'!$B$12:$M$212,9,FALSE)," ")</f>
        <v xml:space="preserve"> </v>
      </c>
      <c r="BR5" s="48" t="str">
        <f>IF(AND(N5="Aplicar identificación avanzada-condición aceptable para cada tipo de factor de riesgo identificado",M5="SI"),VLOOKUP(A5,'2'!$B$12:$M$212,10,FALSE)," ")</f>
        <v xml:space="preserve"> </v>
      </c>
    </row>
    <row r="6" spans="1:70">
      <c r="A6" s="21">
        <v>2</v>
      </c>
      <c r="B6" s="21" t="str">
        <f>'2'!C15</f>
        <v xml:space="preserve">Faena </v>
      </c>
      <c r="C6" s="21" t="str">
        <f>'2'!D15</f>
        <v>Operador excavadora</v>
      </c>
      <c r="D6" s="21" t="str">
        <v>Operador excavadora</v>
      </c>
      <c r="E6" s="21" t="str">
        <f>'2'!E15</f>
        <v>carga de camión</v>
      </c>
      <c r="F6" s="34" t="str">
        <f>'3'!L15</f>
        <v>Aplicar identificación avanzada-condición aceptable para cada tipo de factor de riesgo identificado</v>
      </c>
      <c r="G6" s="27" t="str">
        <f>'3'!E15</f>
        <v>NO</v>
      </c>
      <c r="H6" s="21" t="str">
        <f>'3'!F15</f>
        <v>SI</v>
      </c>
      <c r="I6" s="27" t="str">
        <f>'3'!G15</f>
        <v>NO</v>
      </c>
      <c r="J6" s="21" t="str">
        <f>'3'!H15</f>
        <v>NO</v>
      </c>
      <c r="K6" s="27" t="str">
        <f>'3'!I15</f>
        <v>NO</v>
      </c>
      <c r="L6" s="21" t="str">
        <f>'3'!J15</f>
        <v>SI</v>
      </c>
      <c r="M6" s="27" t="str">
        <f>'3'!K15</f>
        <v>NO</v>
      </c>
      <c r="N6" s="34" t="str">
        <f>'3'!L15</f>
        <v>Aplicar identificación avanzada-condición aceptable para cada tipo de factor de riesgo identificado</v>
      </c>
      <c r="O6" s="19" t="str">
        <f>IF(AND(N6="Aplicar identificación avanzada-condición aceptable para cada tipo de factor de riesgo identificado",G6="SI"),VLOOKUP(A6,'2'!$B$12:$M$212,2,FALSE)," ")</f>
        <v xml:space="preserve"> </v>
      </c>
      <c r="P6" s="19" t="str">
        <f>IF(AND(N6="Aplicar identificación avanzada-condición aceptable para cada tipo de factor de riesgo identificado",G6="SI"),VLOOKUP(A6,'2'!$B$12:$M$212,3,FALSE)," ")</f>
        <v xml:space="preserve"> </v>
      </c>
      <c r="Q6" s="19" t="str">
        <f>IF(AND(N6="Aplicar identificación avanzada-condición aceptable para cada tipo de factor de riesgo identificado",G6="SI"),VLOOKUP(A6,'2'!$B$12:$M$212,4,FALSE)," ")</f>
        <v xml:space="preserve"> </v>
      </c>
      <c r="R6" s="19" t="str">
        <f>IF(AND(N6="Aplicar identificación avanzada-condición aceptable para cada tipo de factor de riesgo identificado",G6="SI"),VLOOKUP(A6,'2'!$B$12:$M$212,6,FALSE)," ")</f>
        <v xml:space="preserve"> </v>
      </c>
      <c r="S6" s="19" t="str">
        <f>IF(AND(N6="Aplicar identificación avanzada-condición aceptable para cada tipo de factor de riesgo identificado",G6="SI"),VLOOKUP(A6,'2'!$B$12:$M$212,7,FALSE)," ")</f>
        <v xml:space="preserve"> </v>
      </c>
      <c r="T6" s="19" t="str">
        <f>IF(AND(N6="Aplicar identificación avanzada-condición aceptable para cada tipo de factor de riesgo identificado",G6="SI"),VLOOKUP(A6,'2'!$B$12:$M$212,8,FALSE)," ")</f>
        <v xml:space="preserve"> </v>
      </c>
      <c r="U6" s="19" t="str">
        <f>IF(AND(N6="Aplicar identificación avanzada-condición aceptable para cada tipo de factor de riesgo identificado",G6="SI"),VLOOKUP(A6,'2'!$B$12:$M$212,9,FALSE)," ")</f>
        <v xml:space="preserve"> </v>
      </c>
      <c r="V6" s="19" t="str">
        <f>IF(AND(N6="Aplicar identificación avanzada-condición aceptable para cada tipo de factor de riesgo identificado",G6="SI"),VLOOKUP(A6,'2'!$B$12:$M$212,10,FALSE)," ")</f>
        <v xml:space="preserve"> </v>
      </c>
      <c r="W6" s="31" t="str">
        <f>IF(AND(N6="Aplicar identificación avanzada-condición aceptable para cada tipo de factor de riesgo identificado",H6="SI"),VLOOKUP(A6,'2'!$B$12:$M$212,2,FALSE)," ")</f>
        <v xml:space="preserve">Faena </v>
      </c>
      <c r="X6" s="31" t="str">
        <f>IF(AND(N6="Aplicar identificación avanzada-condición aceptable para cada tipo de factor de riesgo identificado",H6="SI"),VLOOKUP(A6,'2'!$B$12:$M$212,3,FALSE)," ")</f>
        <v>Operador excavadora</v>
      </c>
      <c r="Y6" s="31" t="str">
        <f>IF(AND(N6="Aplicar identificación avanzada-condición aceptable para cada tipo de factor de riesgo identificado",H6="SI"),VLOOKUP(A6,'2'!$B$12:$M$212,4,FALSE)," ")</f>
        <v>carga de camión</v>
      </c>
      <c r="Z6" s="31" t="str">
        <f>IF(AND(N6="Aplicar identificación avanzada-condición aceptable para cada tipo de factor de riesgo identificado",H6="SI"),VLOOKUP(A6,'2'!$B$12:$M$212,4,FALSE)," ")</f>
        <v>carga de camión</v>
      </c>
      <c r="AA6" s="31">
        <f>IF(AND(N6="Aplicar identificación avanzada-condición aceptable para cada tipo de factor de riesgo identificado",H6="SI"),VLOOKUP(A6,'2'!$B$12:$M$212,7,FALSE)," ")</f>
        <v>2</v>
      </c>
      <c r="AB6" s="31">
        <f>IF(AND(N6="Aplicar identificación avanzada-condición aceptable para cada tipo de factor de riesgo identificado",H6="SI"),VLOOKUP(A6,'2'!$B$12:$M$212,8,FALSE)," ")</f>
        <v>10</v>
      </c>
      <c r="AC6" s="31">
        <f>IF(AND(N6="Aplicar identificación avanzada-condición aceptable para cada tipo de factor de riesgo identificado",H6="SI"),VLOOKUP(A6,'2'!$B$12:$M$212,9,FALSE)," ")</f>
        <v>1</v>
      </c>
      <c r="AD6" s="31">
        <f>IF(AND(N6="Aplicar identificación avanzada-condición aceptable para cada tipo de factor de riesgo identificado",H6="SI"),VLOOKUP(A6,'2'!$B$12:$M$212,10,FALSE)," ")</f>
        <v>0</v>
      </c>
      <c r="AE6" s="34" t="str">
        <f>IF(AND(N6="Aplicar identificación avanzada-condición aceptable para cada tipo de factor de riesgo identificado",I6="SI"),VLOOKUP(A6,'2'!$B$12:$M$212,2,FALSE)," ")</f>
        <v xml:space="preserve"> </v>
      </c>
      <c r="AF6" s="34" t="str">
        <f>IF(AND(N6="Aplicar identificación avanzada-condición aceptable para cada tipo de factor de riesgo identificado",I6="SI"),VLOOKUP(A6,'2'!$B$12:$M$212,3,FALSE)," ")</f>
        <v xml:space="preserve"> </v>
      </c>
      <c r="AG6" s="34" t="str">
        <f>IF(AND(N6="Aplicar identificación avanzada-condición aceptable para cada tipo de factor de riesgo identificado",I6="SI"),VLOOKUP(A6,'2'!$B$12:$M$212,4,FALSE)," ")</f>
        <v xml:space="preserve"> </v>
      </c>
      <c r="AH6" s="34" t="str">
        <f>IF(AND(N6="Aplicar identificación avanzada-condición aceptable para cada tipo de factor de riesgo identificado",I6="SI"),VLOOKUP(A6,'2'!$B$12:$M$212,6,FALSE)," ")</f>
        <v xml:space="preserve"> </v>
      </c>
      <c r="AI6" s="34" t="str">
        <f>IF(AND(N6="Aplicar identificación avanzada-condición aceptable para cada tipo de factor de riesgo identificado",I6="SI"),VLOOKUP(A6,'2'!$B$12:$M$212,7,FALSE)," ")</f>
        <v xml:space="preserve"> </v>
      </c>
      <c r="AJ6" s="34" t="str">
        <f>IF(AND(N6="Aplicar identificación avanzada-condición aceptable para cada tipo de factor de riesgo identificado",I6="SI"),VLOOKUP(A6,'2'!$B$12:$M$212,8,FALSE)," ")</f>
        <v xml:space="preserve"> </v>
      </c>
      <c r="AK6" s="34" t="str">
        <f>IF(AND(N6="Aplicar identificación avanzada-condición aceptable para cada tipo de factor de riesgo identificado",I6="SI"),VLOOKUP(A6,'2'!$B$12:$M$212,9,FALSE)," ")</f>
        <v xml:space="preserve"> </v>
      </c>
      <c r="AL6" s="34" t="str">
        <f>IF(AND(N6="Aplicar identificación avanzada-condición aceptable para cada tipo de factor de riesgo identificado",I6="SI"),VLOOKUP(A6,'2'!$B$12:$M$212,10,FALSE)," ")</f>
        <v xml:space="preserve"> </v>
      </c>
      <c r="AM6" s="40" t="str">
        <f>IF(AND(N6="Aplicar identificación avanzada-condición aceptable para cada tipo de factor de riesgo identificado",J6="SI"),VLOOKUP(A6,'2'!$B$12:$M$212,2,FALSE)," ")</f>
        <v xml:space="preserve"> </v>
      </c>
      <c r="AN6" s="40" t="str">
        <f>IF(AND(N6="Aplicar identificación avanzada-condición aceptable para cada tipo de factor de riesgo identificado",J6="SI"),VLOOKUP(A6,'2'!$B$12:$M$212,3,FALSE)," ")</f>
        <v xml:space="preserve"> </v>
      </c>
      <c r="AO6" s="40" t="str">
        <f>IF(AND(N6="Aplicar identificación avanzada-condición aceptable para cada tipo de factor de riesgo identificado",J6="SI"),VLOOKUP(A6,'2'!$B$12:$M$212,4,FALSE)," ")</f>
        <v xml:space="preserve"> </v>
      </c>
      <c r="AP6" s="40" t="str">
        <f>IF(AND(N6="Aplicar identificación avanzada-condición aceptable para cada tipo de factor de riesgo identificado",J6="SI"),VLOOKUP(A6,'2'!$B$12:$M$212,6,FALSE)," ")</f>
        <v xml:space="preserve"> </v>
      </c>
      <c r="AQ6" s="40" t="str">
        <f>IF(AND(N6="Aplicar identificación avanzada-condición aceptable para cada tipo de factor de riesgo identificado",J6="SI"),VLOOKUP(A6,'2'!$B$12:$M$212,7,FALSE)," ")</f>
        <v xml:space="preserve"> </v>
      </c>
      <c r="AR6" s="40" t="str">
        <f>IF(AND(N6="Aplicar identificación avanzada-condición aceptable para cada tipo de factor de riesgo identificado",J6="SI"),VLOOKUP(A6,'2'!$B$12:$M$212,8,FALSE)," ")</f>
        <v xml:space="preserve"> </v>
      </c>
      <c r="AS6" s="40" t="str">
        <f>IF(AND(N6="Aplicar identificación avanzada-condición aceptable para cada tipo de factor de riesgo identificado",J6="SI"),VLOOKUP(A6,'2'!$B$12:$M$212,9,FALSE)," ")</f>
        <v xml:space="preserve"> </v>
      </c>
      <c r="AT6" s="40" t="str">
        <f>IF(AND(N6="Aplicar identificación avanzada-condición aceptable para cada tipo de factor de riesgo identificado",J6="SI"),VLOOKUP(A6,'2'!$B$12:$M$212,10,FALSE)," ")</f>
        <v xml:space="preserve"> </v>
      </c>
      <c r="AU6" s="51" t="str">
        <f>IF(AND(N6="Aplicar identificación avanzada-condición aceptable para cada tipo de factor de riesgo identificado",K6="SI"),VLOOKUP(A6,'2'!$B$12:$M$212,2,FALSE)," ")</f>
        <v xml:space="preserve"> </v>
      </c>
      <c r="AV6" s="51" t="str">
        <f>IF(AND(N6="Aplicar identificación avanzada-condición aceptable para cada tipo de factor de riesgo identificado",K6="SI"),VLOOKUP(A6,'2'!$B$12:$M$212,3,FALSE)," ")</f>
        <v xml:space="preserve"> </v>
      </c>
      <c r="AW6" s="51" t="str">
        <f>IF(AND(N6="Aplicar identificación avanzada-condición aceptable para cada tipo de factor de riesgo identificado",K6="SI"),VLOOKUP(A6,'2'!$B$12:$M$212,4,FALSE)," ")</f>
        <v xml:space="preserve"> </v>
      </c>
      <c r="AX6" s="51" t="str">
        <f>IF(AND(N6="Aplicar identificación avanzada-condición aceptable para cada tipo de factor de riesgo identificado",K6="SI"),VLOOKUP(A6,'2'!$B$12:$M$212,6,FALSE)," ")</f>
        <v xml:space="preserve"> </v>
      </c>
      <c r="AY6" s="51" t="str">
        <f>IF(AND(N6="Aplicar identificación avanzada-condición aceptable para cada tipo de factor de riesgo identificado",K6="SI"),VLOOKUP(A6,'2'!$B$12:$M$212,7,FALSE)," ")</f>
        <v xml:space="preserve"> </v>
      </c>
      <c r="AZ6" s="51" t="str">
        <f>IF(AND(N6="Aplicar identificación avanzada-condición aceptable para cada tipo de factor de riesgo identificado",K6="SI"),VLOOKUP(A6,'2'!$B$12:$M$212,8,FALSE)," ")</f>
        <v xml:space="preserve"> </v>
      </c>
      <c r="BA6" s="51" t="str">
        <f>IF(AND(N6="Aplicar identificación avanzada-condición aceptable para cada tipo de factor de riesgo identificado",K6="SI"),VLOOKUP(A6,'2'!$B$12:$M$212,9,FALSE)," ")</f>
        <v xml:space="preserve"> </v>
      </c>
      <c r="BB6" s="51" t="str">
        <f>IF(AND(N6="Aplicar identificación avanzada-condición aceptable para cada tipo de factor de riesgo identificado",K6="SI"),VLOOKUP(A6,'2'!$B$12:$M$212,10,FALSE)," ")</f>
        <v xml:space="preserve"> </v>
      </c>
      <c r="BC6" s="44" t="str">
        <f>IF(AND(N6="Aplicar identificación avanzada-condición aceptable para cada tipo de factor de riesgo identificado",L6="SI"),VLOOKUP(A6,'2'!$B$12:$M$212,2,FALSE)," ")</f>
        <v xml:space="preserve">Faena </v>
      </c>
      <c r="BD6" s="44" t="str">
        <f>IF(AND(N6="Aplicar identificación avanzada-condición aceptable para cada tipo de factor de riesgo identificado",L6="SI"),VLOOKUP(A6,'2'!$B$12:$M$212,3,FALSE)," ")</f>
        <v>Operador excavadora</v>
      </c>
      <c r="BE6" s="44" t="str">
        <f>IF(AND(N6="Aplicar identificación avanzada-condición aceptable para cada tipo de factor de riesgo identificado",L6="SI"),VLOOKUP(A6,'2'!$B$12:$M$212,4,FALSE)," ")</f>
        <v>carga de camión</v>
      </c>
      <c r="BF6" s="44" t="str">
        <f>IF(AND(N6="Aplicar identificación avanzada-condición aceptable para cada tipo de factor de riesgo identificado",L6="SI"),VLOOKUP(A6,'2'!$B$12:$M$212,6,FALSE)," ")</f>
        <v>8:00 a 18:00</v>
      </c>
      <c r="BG6" s="44">
        <f>IF(AND(N6="Aplicar identificación avanzada-condición aceptable para cada tipo de factor de riesgo identificado",L6="SI"),VLOOKUP(A6,'2'!$B$12:$M$212,7,FALSE)," ")</f>
        <v>2</v>
      </c>
      <c r="BH6" s="44">
        <f>IF(AND(N6="Aplicar identificación avanzada-condición aceptable para cada tipo de factor de riesgo identificado",L6="SI"),VLOOKUP(A6,'2'!$B$12:$M$212,8,FALSE)," ")</f>
        <v>10</v>
      </c>
      <c r="BI6" s="44">
        <f>IF(AND(N6="Aplicar identificación avanzada-condición aceptable para cada tipo de factor de riesgo identificado",L6="SI"),VLOOKUP(A6,'2'!$B$12:$M$212,9,FALSE)," ")</f>
        <v>1</v>
      </c>
      <c r="BJ6" s="44">
        <f>IF(AND(N6="Aplicar identificación avanzada-condición aceptable para cada tipo de factor de riesgo identificado",L6="SI"),VLOOKUP(A6,'2'!$B$12:$M$212,10,FALSE)," ")</f>
        <v>0</v>
      </c>
      <c r="BK6" s="48" t="str">
        <f>IF(AND(N6="Aplicar identificación avanzada-condición aceptable para cada tipo de factor de riesgo identificado",M6="SI"),VLOOKUP(A6,'2'!$B$12:$M$212,2,FALSE)," ")</f>
        <v xml:space="preserve"> </v>
      </c>
      <c r="BL6" s="48" t="str">
        <f>IF(AND(N6="Aplicar identificación avanzada-condición aceptable para cada tipo de factor de riesgo identificado",M6="SI"),VLOOKUP(A6,'2'!$B$12:$M$212,3,FALSE)," ")</f>
        <v xml:space="preserve"> </v>
      </c>
      <c r="BM6" s="48" t="str">
        <f>IF(AND(N6="Aplicar identificación avanzada-condición aceptable para cada tipo de factor de riesgo identificado",M6="SI"),VLOOKUP(A6,'2'!$B$12:$M$212,4,FALSE)," ")</f>
        <v xml:space="preserve"> </v>
      </c>
      <c r="BN6" s="48" t="str">
        <f>IF(AND(N6="Aplicar identificación avanzada-condición aceptable para cada tipo de factor de riesgo identificado",M6="SI"),VLOOKUP(A6,'2'!$B$12:$M$212,6,FALSE)," ")</f>
        <v xml:space="preserve"> </v>
      </c>
      <c r="BO6" s="48" t="str">
        <f>IF(AND(N6="Aplicar identificación avanzada-condición aceptable para cada tipo de factor de riesgo identificado",M6="SI"),VLOOKUP(A6,'2'!$B$12:$M$212,7,FALSE)," ")</f>
        <v xml:space="preserve"> </v>
      </c>
      <c r="BP6" s="48" t="str">
        <f>IF(AND(N6="Aplicar identificación avanzada-condición aceptable para cada tipo de factor de riesgo identificado",M6="SI"),VLOOKUP(A6,'2'!$B$12:$M$212,8,FALSE)," ")</f>
        <v xml:space="preserve"> </v>
      </c>
      <c r="BQ6" s="48" t="str">
        <f>IF(AND(N6="Aplicar identificación avanzada-condición aceptable para cada tipo de factor de riesgo identificado",M6="SI"),VLOOKUP(A6,'2'!$B$12:$M$212,9,FALSE)," ")</f>
        <v xml:space="preserve"> </v>
      </c>
      <c r="BR6" s="48" t="str">
        <f>IF(AND(N6="Aplicar identificación avanzada-condición aceptable para cada tipo de factor de riesgo identificado",M6="SI"),VLOOKUP(A6,'2'!$B$12:$M$212,10,FALSE)," ")</f>
        <v xml:space="preserve"> </v>
      </c>
    </row>
    <row r="7" spans="1:70">
      <c r="A7" s="21">
        <v>3</v>
      </c>
      <c r="B7" s="21">
        <f>'2'!C16</f>
        <v>0</v>
      </c>
      <c r="C7" s="21">
        <f>'2'!D16</f>
        <v>0</v>
      </c>
      <c r="D7" s="21">
        <v>0</v>
      </c>
      <c r="E7" s="21">
        <f>'2'!E16</f>
        <v>0</v>
      </c>
      <c r="F7" s="34" t="str">
        <f>'3'!L16</f>
        <v>Ausencia total del riesgo, reevaluar cada 3 años con nueva identificación inicial</v>
      </c>
      <c r="G7" s="27" t="str">
        <f>'3'!E16</f>
        <v>NO</v>
      </c>
      <c r="H7" s="21" t="str">
        <f>'3'!F16</f>
        <v>NO</v>
      </c>
      <c r="I7" s="27" t="str">
        <f>'3'!G16</f>
        <v>NO</v>
      </c>
      <c r="J7" s="21" t="str">
        <f>'3'!H16</f>
        <v>NO</v>
      </c>
      <c r="K7" s="27" t="str">
        <f>'3'!I16</f>
        <v>NO</v>
      </c>
      <c r="L7" s="21" t="str">
        <f>'3'!J16</f>
        <v>NO</v>
      </c>
      <c r="M7" s="27" t="str">
        <f>'3'!K16</f>
        <v>NO</v>
      </c>
      <c r="N7" s="34" t="str">
        <f>'3'!L16</f>
        <v>Ausencia total del riesgo, reevaluar cada 3 años con nueva identificación inicial</v>
      </c>
      <c r="O7" s="19" t="str">
        <f>IF(AND(N7="Aplicar identificación avanzada-condición aceptable para cada tipo de factor de riesgo identificado",G7="SI"),VLOOKUP(A7,'2'!$B$12:$M$212,2,FALSE)," ")</f>
        <v xml:space="preserve"> </v>
      </c>
      <c r="P7" s="19" t="str">
        <f>IF(AND(N7="Aplicar identificación avanzada-condición aceptable para cada tipo de factor de riesgo identificado",G7="SI"),VLOOKUP(A7,'2'!$B$12:$M$212,3,FALSE)," ")</f>
        <v xml:space="preserve"> </v>
      </c>
      <c r="Q7" s="19" t="str">
        <f>IF(AND(N7="Aplicar identificación avanzada-condición aceptable para cada tipo de factor de riesgo identificado",G7="SI"),VLOOKUP(A7,'2'!$B$12:$M$212,4,FALSE)," ")</f>
        <v xml:space="preserve"> </v>
      </c>
      <c r="R7" s="19" t="str">
        <f>IF(AND(N7="Aplicar identificación avanzada-condición aceptable para cada tipo de factor de riesgo identificado",G7="SI"),VLOOKUP(A7,'2'!$B$12:$M$212,6,FALSE)," ")</f>
        <v xml:space="preserve"> </v>
      </c>
      <c r="S7" s="19" t="str">
        <f>IF(AND(N7="Aplicar identificación avanzada-condición aceptable para cada tipo de factor de riesgo identificado",G7="SI"),VLOOKUP(A7,'2'!$B$12:$M$212,7,FALSE)," ")</f>
        <v xml:space="preserve"> </v>
      </c>
      <c r="T7" s="19" t="str">
        <f>IF(AND(N7="Aplicar identificación avanzada-condición aceptable para cada tipo de factor de riesgo identificado",G7="SI"),VLOOKUP(A7,'2'!$B$12:$M$212,8,FALSE)," ")</f>
        <v xml:space="preserve"> </v>
      </c>
      <c r="U7" s="19" t="str">
        <f>IF(AND(N7="Aplicar identificación avanzada-condición aceptable para cada tipo de factor de riesgo identificado",G7="SI"),VLOOKUP(A7,'2'!$B$12:$M$212,9,FALSE)," ")</f>
        <v xml:space="preserve"> </v>
      </c>
      <c r="V7" s="19" t="str">
        <f>IF(AND(N7="Aplicar identificación avanzada-condición aceptable para cada tipo de factor de riesgo identificado",G7="SI"),VLOOKUP(A7,'2'!$B$12:$M$212,10,FALSE)," ")</f>
        <v xml:space="preserve"> </v>
      </c>
      <c r="W7" s="31" t="str">
        <f>IF(AND(N7="Aplicar identificación avanzada-condición aceptable para cada tipo de factor de riesgo identificado",H7="SI"),VLOOKUP(A7,'2'!$B$12:$M$212,2,FALSE)," ")</f>
        <v xml:space="preserve"> </v>
      </c>
      <c r="X7" s="31" t="str">
        <f>IF(AND(N7="Aplicar identificación avanzada-condición aceptable para cada tipo de factor de riesgo identificado",H7="SI"),VLOOKUP(A7,'2'!$B$12:$M$212,3,FALSE)," ")</f>
        <v xml:space="preserve"> </v>
      </c>
      <c r="Y7" s="31" t="str">
        <f>IF(AND(N7="Aplicar identificación avanzada-condición aceptable para cada tipo de factor de riesgo identificado",H7="SI"),VLOOKUP(A7,'2'!$B$12:$M$212,4,FALSE)," ")</f>
        <v xml:space="preserve"> </v>
      </c>
      <c r="Z7" s="31" t="str">
        <f>IF(AND(N7="Aplicar identificación avanzada-condición aceptable para cada tipo de factor de riesgo identificado",H7="SI"),VLOOKUP(A7,'2'!$B$12:$M$212,4,FALSE)," ")</f>
        <v xml:space="preserve"> </v>
      </c>
      <c r="AA7" s="31" t="str">
        <f>IF(AND(N7="Aplicar identificación avanzada-condición aceptable para cada tipo de factor de riesgo identificado",H7="SI"),VLOOKUP(A7,'2'!$B$12:$M$212,7,FALSE)," ")</f>
        <v xml:space="preserve"> </v>
      </c>
      <c r="AB7" s="31" t="str">
        <f>IF(AND(N7="Aplicar identificación avanzada-condición aceptable para cada tipo de factor de riesgo identificado",H7="SI"),VLOOKUP(A7,'2'!$B$12:$M$212,8,FALSE)," ")</f>
        <v xml:space="preserve"> </v>
      </c>
      <c r="AC7" s="31" t="str">
        <f>IF(AND(N7="Aplicar identificación avanzada-condición aceptable para cada tipo de factor de riesgo identificado",H7="SI"),VLOOKUP(A7,'2'!$B$12:$M$212,9,FALSE)," ")</f>
        <v xml:space="preserve"> </v>
      </c>
      <c r="AD7" s="31" t="str">
        <f>IF(AND(N7="Aplicar identificación avanzada-condición aceptable para cada tipo de factor de riesgo identificado",H7="SI"),VLOOKUP(A7,'2'!$B$12:$M$212,10,FALSE)," ")</f>
        <v xml:space="preserve"> </v>
      </c>
      <c r="AE7" s="34" t="str">
        <f>IF(AND(N7="Aplicar identificación avanzada-condición aceptable para cada tipo de factor de riesgo identificado",I7="SI"),VLOOKUP(A7,'2'!$B$12:$M$212,2,FALSE)," ")</f>
        <v xml:space="preserve"> </v>
      </c>
      <c r="AF7" s="34" t="str">
        <f>IF(AND(N7="Aplicar identificación avanzada-condición aceptable para cada tipo de factor de riesgo identificado",I7="SI"),VLOOKUP(A7,'2'!$B$12:$M$212,3,FALSE)," ")</f>
        <v xml:space="preserve"> </v>
      </c>
      <c r="AG7" s="34" t="str">
        <f>IF(AND(N7="Aplicar identificación avanzada-condición aceptable para cada tipo de factor de riesgo identificado",I7="SI"),VLOOKUP(A7,'2'!$B$12:$M$212,4,FALSE)," ")</f>
        <v xml:space="preserve"> </v>
      </c>
      <c r="AH7" s="34" t="str">
        <f>IF(AND(N7="Aplicar identificación avanzada-condición aceptable para cada tipo de factor de riesgo identificado",I7="SI"),VLOOKUP(A7,'2'!$B$12:$M$212,6,FALSE)," ")</f>
        <v xml:space="preserve"> </v>
      </c>
      <c r="AI7" s="34" t="str">
        <f>IF(AND(N7="Aplicar identificación avanzada-condición aceptable para cada tipo de factor de riesgo identificado",I7="SI"),VLOOKUP(A7,'2'!$B$12:$M$212,7,FALSE)," ")</f>
        <v xml:space="preserve"> </v>
      </c>
      <c r="AJ7" s="34" t="str">
        <f>IF(AND(N7="Aplicar identificación avanzada-condición aceptable para cada tipo de factor de riesgo identificado",I7="SI"),VLOOKUP(A7,'2'!$B$12:$M$212,8,FALSE)," ")</f>
        <v xml:space="preserve"> </v>
      </c>
      <c r="AK7" s="34" t="str">
        <f>IF(AND(N7="Aplicar identificación avanzada-condición aceptable para cada tipo de factor de riesgo identificado",I7="SI"),VLOOKUP(A7,'2'!$B$12:$M$212,9,FALSE)," ")</f>
        <v xml:space="preserve"> </v>
      </c>
      <c r="AL7" s="34" t="str">
        <f>IF(AND(N7="Aplicar identificación avanzada-condición aceptable para cada tipo de factor de riesgo identificado",I7="SI"),VLOOKUP(A7,'2'!$B$12:$M$212,10,FALSE)," ")</f>
        <v xml:space="preserve"> </v>
      </c>
      <c r="AM7" s="40" t="str">
        <f>IF(AND(N7="Aplicar identificación avanzada-condición aceptable para cada tipo de factor de riesgo identificado",J7="SI"),VLOOKUP(A7,'2'!$B$12:$M$212,2,FALSE)," ")</f>
        <v xml:space="preserve"> </v>
      </c>
      <c r="AN7" s="40" t="str">
        <f>IF(AND(N7="Aplicar identificación avanzada-condición aceptable para cada tipo de factor de riesgo identificado",J7="SI"),VLOOKUP(A7,'2'!$B$12:$M$212,3,FALSE)," ")</f>
        <v xml:space="preserve"> </v>
      </c>
      <c r="AO7" s="40" t="str">
        <f>IF(AND(N7="Aplicar identificación avanzada-condición aceptable para cada tipo de factor de riesgo identificado",J7="SI"),VLOOKUP(A7,'2'!$B$12:$M$212,4,FALSE)," ")</f>
        <v xml:space="preserve"> </v>
      </c>
      <c r="AP7" s="40" t="str">
        <f>IF(AND(N7="Aplicar identificación avanzada-condición aceptable para cada tipo de factor de riesgo identificado",J7="SI"),VLOOKUP(A7,'2'!$B$12:$M$212,6,FALSE)," ")</f>
        <v xml:space="preserve"> </v>
      </c>
      <c r="AQ7" s="40" t="str">
        <f>IF(AND(N7="Aplicar identificación avanzada-condición aceptable para cada tipo de factor de riesgo identificado",J7="SI"),VLOOKUP(A7,'2'!$B$12:$M$212,7,FALSE)," ")</f>
        <v xml:space="preserve"> </v>
      </c>
      <c r="AR7" s="40" t="str">
        <f>IF(AND(N7="Aplicar identificación avanzada-condición aceptable para cada tipo de factor de riesgo identificado",J7="SI"),VLOOKUP(A7,'2'!$B$12:$M$212,8,FALSE)," ")</f>
        <v xml:space="preserve"> </v>
      </c>
      <c r="AS7" s="40" t="str">
        <f>IF(AND(N7="Aplicar identificación avanzada-condición aceptable para cada tipo de factor de riesgo identificado",J7="SI"),VLOOKUP(A7,'2'!$B$12:$M$212,9,FALSE)," ")</f>
        <v xml:space="preserve"> </v>
      </c>
      <c r="AT7" s="40" t="str">
        <f>IF(AND(N7="Aplicar identificación avanzada-condición aceptable para cada tipo de factor de riesgo identificado",J7="SI"),VLOOKUP(A7,'2'!$B$12:$M$212,10,FALSE)," ")</f>
        <v xml:space="preserve"> </v>
      </c>
      <c r="AU7" s="51" t="str">
        <f>IF(AND(N7="Aplicar identificación avanzada-condición aceptable para cada tipo de factor de riesgo identificado",K7="SI"),VLOOKUP(A7,'2'!$B$12:$M$212,2,FALSE)," ")</f>
        <v xml:space="preserve"> </v>
      </c>
      <c r="AV7" s="51" t="str">
        <f>IF(AND(N7="Aplicar identificación avanzada-condición aceptable para cada tipo de factor de riesgo identificado",K7="SI"),VLOOKUP(A7,'2'!$B$12:$M$212,3,FALSE)," ")</f>
        <v xml:space="preserve"> </v>
      </c>
      <c r="AW7" s="51" t="str">
        <f>IF(AND(N7="Aplicar identificación avanzada-condición aceptable para cada tipo de factor de riesgo identificado",K7="SI"),VLOOKUP(A7,'2'!$B$12:$M$212,4,FALSE)," ")</f>
        <v xml:space="preserve"> </v>
      </c>
      <c r="AX7" s="51" t="str">
        <f>IF(AND(N7="Aplicar identificación avanzada-condición aceptable para cada tipo de factor de riesgo identificado",K7="SI"),VLOOKUP(A7,'2'!$B$12:$M$212,6,FALSE)," ")</f>
        <v xml:space="preserve"> </v>
      </c>
      <c r="AY7" s="51" t="str">
        <f>IF(AND(N7="Aplicar identificación avanzada-condición aceptable para cada tipo de factor de riesgo identificado",K7="SI"),VLOOKUP(A7,'2'!$B$12:$M$212,7,FALSE)," ")</f>
        <v xml:space="preserve"> </v>
      </c>
      <c r="AZ7" s="51" t="str">
        <f>IF(AND(N7="Aplicar identificación avanzada-condición aceptable para cada tipo de factor de riesgo identificado",K7="SI"),VLOOKUP(A7,'2'!$B$12:$M$212,8,FALSE)," ")</f>
        <v xml:space="preserve"> </v>
      </c>
      <c r="BA7" s="51" t="str">
        <f>IF(AND(N7="Aplicar identificación avanzada-condición aceptable para cada tipo de factor de riesgo identificado",K7="SI"),VLOOKUP(A7,'2'!$B$12:$M$212,9,FALSE)," ")</f>
        <v xml:space="preserve"> </v>
      </c>
      <c r="BB7" s="51" t="str">
        <f>IF(AND(N7="Aplicar identificación avanzada-condición aceptable para cada tipo de factor de riesgo identificado",K7="SI"),VLOOKUP(A7,'2'!$B$12:$M$212,10,FALSE)," ")</f>
        <v xml:space="preserve"> </v>
      </c>
      <c r="BC7" s="44" t="str">
        <f>IF(AND(N7="Aplicar identificación avanzada-condición aceptable para cada tipo de factor de riesgo identificado",L7="SI"),VLOOKUP(A7,'2'!$B$12:$M$212,2,FALSE)," ")</f>
        <v xml:space="preserve"> </v>
      </c>
      <c r="BD7" s="44" t="str">
        <f>IF(AND(N7="Aplicar identificación avanzada-condición aceptable para cada tipo de factor de riesgo identificado",L7="SI"),VLOOKUP(A7,'2'!$B$12:$M$212,3,FALSE)," ")</f>
        <v xml:space="preserve"> </v>
      </c>
      <c r="BE7" s="44" t="str">
        <f>IF(AND(N7="Aplicar identificación avanzada-condición aceptable para cada tipo de factor de riesgo identificado",L7="SI"),VLOOKUP(A7,'2'!$B$12:$M$212,4,FALSE)," ")</f>
        <v xml:space="preserve"> </v>
      </c>
      <c r="BF7" s="44" t="str">
        <f>IF(AND(N7="Aplicar identificación avanzada-condición aceptable para cada tipo de factor de riesgo identificado",L7="SI"),VLOOKUP(A7,'2'!$B$12:$M$212,6,FALSE)," ")</f>
        <v xml:space="preserve"> </v>
      </c>
      <c r="BG7" s="44" t="str">
        <f>IF(AND(N7="Aplicar identificación avanzada-condición aceptable para cada tipo de factor de riesgo identificado",L7="SI"),VLOOKUP(A7,'2'!$B$12:$M$212,7,FALSE)," ")</f>
        <v xml:space="preserve"> </v>
      </c>
      <c r="BH7" s="44" t="str">
        <f>IF(AND(N7="Aplicar identificación avanzada-condición aceptable para cada tipo de factor de riesgo identificado",L7="SI"),VLOOKUP(A7,'2'!$B$12:$M$212,8,FALSE)," ")</f>
        <v xml:space="preserve"> </v>
      </c>
      <c r="BI7" s="44" t="str">
        <f>IF(AND(N7="Aplicar identificación avanzada-condición aceptable para cada tipo de factor de riesgo identificado",L7="SI"),VLOOKUP(A7,'2'!$B$12:$M$212,9,FALSE)," ")</f>
        <v xml:space="preserve"> </v>
      </c>
      <c r="BJ7" s="44" t="str">
        <f>IF(AND(N7="Aplicar identificación avanzada-condición aceptable para cada tipo de factor de riesgo identificado",L7="SI"),VLOOKUP(A7,'2'!$B$12:$M$212,10,FALSE)," ")</f>
        <v xml:space="preserve"> </v>
      </c>
      <c r="BK7" s="48" t="str">
        <f>IF(AND(N7="Aplicar identificación avanzada-condición aceptable para cada tipo de factor de riesgo identificado",M7="SI"),VLOOKUP(A7,'2'!$B$12:$M$212,2,FALSE)," ")</f>
        <v xml:space="preserve"> </v>
      </c>
      <c r="BL7" s="48" t="str">
        <f>IF(AND(N7="Aplicar identificación avanzada-condición aceptable para cada tipo de factor de riesgo identificado",M7="SI"),VLOOKUP(A7,'2'!$B$12:$M$212,3,FALSE)," ")</f>
        <v xml:space="preserve"> </v>
      </c>
      <c r="BM7" s="48" t="str">
        <f>IF(AND(N7="Aplicar identificación avanzada-condición aceptable para cada tipo de factor de riesgo identificado",M7="SI"),VLOOKUP(A7,'2'!$B$12:$M$212,4,FALSE)," ")</f>
        <v xml:space="preserve"> </v>
      </c>
      <c r="BN7" s="48" t="str">
        <f>IF(AND(N7="Aplicar identificación avanzada-condición aceptable para cada tipo de factor de riesgo identificado",M7="SI"),VLOOKUP(A7,'2'!$B$12:$M$212,6,FALSE)," ")</f>
        <v xml:space="preserve"> </v>
      </c>
      <c r="BO7" s="48" t="str">
        <f>IF(AND(N7="Aplicar identificación avanzada-condición aceptable para cada tipo de factor de riesgo identificado",M7="SI"),VLOOKUP(A7,'2'!$B$12:$M$212,7,FALSE)," ")</f>
        <v xml:space="preserve"> </v>
      </c>
      <c r="BP7" s="48" t="str">
        <f>IF(AND(N7="Aplicar identificación avanzada-condición aceptable para cada tipo de factor de riesgo identificado",M7="SI"),VLOOKUP(A7,'2'!$B$12:$M$212,8,FALSE)," ")</f>
        <v xml:space="preserve"> </v>
      </c>
      <c r="BQ7" s="48" t="str">
        <f>IF(AND(N7="Aplicar identificación avanzada-condición aceptable para cada tipo de factor de riesgo identificado",M7="SI"),VLOOKUP(A7,'2'!$B$12:$M$212,9,FALSE)," ")</f>
        <v xml:space="preserve"> </v>
      </c>
      <c r="BR7" s="48" t="str">
        <f>IF(AND(N7="Aplicar identificación avanzada-condición aceptable para cada tipo de factor de riesgo identificado",M7="SI"),VLOOKUP(A7,'2'!$B$12:$M$212,10,FALSE)," ")</f>
        <v xml:space="preserve"> </v>
      </c>
    </row>
    <row r="8" spans="1:70">
      <c r="A8" s="21">
        <v>4</v>
      </c>
      <c r="B8" s="21">
        <f>'2'!C17</f>
        <v>0</v>
      </c>
      <c r="C8" s="21">
        <f>'2'!D17</f>
        <v>0</v>
      </c>
      <c r="D8" s="21"/>
      <c r="E8" s="21">
        <f>'2'!E17</f>
        <v>0</v>
      </c>
      <c r="F8" s="34" t="str">
        <f>'3'!L17</f>
        <v>Ausencia total del riesgo, reevaluar cada 3 años con nueva identificación inicial</v>
      </c>
      <c r="G8" s="27" t="str">
        <f>'3'!E17</f>
        <v>NO</v>
      </c>
      <c r="H8" s="21" t="str">
        <f>'3'!F17</f>
        <v>NO</v>
      </c>
      <c r="I8" s="27" t="str">
        <f>'3'!G17</f>
        <v>NO</v>
      </c>
      <c r="J8" s="21" t="str">
        <f>'3'!H17</f>
        <v>NO</v>
      </c>
      <c r="K8" s="27" t="str">
        <f>'3'!I17</f>
        <v>NO</v>
      </c>
      <c r="L8" s="21" t="str">
        <f>'3'!J17</f>
        <v>NO</v>
      </c>
      <c r="M8" s="27" t="str">
        <f>'3'!K17</f>
        <v>NO</v>
      </c>
      <c r="N8" s="34" t="str">
        <f>'3'!L17</f>
        <v>Ausencia total del riesgo, reevaluar cada 3 años con nueva identificación inicial</v>
      </c>
      <c r="O8" s="19" t="str">
        <f>IF(AND(N8="Aplicar identificación avanzada-condición aceptable para cada tipo de factor de riesgo identificado",G8="SI"),VLOOKUP(A8,'2'!$B$12:$M$212,2,FALSE)," ")</f>
        <v xml:space="preserve"> </v>
      </c>
      <c r="P8" s="19" t="str">
        <f>IF(AND(N8="Aplicar identificación avanzada-condición aceptable para cada tipo de factor de riesgo identificado",G8="SI"),VLOOKUP(A8,'2'!$B$12:$M$212,3,FALSE)," ")</f>
        <v xml:space="preserve"> </v>
      </c>
      <c r="Q8" s="19" t="str">
        <f>IF(AND(N8="Aplicar identificación avanzada-condición aceptable para cada tipo de factor de riesgo identificado",G8="SI"),VLOOKUP(A8,'2'!$B$12:$M$212,4,FALSE)," ")</f>
        <v xml:space="preserve"> </v>
      </c>
      <c r="R8" s="19" t="str">
        <f>IF(AND(N8="Aplicar identificación avanzada-condición aceptable para cada tipo de factor de riesgo identificado",G8="SI"),VLOOKUP(A8,'2'!$B$12:$M$212,6,FALSE)," ")</f>
        <v xml:space="preserve"> </v>
      </c>
      <c r="S8" s="19" t="str">
        <f>IF(AND(N8="Aplicar identificación avanzada-condición aceptable para cada tipo de factor de riesgo identificado",G8="SI"),VLOOKUP(A8,'2'!$B$12:$M$212,7,FALSE)," ")</f>
        <v xml:space="preserve"> </v>
      </c>
      <c r="T8" s="19" t="str">
        <f>IF(AND(N8="Aplicar identificación avanzada-condición aceptable para cada tipo de factor de riesgo identificado",G8="SI"),VLOOKUP(A8,'2'!$B$12:$M$212,8,FALSE)," ")</f>
        <v xml:space="preserve"> </v>
      </c>
      <c r="U8" s="19" t="str">
        <f>IF(AND(N8="Aplicar identificación avanzada-condición aceptable para cada tipo de factor de riesgo identificado",G8="SI"),VLOOKUP(A8,'2'!$B$12:$M$212,9,FALSE)," ")</f>
        <v xml:space="preserve"> </v>
      </c>
      <c r="V8" s="19" t="str">
        <f>IF(AND(N8="Aplicar identificación avanzada-condición aceptable para cada tipo de factor de riesgo identificado",G8="SI"),VLOOKUP(A8,'2'!$B$12:$M$212,10,FALSE)," ")</f>
        <v xml:space="preserve"> </v>
      </c>
      <c r="W8" s="31" t="str">
        <f>IF(AND(N8="Aplicar identificación avanzada-condición aceptable para cada tipo de factor de riesgo identificado",H8="SI"),VLOOKUP(A8,'2'!$B$12:$M$212,2,FALSE)," ")</f>
        <v xml:space="preserve"> </v>
      </c>
      <c r="X8" s="31" t="str">
        <f>IF(AND(N8="Aplicar identificación avanzada-condición aceptable para cada tipo de factor de riesgo identificado",H8="SI"),VLOOKUP(A8,'2'!$B$12:$M$212,3,FALSE)," ")</f>
        <v xml:space="preserve"> </v>
      </c>
      <c r="Y8" s="31" t="str">
        <f>IF(AND(N8="Aplicar identificación avanzada-condición aceptable para cada tipo de factor de riesgo identificado",H8="SI"),VLOOKUP(A8,'2'!$B$12:$M$212,4,FALSE)," ")</f>
        <v xml:space="preserve"> </v>
      </c>
      <c r="Z8" s="31" t="str">
        <f>IF(AND(N8="Aplicar identificación avanzada-condición aceptable para cada tipo de factor de riesgo identificado",H8="SI"),VLOOKUP(A8,'2'!$B$12:$M$212,4,FALSE)," ")</f>
        <v xml:space="preserve"> </v>
      </c>
      <c r="AA8" s="31" t="str">
        <f>IF(AND(N8="Aplicar identificación avanzada-condición aceptable para cada tipo de factor de riesgo identificado",H8="SI"),VLOOKUP(A8,'2'!$B$12:$M$212,7,FALSE)," ")</f>
        <v xml:space="preserve"> </v>
      </c>
      <c r="AB8" s="31" t="str">
        <f>IF(AND(N8="Aplicar identificación avanzada-condición aceptable para cada tipo de factor de riesgo identificado",H8="SI"),VLOOKUP(A8,'2'!$B$12:$M$212,8,FALSE)," ")</f>
        <v xml:space="preserve"> </v>
      </c>
      <c r="AC8" s="31" t="str">
        <f>IF(AND(N8="Aplicar identificación avanzada-condición aceptable para cada tipo de factor de riesgo identificado",H8="SI"),VLOOKUP(A8,'2'!$B$12:$M$212,9,FALSE)," ")</f>
        <v xml:space="preserve"> </v>
      </c>
      <c r="AD8" s="31" t="str">
        <f>IF(AND(N8="Aplicar identificación avanzada-condición aceptable para cada tipo de factor de riesgo identificado",H8="SI"),VLOOKUP(A8,'2'!$B$12:$M$212,10,FALSE)," ")</f>
        <v xml:space="preserve"> </v>
      </c>
      <c r="AE8" s="34" t="str">
        <f>IF(AND(N8="Aplicar identificación avanzada-condición aceptable para cada tipo de factor de riesgo identificado",I8="SI"),VLOOKUP(A8,'2'!$B$12:$M$212,2,FALSE)," ")</f>
        <v xml:space="preserve"> </v>
      </c>
      <c r="AF8" s="34" t="str">
        <f>IF(AND(N8="Aplicar identificación avanzada-condición aceptable para cada tipo de factor de riesgo identificado",I8="SI"),VLOOKUP(A8,'2'!$B$12:$M$212,3,FALSE)," ")</f>
        <v xml:space="preserve"> </v>
      </c>
      <c r="AG8" s="34" t="str">
        <f>IF(AND(N8="Aplicar identificación avanzada-condición aceptable para cada tipo de factor de riesgo identificado",I8="SI"),VLOOKUP(A8,'2'!$B$12:$M$212,4,FALSE)," ")</f>
        <v xml:space="preserve"> </v>
      </c>
      <c r="AH8" s="34" t="str">
        <f>IF(AND(N8="Aplicar identificación avanzada-condición aceptable para cada tipo de factor de riesgo identificado",I8="SI"),VLOOKUP(A8,'2'!$B$12:$M$212,6,FALSE)," ")</f>
        <v xml:space="preserve"> </v>
      </c>
      <c r="AI8" s="34" t="str">
        <f>IF(AND(N8="Aplicar identificación avanzada-condición aceptable para cada tipo de factor de riesgo identificado",I8="SI"),VLOOKUP(A8,'2'!$B$12:$M$212,7,FALSE)," ")</f>
        <v xml:space="preserve"> </v>
      </c>
      <c r="AJ8" s="34" t="str">
        <f>IF(AND(N8="Aplicar identificación avanzada-condición aceptable para cada tipo de factor de riesgo identificado",I8="SI"),VLOOKUP(A8,'2'!$B$12:$M$212,8,FALSE)," ")</f>
        <v xml:space="preserve"> </v>
      </c>
      <c r="AK8" s="34" t="str">
        <f>IF(AND(N8="Aplicar identificación avanzada-condición aceptable para cada tipo de factor de riesgo identificado",I8="SI"),VLOOKUP(A8,'2'!$B$12:$M$212,9,FALSE)," ")</f>
        <v xml:space="preserve"> </v>
      </c>
      <c r="AL8" s="34" t="str">
        <f>IF(AND(N8="Aplicar identificación avanzada-condición aceptable para cada tipo de factor de riesgo identificado",I8="SI"),VLOOKUP(A8,'2'!$B$12:$M$212,10,FALSE)," ")</f>
        <v xml:space="preserve"> </v>
      </c>
      <c r="AM8" s="40" t="str">
        <f>IF(AND(N8="Aplicar identificación avanzada-condición aceptable para cada tipo de factor de riesgo identificado",J8="SI"),VLOOKUP(A8,'2'!$B$12:$M$212,2,FALSE)," ")</f>
        <v xml:space="preserve"> </v>
      </c>
      <c r="AN8" s="40" t="str">
        <f>IF(AND(N8="Aplicar identificación avanzada-condición aceptable para cada tipo de factor de riesgo identificado",J8="SI"),VLOOKUP(A8,'2'!$B$12:$M$212,3,FALSE)," ")</f>
        <v xml:space="preserve"> </v>
      </c>
      <c r="AO8" s="40" t="str">
        <f>IF(AND(N8="Aplicar identificación avanzada-condición aceptable para cada tipo de factor de riesgo identificado",J8="SI"),VLOOKUP(A8,'2'!$B$12:$M$212,4,FALSE)," ")</f>
        <v xml:space="preserve"> </v>
      </c>
      <c r="AP8" s="40" t="str">
        <f>IF(AND(N8="Aplicar identificación avanzada-condición aceptable para cada tipo de factor de riesgo identificado",J8="SI"),VLOOKUP(A8,'2'!$B$12:$M$212,6,FALSE)," ")</f>
        <v xml:space="preserve"> </v>
      </c>
      <c r="AQ8" s="40" t="str">
        <f>IF(AND(N8="Aplicar identificación avanzada-condición aceptable para cada tipo de factor de riesgo identificado",J8="SI"),VLOOKUP(A8,'2'!$B$12:$M$212,7,FALSE)," ")</f>
        <v xml:space="preserve"> </v>
      </c>
      <c r="AR8" s="40" t="str">
        <f>IF(AND(N8="Aplicar identificación avanzada-condición aceptable para cada tipo de factor de riesgo identificado",J8="SI"),VLOOKUP(A8,'2'!$B$12:$M$212,8,FALSE)," ")</f>
        <v xml:space="preserve"> </v>
      </c>
      <c r="AS8" s="40" t="str">
        <f>IF(AND(N8="Aplicar identificación avanzada-condición aceptable para cada tipo de factor de riesgo identificado",J8="SI"),VLOOKUP(A8,'2'!$B$12:$M$212,9,FALSE)," ")</f>
        <v xml:space="preserve"> </v>
      </c>
      <c r="AT8" s="40" t="str">
        <f>IF(AND(N8="Aplicar identificación avanzada-condición aceptable para cada tipo de factor de riesgo identificado",J8="SI"),VLOOKUP(A8,'2'!$B$12:$M$212,10,FALSE)," ")</f>
        <v xml:space="preserve"> </v>
      </c>
      <c r="AU8" s="51" t="str">
        <f>IF(AND(N8="Aplicar identificación avanzada-condición aceptable para cada tipo de factor de riesgo identificado",K8="SI"),VLOOKUP(A8,'2'!$B$12:$M$212,2,FALSE)," ")</f>
        <v xml:space="preserve"> </v>
      </c>
      <c r="AV8" s="51" t="str">
        <f>IF(AND(N8="Aplicar identificación avanzada-condición aceptable para cada tipo de factor de riesgo identificado",K8="SI"),VLOOKUP(A8,'2'!$B$12:$M$212,3,FALSE)," ")</f>
        <v xml:space="preserve"> </v>
      </c>
      <c r="AW8" s="51" t="str">
        <f>IF(AND(N8="Aplicar identificación avanzada-condición aceptable para cada tipo de factor de riesgo identificado",K8="SI"),VLOOKUP(A8,'2'!$B$12:$M$212,4,FALSE)," ")</f>
        <v xml:space="preserve"> </v>
      </c>
      <c r="AX8" s="51" t="str">
        <f>IF(AND(N8="Aplicar identificación avanzada-condición aceptable para cada tipo de factor de riesgo identificado",K8="SI"),VLOOKUP(A8,'2'!$B$12:$M$212,6,FALSE)," ")</f>
        <v xml:space="preserve"> </v>
      </c>
      <c r="AY8" s="51" t="str">
        <f>IF(AND(N8="Aplicar identificación avanzada-condición aceptable para cada tipo de factor de riesgo identificado",K8="SI"),VLOOKUP(A8,'2'!$B$12:$M$212,7,FALSE)," ")</f>
        <v xml:space="preserve"> </v>
      </c>
      <c r="AZ8" s="51" t="str">
        <f>IF(AND(N8="Aplicar identificación avanzada-condición aceptable para cada tipo de factor de riesgo identificado",K8="SI"),VLOOKUP(A8,'2'!$B$12:$M$212,8,FALSE)," ")</f>
        <v xml:space="preserve"> </v>
      </c>
      <c r="BA8" s="51" t="str">
        <f>IF(AND(N8="Aplicar identificación avanzada-condición aceptable para cada tipo de factor de riesgo identificado",K8="SI"),VLOOKUP(A8,'2'!$B$12:$M$212,9,FALSE)," ")</f>
        <v xml:space="preserve"> </v>
      </c>
      <c r="BB8" s="51" t="str">
        <f>IF(AND(N8="Aplicar identificación avanzada-condición aceptable para cada tipo de factor de riesgo identificado",K8="SI"),VLOOKUP(A8,'2'!$B$12:$M$212,10,FALSE)," ")</f>
        <v xml:space="preserve"> </v>
      </c>
      <c r="BC8" s="44" t="str">
        <f>IF(AND(N8="Aplicar identificación avanzada-condición aceptable para cada tipo de factor de riesgo identificado",L8="SI"),VLOOKUP(A8,'2'!$B$12:$M$212,2,FALSE)," ")</f>
        <v xml:space="preserve"> </v>
      </c>
      <c r="BD8" s="44" t="str">
        <f>IF(AND(N8="Aplicar identificación avanzada-condición aceptable para cada tipo de factor de riesgo identificado",L8="SI"),VLOOKUP(A8,'2'!$B$12:$M$212,3,FALSE)," ")</f>
        <v xml:space="preserve"> </v>
      </c>
      <c r="BE8" s="44" t="str">
        <f>IF(AND(N8="Aplicar identificación avanzada-condición aceptable para cada tipo de factor de riesgo identificado",L8="SI"),VLOOKUP(A8,'2'!$B$12:$M$212,4,FALSE)," ")</f>
        <v xml:space="preserve"> </v>
      </c>
      <c r="BF8" s="44" t="str">
        <f>IF(AND(N8="Aplicar identificación avanzada-condición aceptable para cada tipo de factor de riesgo identificado",L8="SI"),VLOOKUP(A8,'2'!$B$12:$M$212,6,FALSE)," ")</f>
        <v xml:space="preserve"> </v>
      </c>
      <c r="BG8" s="44" t="str">
        <f>IF(AND(N8="Aplicar identificación avanzada-condición aceptable para cada tipo de factor de riesgo identificado",L8="SI"),VLOOKUP(A8,'2'!$B$12:$M$212,7,FALSE)," ")</f>
        <v xml:space="preserve"> </v>
      </c>
      <c r="BH8" s="44" t="str">
        <f>IF(AND(N8="Aplicar identificación avanzada-condición aceptable para cada tipo de factor de riesgo identificado",L8="SI"),VLOOKUP(A8,'2'!$B$12:$M$212,8,FALSE)," ")</f>
        <v xml:space="preserve"> </v>
      </c>
      <c r="BI8" s="44" t="str">
        <f>IF(AND(N8="Aplicar identificación avanzada-condición aceptable para cada tipo de factor de riesgo identificado",L8="SI"),VLOOKUP(A8,'2'!$B$12:$M$212,9,FALSE)," ")</f>
        <v xml:space="preserve"> </v>
      </c>
      <c r="BJ8" s="44" t="str">
        <f>IF(AND(N8="Aplicar identificación avanzada-condición aceptable para cada tipo de factor de riesgo identificado",L8="SI"),VLOOKUP(A8,'2'!$B$12:$M$212,10,FALSE)," ")</f>
        <v xml:space="preserve"> </v>
      </c>
      <c r="BK8" s="48" t="str">
        <f>IF(AND(N8="Aplicar identificación avanzada-condición aceptable para cada tipo de factor de riesgo identificado",M8="SI"),VLOOKUP(A8,'2'!$B$12:$M$212,2,FALSE)," ")</f>
        <v xml:space="preserve"> </v>
      </c>
      <c r="BL8" s="48" t="str">
        <f>IF(AND(N8="Aplicar identificación avanzada-condición aceptable para cada tipo de factor de riesgo identificado",M8="SI"),VLOOKUP(A8,'2'!$B$12:$M$212,3,FALSE)," ")</f>
        <v xml:space="preserve"> </v>
      </c>
      <c r="BM8" s="48" t="str">
        <f>IF(AND(N8="Aplicar identificación avanzada-condición aceptable para cada tipo de factor de riesgo identificado",M8="SI"),VLOOKUP(A8,'2'!$B$12:$M$212,4,FALSE)," ")</f>
        <v xml:space="preserve"> </v>
      </c>
      <c r="BN8" s="48" t="str">
        <f>IF(AND(N8="Aplicar identificación avanzada-condición aceptable para cada tipo de factor de riesgo identificado",M8="SI"),VLOOKUP(A8,'2'!$B$12:$M$212,6,FALSE)," ")</f>
        <v xml:space="preserve"> </v>
      </c>
      <c r="BO8" s="48" t="str">
        <f>IF(AND(N8="Aplicar identificación avanzada-condición aceptable para cada tipo de factor de riesgo identificado",M8="SI"),VLOOKUP(A8,'2'!$B$12:$M$212,7,FALSE)," ")</f>
        <v xml:space="preserve"> </v>
      </c>
      <c r="BP8" s="48" t="str">
        <f>IF(AND(N8="Aplicar identificación avanzada-condición aceptable para cada tipo de factor de riesgo identificado",M8="SI"),VLOOKUP(A8,'2'!$B$12:$M$212,8,FALSE)," ")</f>
        <v xml:space="preserve"> </v>
      </c>
      <c r="BQ8" s="48" t="str">
        <f>IF(AND(N8="Aplicar identificación avanzada-condición aceptable para cada tipo de factor de riesgo identificado",M8="SI"),VLOOKUP(A8,'2'!$B$12:$M$212,9,FALSE)," ")</f>
        <v xml:space="preserve"> </v>
      </c>
      <c r="BR8" s="48" t="str">
        <f>IF(AND(N8="Aplicar identificación avanzada-condición aceptable para cada tipo de factor de riesgo identificado",M8="SI"),VLOOKUP(A8,'2'!$B$12:$M$212,10,FALSE)," ")</f>
        <v xml:space="preserve"> </v>
      </c>
    </row>
    <row r="9" spans="1:70">
      <c r="A9" s="21">
        <v>5</v>
      </c>
      <c r="B9" s="21">
        <f>'2'!C18</f>
        <v>0</v>
      </c>
      <c r="C9" s="21">
        <f>'2'!D18</f>
        <v>0</v>
      </c>
      <c r="D9" s="21"/>
      <c r="E9" s="21">
        <f>'2'!E18</f>
        <v>0</v>
      </c>
      <c r="F9" s="34" t="str">
        <f>'3'!L18</f>
        <v>Ausencia total del riesgo, reevaluar cada 3 años con nueva identificación inicial</v>
      </c>
      <c r="G9" s="27" t="str">
        <f>'3'!E18</f>
        <v>NO</v>
      </c>
      <c r="H9" s="21" t="str">
        <f>'3'!F18</f>
        <v>NO</v>
      </c>
      <c r="I9" s="27" t="str">
        <f>'3'!G18</f>
        <v>NO</v>
      </c>
      <c r="J9" s="21" t="str">
        <f>'3'!H18</f>
        <v>NO</v>
      </c>
      <c r="K9" s="27" t="str">
        <f>'3'!I18</f>
        <v>NO</v>
      </c>
      <c r="L9" s="21" t="str">
        <f>'3'!J18</f>
        <v>NO</v>
      </c>
      <c r="M9" s="27" t="str">
        <f>'3'!K18</f>
        <v>NO</v>
      </c>
      <c r="N9" s="34" t="str">
        <f>'3'!L18</f>
        <v>Ausencia total del riesgo, reevaluar cada 3 años con nueva identificación inicial</v>
      </c>
      <c r="O9" s="19" t="str">
        <f>IF(AND(N9="Aplicar identificación avanzada-condición aceptable para cada tipo de factor de riesgo identificado",G9="SI"),VLOOKUP(A9,'2'!$B$12:$M$212,2,FALSE)," ")</f>
        <v xml:space="preserve"> </v>
      </c>
      <c r="P9" s="19" t="str">
        <f>IF(AND(N9="Aplicar identificación avanzada-condición aceptable para cada tipo de factor de riesgo identificado",G9="SI"),VLOOKUP(A9,'2'!$B$12:$M$212,3,FALSE)," ")</f>
        <v xml:space="preserve"> </v>
      </c>
      <c r="Q9" s="19" t="str">
        <f>IF(AND(N9="Aplicar identificación avanzada-condición aceptable para cada tipo de factor de riesgo identificado",G9="SI"),VLOOKUP(A9,'2'!$B$12:$M$212,4,FALSE)," ")</f>
        <v xml:space="preserve"> </v>
      </c>
      <c r="R9" s="19" t="str">
        <f>IF(AND(N9="Aplicar identificación avanzada-condición aceptable para cada tipo de factor de riesgo identificado",G9="SI"),VLOOKUP(A9,'2'!$B$12:$M$212,6,FALSE)," ")</f>
        <v xml:space="preserve"> </v>
      </c>
      <c r="S9" s="19" t="str">
        <f>IF(AND(N9="Aplicar identificación avanzada-condición aceptable para cada tipo de factor de riesgo identificado",G9="SI"),VLOOKUP(A9,'2'!$B$12:$M$212,7,FALSE)," ")</f>
        <v xml:space="preserve"> </v>
      </c>
      <c r="T9" s="19" t="str">
        <f>IF(AND(N9="Aplicar identificación avanzada-condición aceptable para cada tipo de factor de riesgo identificado",G9="SI"),VLOOKUP(A9,'2'!$B$12:$M$212,8,FALSE)," ")</f>
        <v xml:space="preserve"> </v>
      </c>
      <c r="U9" s="19" t="str">
        <f>IF(AND(N9="Aplicar identificación avanzada-condición aceptable para cada tipo de factor de riesgo identificado",G9="SI"),VLOOKUP(A9,'2'!$B$12:$M$212,9,FALSE)," ")</f>
        <v xml:space="preserve"> </v>
      </c>
      <c r="V9" s="19" t="str">
        <f>IF(AND(N9="Aplicar identificación avanzada-condición aceptable para cada tipo de factor de riesgo identificado",G9="SI"),VLOOKUP(A9,'2'!$B$12:$M$212,10,FALSE)," ")</f>
        <v xml:space="preserve"> </v>
      </c>
      <c r="W9" s="31" t="str">
        <f>IF(AND(N9="Aplicar identificación avanzada-condición aceptable para cada tipo de factor de riesgo identificado",H9="SI"),VLOOKUP(A9,'2'!$B$12:$M$212,2,FALSE)," ")</f>
        <v xml:space="preserve"> </v>
      </c>
      <c r="X9" s="31" t="str">
        <f>IF(AND(N9="Aplicar identificación avanzada-condición aceptable para cada tipo de factor de riesgo identificado",H9="SI"),VLOOKUP(A9,'2'!$B$12:$M$212,3,FALSE)," ")</f>
        <v xml:space="preserve"> </v>
      </c>
      <c r="Y9" s="31" t="str">
        <f>IF(AND(N9="Aplicar identificación avanzada-condición aceptable para cada tipo de factor de riesgo identificado",H9="SI"),VLOOKUP(A9,'2'!$B$12:$M$212,4,FALSE)," ")</f>
        <v xml:space="preserve"> </v>
      </c>
      <c r="Z9" s="31" t="str">
        <f>IF(AND(N9="Aplicar identificación avanzada-condición aceptable para cada tipo de factor de riesgo identificado",H9="SI"),VLOOKUP(A9,'2'!$B$12:$M$212,4,FALSE)," ")</f>
        <v xml:space="preserve"> </v>
      </c>
      <c r="AA9" s="31" t="str">
        <f>IF(AND(N9="Aplicar identificación avanzada-condición aceptable para cada tipo de factor de riesgo identificado",H9="SI"),VLOOKUP(A9,'2'!$B$12:$M$212,7,FALSE)," ")</f>
        <v xml:space="preserve"> </v>
      </c>
      <c r="AB9" s="31" t="str">
        <f>IF(AND(N9="Aplicar identificación avanzada-condición aceptable para cada tipo de factor de riesgo identificado",H9="SI"),VLOOKUP(A9,'2'!$B$12:$M$212,8,FALSE)," ")</f>
        <v xml:space="preserve"> </v>
      </c>
      <c r="AC9" s="31" t="str">
        <f>IF(AND(N9="Aplicar identificación avanzada-condición aceptable para cada tipo de factor de riesgo identificado",H9="SI"),VLOOKUP(A9,'2'!$B$12:$M$212,9,FALSE)," ")</f>
        <v xml:space="preserve"> </v>
      </c>
      <c r="AD9" s="31" t="str">
        <f>IF(AND(N9="Aplicar identificación avanzada-condición aceptable para cada tipo de factor de riesgo identificado",H9="SI"),VLOOKUP(A9,'2'!$B$12:$M$212,10,FALSE)," ")</f>
        <v xml:space="preserve"> </v>
      </c>
      <c r="AE9" s="34" t="str">
        <f>IF(AND(N9="Aplicar identificación avanzada-condición aceptable para cada tipo de factor de riesgo identificado",I9="SI"),VLOOKUP(A9,'2'!$B$12:$M$212,2,FALSE)," ")</f>
        <v xml:space="preserve"> </v>
      </c>
      <c r="AF9" s="34" t="str">
        <f>IF(AND(N9="Aplicar identificación avanzada-condición aceptable para cada tipo de factor de riesgo identificado",I9="SI"),VLOOKUP(A9,'2'!$B$12:$M$212,3,FALSE)," ")</f>
        <v xml:space="preserve"> </v>
      </c>
      <c r="AG9" s="34" t="str">
        <f>IF(AND(N9="Aplicar identificación avanzada-condición aceptable para cada tipo de factor de riesgo identificado",I9="SI"),VLOOKUP(A9,'2'!$B$12:$M$212,4,FALSE)," ")</f>
        <v xml:space="preserve"> </v>
      </c>
      <c r="AH9" s="34" t="str">
        <f>IF(AND(N9="Aplicar identificación avanzada-condición aceptable para cada tipo de factor de riesgo identificado",I9="SI"),VLOOKUP(A9,'2'!$B$12:$M$212,6,FALSE)," ")</f>
        <v xml:space="preserve"> </v>
      </c>
      <c r="AI9" s="34" t="str">
        <f>IF(AND(N9="Aplicar identificación avanzada-condición aceptable para cada tipo de factor de riesgo identificado",I9="SI"),VLOOKUP(A9,'2'!$B$12:$M$212,7,FALSE)," ")</f>
        <v xml:space="preserve"> </v>
      </c>
      <c r="AJ9" s="34" t="str">
        <f>IF(AND(N9="Aplicar identificación avanzada-condición aceptable para cada tipo de factor de riesgo identificado",I9="SI"),VLOOKUP(A9,'2'!$B$12:$M$212,8,FALSE)," ")</f>
        <v xml:space="preserve"> </v>
      </c>
      <c r="AK9" s="34" t="str">
        <f>IF(AND(N9="Aplicar identificación avanzada-condición aceptable para cada tipo de factor de riesgo identificado",I9="SI"),VLOOKUP(A9,'2'!$B$12:$M$212,9,FALSE)," ")</f>
        <v xml:space="preserve"> </v>
      </c>
      <c r="AL9" s="34" t="str">
        <f>IF(AND(N9="Aplicar identificación avanzada-condición aceptable para cada tipo de factor de riesgo identificado",I9="SI"),VLOOKUP(A9,'2'!$B$12:$M$212,10,FALSE)," ")</f>
        <v xml:space="preserve"> </v>
      </c>
      <c r="AM9" s="40" t="str">
        <f>IF(AND(N9="Aplicar identificación avanzada-condición aceptable para cada tipo de factor de riesgo identificado",J9="SI"),VLOOKUP(A9,'2'!$B$12:$M$212,2,FALSE)," ")</f>
        <v xml:space="preserve"> </v>
      </c>
      <c r="AN9" s="40" t="str">
        <f>IF(AND(N9="Aplicar identificación avanzada-condición aceptable para cada tipo de factor de riesgo identificado",J9="SI"),VLOOKUP(A9,'2'!$B$12:$M$212,3,FALSE)," ")</f>
        <v xml:space="preserve"> </v>
      </c>
      <c r="AO9" s="40" t="str">
        <f>IF(AND(N9="Aplicar identificación avanzada-condición aceptable para cada tipo de factor de riesgo identificado",J9="SI"),VLOOKUP(A9,'2'!$B$12:$M$212,4,FALSE)," ")</f>
        <v xml:space="preserve"> </v>
      </c>
      <c r="AP9" s="40" t="str">
        <f>IF(AND(N9="Aplicar identificación avanzada-condición aceptable para cada tipo de factor de riesgo identificado",J9="SI"),VLOOKUP(A9,'2'!$B$12:$M$212,6,FALSE)," ")</f>
        <v xml:space="preserve"> </v>
      </c>
      <c r="AQ9" s="40" t="str">
        <f>IF(AND(N9="Aplicar identificación avanzada-condición aceptable para cada tipo de factor de riesgo identificado",J9="SI"),VLOOKUP(A9,'2'!$B$12:$M$212,7,FALSE)," ")</f>
        <v xml:space="preserve"> </v>
      </c>
      <c r="AR9" s="40" t="str">
        <f>IF(AND(N9="Aplicar identificación avanzada-condición aceptable para cada tipo de factor de riesgo identificado",J9="SI"),VLOOKUP(A9,'2'!$B$12:$M$212,8,FALSE)," ")</f>
        <v xml:space="preserve"> </v>
      </c>
      <c r="AS9" s="40" t="str">
        <f>IF(AND(N9="Aplicar identificación avanzada-condición aceptable para cada tipo de factor de riesgo identificado",J9="SI"),VLOOKUP(A9,'2'!$B$12:$M$212,9,FALSE)," ")</f>
        <v xml:space="preserve"> </v>
      </c>
      <c r="AT9" s="40" t="str">
        <f>IF(AND(N9="Aplicar identificación avanzada-condición aceptable para cada tipo de factor de riesgo identificado",J9="SI"),VLOOKUP(A9,'2'!$B$12:$M$212,10,FALSE)," ")</f>
        <v xml:space="preserve"> </v>
      </c>
      <c r="AU9" s="51" t="str">
        <f>IF(AND(N9="Aplicar identificación avanzada-condición aceptable para cada tipo de factor de riesgo identificado",K9="SI"),VLOOKUP(A9,'2'!$B$12:$M$212,2,FALSE)," ")</f>
        <v xml:space="preserve"> </v>
      </c>
      <c r="AV9" s="51" t="str">
        <f>IF(AND(N9="Aplicar identificación avanzada-condición aceptable para cada tipo de factor de riesgo identificado",K9="SI"),VLOOKUP(A9,'2'!$B$12:$M$212,3,FALSE)," ")</f>
        <v xml:space="preserve"> </v>
      </c>
      <c r="AW9" s="51" t="str">
        <f>IF(AND(N9="Aplicar identificación avanzada-condición aceptable para cada tipo de factor de riesgo identificado",K9="SI"),VLOOKUP(A9,'2'!$B$12:$M$212,4,FALSE)," ")</f>
        <v xml:space="preserve"> </v>
      </c>
      <c r="AX9" s="51" t="str">
        <f>IF(AND(N9="Aplicar identificación avanzada-condición aceptable para cada tipo de factor de riesgo identificado",K9="SI"),VLOOKUP(A9,'2'!$B$12:$M$212,6,FALSE)," ")</f>
        <v xml:space="preserve"> </v>
      </c>
      <c r="AY9" s="51" t="str">
        <f>IF(AND(N9="Aplicar identificación avanzada-condición aceptable para cada tipo de factor de riesgo identificado",K9="SI"),VLOOKUP(A9,'2'!$B$12:$M$212,7,FALSE)," ")</f>
        <v xml:space="preserve"> </v>
      </c>
      <c r="AZ9" s="51" t="str">
        <f>IF(AND(N9="Aplicar identificación avanzada-condición aceptable para cada tipo de factor de riesgo identificado",K9="SI"),VLOOKUP(A9,'2'!$B$12:$M$212,8,FALSE)," ")</f>
        <v xml:space="preserve"> </v>
      </c>
      <c r="BA9" s="51" t="str">
        <f>IF(AND(N9="Aplicar identificación avanzada-condición aceptable para cada tipo de factor de riesgo identificado",K9="SI"),VLOOKUP(A9,'2'!$B$12:$M$212,9,FALSE)," ")</f>
        <v xml:space="preserve"> </v>
      </c>
      <c r="BB9" s="51" t="str">
        <f>IF(AND(N9="Aplicar identificación avanzada-condición aceptable para cada tipo de factor de riesgo identificado",K9="SI"),VLOOKUP(A9,'2'!$B$12:$M$212,10,FALSE)," ")</f>
        <v xml:space="preserve"> </v>
      </c>
      <c r="BC9" s="44" t="str">
        <f>IF(AND(N9="Aplicar identificación avanzada-condición aceptable para cada tipo de factor de riesgo identificado",L9="SI"),VLOOKUP(A9,'2'!$B$12:$M$212,2,FALSE)," ")</f>
        <v xml:space="preserve"> </v>
      </c>
      <c r="BD9" s="44" t="str">
        <f>IF(AND(N9="Aplicar identificación avanzada-condición aceptable para cada tipo de factor de riesgo identificado",L9="SI"),VLOOKUP(A9,'2'!$B$12:$M$212,3,FALSE)," ")</f>
        <v xml:space="preserve"> </v>
      </c>
      <c r="BE9" s="44" t="str">
        <f>IF(AND(N9="Aplicar identificación avanzada-condición aceptable para cada tipo de factor de riesgo identificado",L9="SI"),VLOOKUP(A9,'2'!$B$12:$M$212,4,FALSE)," ")</f>
        <v xml:space="preserve"> </v>
      </c>
      <c r="BF9" s="44" t="str">
        <f>IF(AND(N9="Aplicar identificación avanzada-condición aceptable para cada tipo de factor de riesgo identificado",L9="SI"),VLOOKUP(A9,'2'!$B$12:$M$212,6,FALSE)," ")</f>
        <v xml:space="preserve"> </v>
      </c>
      <c r="BG9" s="44" t="str">
        <f>IF(AND(N9="Aplicar identificación avanzada-condición aceptable para cada tipo de factor de riesgo identificado",L9="SI"),VLOOKUP(A9,'2'!$B$12:$M$212,7,FALSE)," ")</f>
        <v xml:space="preserve"> </v>
      </c>
      <c r="BH9" s="44" t="str">
        <f>IF(AND(N9="Aplicar identificación avanzada-condición aceptable para cada tipo de factor de riesgo identificado",L9="SI"),VLOOKUP(A9,'2'!$B$12:$M$212,8,FALSE)," ")</f>
        <v xml:space="preserve"> </v>
      </c>
      <c r="BI9" s="44" t="str">
        <f>IF(AND(N9="Aplicar identificación avanzada-condición aceptable para cada tipo de factor de riesgo identificado",L9="SI"),VLOOKUP(A9,'2'!$B$12:$M$212,9,FALSE)," ")</f>
        <v xml:space="preserve"> </v>
      </c>
      <c r="BJ9" s="44" t="str">
        <f>IF(AND(N9="Aplicar identificación avanzada-condición aceptable para cada tipo de factor de riesgo identificado",L9="SI"),VLOOKUP(A9,'2'!$B$12:$M$212,10,FALSE)," ")</f>
        <v xml:space="preserve"> </v>
      </c>
      <c r="BK9" s="48" t="str">
        <f>IF(AND(N9="Aplicar identificación avanzada-condición aceptable para cada tipo de factor de riesgo identificado",M9="SI"),VLOOKUP(A9,'2'!$B$12:$M$212,2,FALSE)," ")</f>
        <v xml:space="preserve"> </v>
      </c>
      <c r="BL9" s="48" t="str">
        <f>IF(AND(N9="Aplicar identificación avanzada-condición aceptable para cada tipo de factor de riesgo identificado",M9="SI"),VLOOKUP(A9,'2'!$B$12:$M$212,3,FALSE)," ")</f>
        <v xml:space="preserve"> </v>
      </c>
      <c r="BM9" s="48" t="str">
        <f>IF(AND(N9="Aplicar identificación avanzada-condición aceptable para cada tipo de factor de riesgo identificado",M9="SI"),VLOOKUP(A9,'2'!$B$12:$M$212,4,FALSE)," ")</f>
        <v xml:space="preserve"> </v>
      </c>
      <c r="BN9" s="48" t="str">
        <f>IF(AND(N9="Aplicar identificación avanzada-condición aceptable para cada tipo de factor de riesgo identificado",M9="SI"),VLOOKUP(A9,'2'!$B$12:$M$212,6,FALSE)," ")</f>
        <v xml:space="preserve"> </v>
      </c>
      <c r="BO9" s="48" t="str">
        <f>IF(AND(N9="Aplicar identificación avanzada-condición aceptable para cada tipo de factor de riesgo identificado",M9="SI"),VLOOKUP(A9,'2'!$B$12:$M$212,7,FALSE)," ")</f>
        <v xml:space="preserve"> </v>
      </c>
      <c r="BP9" s="48" t="str">
        <f>IF(AND(N9="Aplicar identificación avanzada-condición aceptable para cada tipo de factor de riesgo identificado",M9="SI"),VLOOKUP(A9,'2'!$B$12:$M$212,8,FALSE)," ")</f>
        <v xml:space="preserve"> </v>
      </c>
      <c r="BQ9" s="48" t="str">
        <f>IF(AND(N9="Aplicar identificación avanzada-condición aceptable para cada tipo de factor de riesgo identificado",M9="SI"),VLOOKUP(A9,'2'!$B$12:$M$212,9,FALSE)," ")</f>
        <v xml:space="preserve"> </v>
      </c>
      <c r="BR9" s="48" t="str">
        <f>IF(AND(N9="Aplicar identificación avanzada-condición aceptable para cada tipo de factor de riesgo identificado",M9="SI"),VLOOKUP(A9,'2'!$B$12:$M$212,10,FALSE)," ")</f>
        <v xml:space="preserve"> </v>
      </c>
    </row>
    <row r="10" spans="1:70">
      <c r="A10" s="21">
        <v>6</v>
      </c>
      <c r="B10" s="21">
        <f>'2'!C19</f>
        <v>0</v>
      </c>
      <c r="C10" s="21">
        <f>'2'!D19</f>
        <v>0</v>
      </c>
      <c r="D10" s="21"/>
      <c r="E10" s="21">
        <f>'2'!E19</f>
        <v>0</v>
      </c>
      <c r="F10" s="34" t="str">
        <f>'3'!L19</f>
        <v>Ausencia total del riesgo, reevaluar cada 3 años con nueva identificación inicial</v>
      </c>
      <c r="G10" s="27" t="str">
        <f>'3'!E19</f>
        <v>NO</v>
      </c>
      <c r="H10" s="21" t="str">
        <f>'3'!F19</f>
        <v>NO</v>
      </c>
      <c r="I10" s="27" t="str">
        <f>'3'!G19</f>
        <v>NO</v>
      </c>
      <c r="J10" s="21" t="str">
        <f>'3'!H19</f>
        <v>NO</v>
      </c>
      <c r="K10" s="27" t="str">
        <f>'3'!I19</f>
        <v>NO</v>
      </c>
      <c r="L10" s="21" t="str">
        <f>'3'!J19</f>
        <v>NO</v>
      </c>
      <c r="M10" s="27" t="str">
        <f>'3'!K19</f>
        <v>NO</v>
      </c>
      <c r="N10" s="34" t="str">
        <f>'3'!L19</f>
        <v>Ausencia total del riesgo, reevaluar cada 3 años con nueva identificación inicial</v>
      </c>
      <c r="O10" s="19" t="str">
        <f>IF(AND(N10="Aplicar identificación avanzada-condición aceptable para cada tipo de factor de riesgo identificado",G10="SI"),VLOOKUP(A10,'2'!$B$12:$M$212,2,FALSE)," ")</f>
        <v xml:space="preserve"> </v>
      </c>
      <c r="P10" s="19" t="str">
        <f>IF(AND(N10="Aplicar identificación avanzada-condición aceptable para cada tipo de factor de riesgo identificado",G10="SI"),VLOOKUP(A10,'2'!$B$12:$M$212,3,FALSE)," ")</f>
        <v xml:space="preserve"> </v>
      </c>
      <c r="Q10" s="19" t="str">
        <f>IF(AND(N10="Aplicar identificación avanzada-condición aceptable para cada tipo de factor de riesgo identificado",G10="SI"),VLOOKUP(A10,'2'!$B$12:$M$212,4,FALSE)," ")</f>
        <v xml:space="preserve"> </v>
      </c>
      <c r="R10" s="19" t="str">
        <f>IF(AND(N10="Aplicar identificación avanzada-condición aceptable para cada tipo de factor de riesgo identificado",G10="SI"),VLOOKUP(A10,'2'!$B$12:$M$212,6,FALSE)," ")</f>
        <v xml:space="preserve"> </v>
      </c>
      <c r="S10" s="19" t="str">
        <f>IF(AND(N10="Aplicar identificación avanzada-condición aceptable para cada tipo de factor de riesgo identificado",G10="SI"),VLOOKUP(A10,'2'!$B$12:$M$212,7,FALSE)," ")</f>
        <v xml:space="preserve"> </v>
      </c>
      <c r="T10" s="19" t="str">
        <f>IF(AND(N10="Aplicar identificación avanzada-condición aceptable para cada tipo de factor de riesgo identificado",G10="SI"),VLOOKUP(A10,'2'!$B$12:$M$212,8,FALSE)," ")</f>
        <v xml:space="preserve"> </v>
      </c>
      <c r="U10" s="19" t="str">
        <f>IF(AND(N10="Aplicar identificación avanzada-condición aceptable para cada tipo de factor de riesgo identificado",G10="SI"),VLOOKUP(A10,'2'!$B$12:$M$212,9,FALSE)," ")</f>
        <v xml:space="preserve"> </v>
      </c>
      <c r="V10" s="19" t="str">
        <f>IF(AND(N10="Aplicar identificación avanzada-condición aceptable para cada tipo de factor de riesgo identificado",G10="SI"),VLOOKUP(A10,'2'!$B$12:$M$212,10,FALSE)," ")</f>
        <v xml:space="preserve"> </v>
      </c>
      <c r="W10" s="31" t="str">
        <f>IF(AND(N10="Aplicar identificación avanzada-condición aceptable para cada tipo de factor de riesgo identificado",H10="SI"),VLOOKUP(A10,'2'!$B$12:$M$212,2,FALSE)," ")</f>
        <v xml:space="preserve"> </v>
      </c>
      <c r="X10" s="31" t="str">
        <f>IF(AND(N10="Aplicar identificación avanzada-condición aceptable para cada tipo de factor de riesgo identificado",H10="SI"),VLOOKUP(A10,'2'!$B$12:$M$212,3,FALSE)," ")</f>
        <v xml:space="preserve"> </v>
      </c>
      <c r="Y10" s="31" t="str">
        <f>IF(AND(N10="Aplicar identificación avanzada-condición aceptable para cada tipo de factor de riesgo identificado",H10="SI"),VLOOKUP(A10,'2'!$B$12:$M$212,4,FALSE)," ")</f>
        <v xml:space="preserve"> </v>
      </c>
      <c r="Z10" s="31" t="str">
        <f>IF(AND(N10="Aplicar identificación avanzada-condición aceptable para cada tipo de factor de riesgo identificado",H10="SI"),VLOOKUP(A10,'2'!$B$12:$M$212,4,FALSE)," ")</f>
        <v xml:space="preserve"> </v>
      </c>
      <c r="AA10" s="31" t="str">
        <f>IF(AND(N10="Aplicar identificación avanzada-condición aceptable para cada tipo de factor de riesgo identificado",H10="SI"),VLOOKUP(A10,'2'!$B$12:$M$212,7,FALSE)," ")</f>
        <v xml:space="preserve"> </v>
      </c>
      <c r="AB10" s="31" t="str">
        <f>IF(AND(N10="Aplicar identificación avanzada-condición aceptable para cada tipo de factor de riesgo identificado",H10="SI"),VLOOKUP(A10,'2'!$B$12:$M$212,8,FALSE)," ")</f>
        <v xml:space="preserve"> </v>
      </c>
      <c r="AC10" s="31" t="str">
        <f>IF(AND(N10="Aplicar identificación avanzada-condición aceptable para cada tipo de factor de riesgo identificado",H10="SI"),VLOOKUP(A10,'2'!$B$12:$M$212,9,FALSE)," ")</f>
        <v xml:space="preserve"> </v>
      </c>
      <c r="AD10" s="31" t="str">
        <f>IF(AND(N10="Aplicar identificación avanzada-condición aceptable para cada tipo de factor de riesgo identificado",H10="SI"),VLOOKUP(A10,'2'!$B$12:$M$212,10,FALSE)," ")</f>
        <v xml:space="preserve"> </v>
      </c>
      <c r="AE10" s="34" t="str">
        <f>IF(AND(N10="Aplicar identificación avanzada-condición aceptable para cada tipo de factor de riesgo identificado",I10="SI"),VLOOKUP(A10,'2'!$B$12:$M$212,2,FALSE)," ")</f>
        <v xml:space="preserve"> </v>
      </c>
      <c r="AF10" s="34" t="str">
        <f>IF(AND(N10="Aplicar identificación avanzada-condición aceptable para cada tipo de factor de riesgo identificado",I10="SI"),VLOOKUP(A10,'2'!$B$12:$M$212,3,FALSE)," ")</f>
        <v xml:space="preserve"> </v>
      </c>
      <c r="AG10" s="34" t="str">
        <f>IF(AND(N10="Aplicar identificación avanzada-condición aceptable para cada tipo de factor de riesgo identificado",I10="SI"),VLOOKUP(A10,'2'!$B$12:$M$212,4,FALSE)," ")</f>
        <v xml:space="preserve"> </v>
      </c>
      <c r="AH10" s="34" t="str">
        <f>IF(AND(N10="Aplicar identificación avanzada-condición aceptable para cada tipo de factor de riesgo identificado",I10="SI"),VLOOKUP(A10,'2'!$B$12:$M$212,6,FALSE)," ")</f>
        <v xml:space="preserve"> </v>
      </c>
      <c r="AI10" s="34" t="str">
        <f>IF(AND(N10="Aplicar identificación avanzada-condición aceptable para cada tipo de factor de riesgo identificado",I10="SI"),VLOOKUP(A10,'2'!$B$12:$M$212,7,FALSE)," ")</f>
        <v xml:space="preserve"> </v>
      </c>
      <c r="AJ10" s="34" t="str">
        <f>IF(AND(N10="Aplicar identificación avanzada-condición aceptable para cada tipo de factor de riesgo identificado",I10="SI"),VLOOKUP(A10,'2'!$B$12:$M$212,8,FALSE)," ")</f>
        <v xml:space="preserve"> </v>
      </c>
      <c r="AK10" s="34" t="str">
        <f>IF(AND(N10="Aplicar identificación avanzada-condición aceptable para cada tipo de factor de riesgo identificado",I10="SI"),VLOOKUP(A10,'2'!$B$12:$M$212,9,FALSE)," ")</f>
        <v xml:space="preserve"> </v>
      </c>
      <c r="AL10" s="34" t="str">
        <f>IF(AND(N10="Aplicar identificación avanzada-condición aceptable para cada tipo de factor de riesgo identificado",I10="SI"),VLOOKUP(A10,'2'!$B$12:$M$212,10,FALSE)," ")</f>
        <v xml:space="preserve"> </v>
      </c>
      <c r="AM10" s="40" t="str">
        <f>IF(AND(N10="Aplicar identificación avanzada-condición aceptable para cada tipo de factor de riesgo identificado",J10="SI"),VLOOKUP(A10,'2'!$B$12:$M$212,2,FALSE)," ")</f>
        <v xml:space="preserve"> </v>
      </c>
      <c r="AN10" s="40" t="str">
        <f>IF(AND(N10="Aplicar identificación avanzada-condición aceptable para cada tipo de factor de riesgo identificado",J10="SI"),VLOOKUP(A10,'2'!$B$12:$M$212,3,FALSE)," ")</f>
        <v xml:space="preserve"> </v>
      </c>
      <c r="AO10" s="40" t="str">
        <f>IF(AND(N10="Aplicar identificación avanzada-condición aceptable para cada tipo de factor de riesgo identificado",J10="SI"),VLOOKUP(A10,'2'!$B$12:$M$212,4,FALSE)," ")</f>
        <v xml:space="preserve"> </v>
      </c>
      <c r="AP10" s="40" t="str">
        <f>IF(AND(N10="Aplicar identificación avanzada-condición aceptable para cada tipo de factor de riesgo identificado",J10="SI"),VLOOKUP(A10,'2'!$B$12:$M$212,6,FALSE)," ")</f>
        <v xml:space="preserve"> </v>
      </c>
      <c r="AQ10" s="40" t="str">
        <f>IF(AND(N10="Aplicar identificación avanzada-condición aceptable para cada tipo de factor de riesgo identificado",J10="SI"),VLOOKUP(A10,'2'!$B$12:$M$212,7,FALSE)," ")</f>
        <v xml:space="preserve"> </v>
      </c>
      <c r="AR10" s="40" t="str">
        <f>IF(AND(N10="Aplicar identificación avanzada-condición aceptable para cada tipo de factor de riesgo identificado",J10="SI"),VLOOKUP(A10,'2'!$B$12:$M$212,8,FALSE)," ")</f>
        <v xml:space="preserve"> </v>
      </c>
      <c r="AS10" s="40" t="str">
        <f>IF(AND(N10="Aplicar identificación avanzada-condición aceptable para cada tipo de factor de riesgo identificado",J10="SI"),VLOOKUP(A10,'2'!$B$12:$M$212,9,FALSE)," ")</f>
        <v xml:space="preserve"> </v>
      </c>
      <c r="AT10" s="40" t="str">
        <f>IF(AND(N10="Aplicar identificación avanzada-condición aceptable para cada tipo de factor de riesgo identificado",J10="SI"),VLOOKUP(A10,'2'!$B$12:$M$212,10,FALSE)," ")</f>
        <v xml:space="preserve"> </v>
      </c>
      <c r="AU10" s="51" t="str">
        <f>IF(AND(N10="Aplicar identificación avanzada-condición aceptable para cada tipo de factor de riesgo identificado",K10="SI"),VLOOKUP(A10,'2'!$B$12:$M$212,2,FALSE)," ")</f>
        <v xml:space="preserve"> </v>
      </c>
      <c r="AV10" s="51" t="str">
        <f>IF(AND(N10="Aplicar identificación avanzada-condición aceptable para cada tipo de factor de riesgo identificado",K10="SI"),VLOOKUP(A10,'2'!$B$12:$M$212,3,FALSE)," ")</f>
        <v xml:space="preserve"> </v>
      </c>
      <c r="AW10" s="51" t="str">
        <f>IF(AND(N10="Aplicar identificación avanzada-condición aceptable para cada tipo de factor de riesgo identificado",K10="SI"),VLOOKUP(A10,'2'!$B$12:$M$212,4,FALSE)," ")</f>
        <v xml:space="preserve"> </v>
      </c>
      <c r="AX10" s="51" t="str">
        <f>IF(AND(N10="Aplicar identificación avanzada-condición aceptable para cada tipo de factor de riesgo identificado",K10="SI"),VLOOKUP(A10,'2'!$B$12:$M$212,6,FALSE)," ")</f>
        <v xml:space="preserve"> </v>
      </c>
      <c r="AY10" s="51" t="str">
        <f>IF(AND(N10="Aplicar identificación avanzada-condición aceptable para cada tipo de factor de riesgo identificado",K10="SI"),VLOOKUP(A10,'2'!$B$12:$M$212,7,FALSE)," ")</f>
        <v xml:space="preserve"> </v>
      </c>
      <c r="AZ10" s="51" t="str">
        <f>IF(AND(N10="Aplicar identificación avanzada-condición aceptable para cada tipo de factor de riesgo identificado",K10="SI"),VLOOKUP(A10,'2'!$B$12:$M$212,8,FALSE)," ")</f>
        <v xml:space="preserve"> </v>
      </c>
      <c r="BA10" s="51" t="str">
        <f>IF(AND(N10="Aplicar identificación avanzada-condición aceptable para cada tipo de factor de riesgo identificado",K10="SI"),VLOOKUP(A10,'2'!$B$12:$M$212,9,FALSE)," ")</f>
        <v xml:space="preserve"> </v>
      </c>
      <c r="BB10" s="51" t="str">
        <f>IF(AND(N10="Aplicar identificación avanzada-condición aceptable para cada tipo de factor de riesgo identificado",K10="SI"),VLOOKUP(A10,'2'!$B$12:$M$212,10,FALSE)," ")</f>
        <v xml:space="preserve"> </v>
      </c>
      <c r="BC10" s="44" t="str">
        <f>IF(AND(N10="Aplicar identificación avanzada-condición aceptable para cada tipo de factor de riesgo identificado",L10="SI"),VLOOKUP(A10,'2'!$B$12:$M$212,2,FALSE)," ")</f>
        <v xml:space="preserve"> </v>
      </c>
      <c r="BD10" s="44" t="str">
        <f>IF(AND(N10="Aplicar identificación avanzada-condición aceptable para cada tipo de factor de riesgo identificado",L10="SI"),VLOOKUP(A10,'2'!$B$12:$M$212,3,FALSE)," ")</f>
        <v xml:space="preserve"> </v>
      </c>
      <c r="BE10" s="44" t="str">
        <f>IF(AND(N10="Aplicar identificación avanzada-condición aceptable para cada tipo de factor de riesgo identificado",L10="SI"),VLOOKUP(A10,'2'!$B$12:$M$212,4,FALSE)," ")</f>
        <v xml:space="preserve"> </v>
      </c>
      <c r="BF10" s="44" t="str">
        <f>IF(AND(N10="Aplicar identificación avanzada-condición aceptable para cada tipo de factor de riesgo identificado",L10="SI"),VLOOKUP(A10,'2'!$B$12:$M$212,6,FALSE)," ")</f>
        <v xml:space="preserve"> </v>
      </c>
      <c r="BG10" s="44" t="str">
        <f>IF(AND(N10="Aplicar identificación avanzada-condición aceptable para cada tipo de factor de riesgo identificado",L10="SI"),VLOOKUP(A10,'2'!$B$12:$M$212,7,FALSE)," ")</f>
        <v xml:space="preserve"> </v>
      </c>
      <c r="BH10" s="44" t="str">
        <f>IF(AND(N10="Aplicar identificación avanzada-condición aceptable para cada tipo de factor de riesgo identificado",L10="SI"),VLOOKUP(A10,'2'!$B$12:$M$212,8,FALSE)," ")</f>
        <v xml:space="preserve"> </v>
      </c>
      <c r="BI10" s="44" t="str">
        <f>IF(AND(N10="Aplicar identificación avanzada-condición aceptable para cada tipo de factor de riesgo identificado",L10="SI"),VLOOKUP(A10,'2'!$B$12:$M$212,9,FALSE)," ")</f>
        <v xml:space="preserve"> </v>
      </c>
      <c r="BJ10" s="44" t="str">
        <f>IF(AND(N10="Aplicar identificación avanzada-condición aceptable para cada tipo de factor de riesgo identificado",L10="SI"),VLOOKUP(A10,'2'!$B$12:$M$212,10,FALSE)," ")</f>
        <v xml:space="preserve"> </v>
      </c>
      <c r="BK10" s="48" t="str">
        <f>IF(AND(N10="Aplicar identificación avanzada-condición aceptable para cada tipo de factor de riesgo identificado",M10="SI"),VLOOKUP(A10,'2'!$B$12:$M$212,2,FALSE)," ")</f>
        <v xml:space="preserve"> </v>
      </c>
      <c r="BL10" s="48" t="str">
        <f>IF(AND(N10="Aplicar identificación avanzada-condición aceptable para cada tipo de factor de riesgo identificado",M10="SI"),VLOOKUP(A10,'2'!$B$12:$M$212,3,FALSE)," ")</f>
        <v xml:space="preserve"> </v>
      </c>
      <c r="BM10" s="48" t="str">
        <f>IF(AND(N10="Aplicar identificación avanzada-condición aceptable para cada tipo de factor de riesgo identificado",M10="SI"),VLOOKUP(A10,'2'!$B$12:$M$212,4,FALSE)," ")</f>
        <v xml:space="preserve"> </v>
      </c>
      <c r="BN10" s="48" t="str">
        <f>IF(AND(N10="Aplicar identificación avanzada-condición aceptable para cada tipo de factor de riesgo identificado",M10="SI"),VLOOKUP(A10,'2'!$B$12:$M$212,6,FALSE)," ")</f>
        <v xml:space="preserve"> </v>
      </c>
      <c r="BO10" s="48" t="str">
        <f>IF(AND(N10="Aplicar identificación avanzada-condición aceptable para cada tipo de factor de riesgo identificado",M10="SI"),VLOOKUP(A10,'2'!$B$12:$M$212,7,FALSE)," ")</f>
        <v xml:space="preserve"> </v>
      </c>
      <c r="BP10" s="48" t="str">
        <f>IF(AND(N10="Aplicar identificación avanzada-condición aceptable para cada tipo de factor de riesgo identificado",M10="SI"),VLOOKUP(A10,'2'!$B$12:$M$212,8,FALSE)," ")</f>
        <v xml:space="preserve"> </v>
      </c>
      <c r="BQ10" s="48" t="str">
        <f>IF(AND(N10="Aplicar identificación avanzada-condición aceptable para cada tipo de factor de riesgo identificado",M10="SI"),VLOOKUP(A10,'2'!$B$12:$M$212,9,FALSE)," ")</f>
        <v xml:space="preserve"> </v>
      </c>
      <c r="BR10" s="48" t="str">
        <f>IF(AND(N10="Aplicar identificación avanzada-condición aceptable para cada tipo de factor de riesgo identificado",M10="SI"),VLOOKUP(A10,'2'!$B$12:$M$212,10,FALSE)," ")</f>
        <v xml:space="preserve"> </v>
      </c>
    </row>
    <row r="11" spans="1:70">
      <c r="A11" s="21">
        <v>7</v>
      </c>
      <c r="B11" s="21">
        <f>'2'!C20</f>
        <v>0</v>
      </c>
      <c r="C11" s="21">
        <f>'2'!D20</f>
        <v>0</v>
      </c>
      <c r="D11" s="21"/>
      <c r="E11" s="21">
        <f>'2'!E20</f>
        <v>0</v>
      </c>
      <c r="F11" s="34" t="str">
        <f>'3'!L20</f>
        <v>Ausencia total del riesgo, reevaluar cada 3 años con nueva identificación inicial</v>
      </c>
      <c r="G11" s="27" t="str">
        <f>'3'!E20</f>
        <v>NO</v>
      </c>
      <c r="H11" s="21" t="str">
        <f>'3'!F20</f>
        <v>NO</v>
      </c>
      <c r="I11" s="27" t="str">
        <f>'3'!G20</f>
        <v>NO</v>
      </c>
      <c r="J11" s="21" t="str">
        <f>'3'!H20</f>
        <v>NO</v>
      </c>
      <c r="K11" s="27" t="str">
        <f>'3'!I20</f>
        <v>NO</v>
      </c>
      <c r="L11" s="21" t="str">
        <f>'3'!J20</f>
        <v>NO</v>
      </c>
      <c r="M11" s="27" t="str">
        <f>'3'!K20</f>
        <v>NO</v>
      </c>
      <c r="N11" s="34" t="str">
        <f>'3'!L20</f>
        <v>Ausencia total del riesgo, reevaluar cada 3 años con nueva identificación inicial</v>
      </c>
      <c r="O11" s="19" t="str">
        <f>IF(AND(N11="Aplicar identificación avanzada-condición aceptable para cada tipo de factor de riesgo identificado",G11="SI"),VLOOKUP(A11,'2'!$B$12:$M$212,2,FALSE)," ")</f>
        <v xml:space="preserve"> </v>
      </c>
      <c r="P11" s="19" t="str">
        <f>IF(AND(N11="Aplicar identificación avanzada-condición aceptable para cada tipo de factor de riesgo identificado",G11="SI"),VLOOKUP(A11,'2'!$B$12:$M$212,3,FALSE)," ")</f>
        <v xml:space="preserve"> </v>
      </c>
      <c r="Q11" s="19" t="str">
        <f>IF(AND(N11="Aplicar identificación avanzada-condición aceptable para cada tipo de factor de riesgo identificado",G11="SI"),VLOOKUP(A11,'2'!$B$12:$M$212,4,FALSE)," ")</f>
        <v xml:space="preserve"> </v>
      </c>
      <c r="R11" s="19" t="str">
        <f>IF(AND(N11="Aplicar identificación avanzada-condición aceptable para cada tipo de factor de riesgo identificado",G11="SI"),VLOOKUP(A11,'2'!$B$12:$M$212,6,FALSE)," ")</f>
        <v xml:space="preserve"> </v>
      </c>
      <c r="S11" s="19" t="str">
        <f>IF(AND(N11="Aplicar identificación avanzada-condición aceptable para cada tipo de factor de riesgo identificado",G11="SI"),VLOOKUP(A11,'2'!$B$12:$M$212,7,FALSE)," ")</f>
        <v xml:space="preserve"> </v>
      </c>
      <c r="T11" s="19" t="str">
        <f>IF(AND(N11="Aplicar identificación avanzada-condición aceptable para cada tipo de factor de riesgo identificado",G11="SI"),VLOOKUP(A11,'2'!$B$12:$M$212,8,FALSE)," ")</f>
        <v xml:space="preserve"> </v>
      </c>
      <c r="U11" s="19" t="str">
        <f>IF(AND(N11="Aplicar identificación avanzada-condición aceptable para cada tipo de factor de riesgo identificado",G11="SI"),VLOOKUP(A11,'2'!$B$12:$M$212,9,FALSE)," ")</f>
        <v xml:space="preserve"> </v>
      </c>
      <c r="V11" s="19" t="str">
        <f>IF(AND(N11="Aplicar identificación avanzada-condición aceptable para cada tipo de factor de riesgo identificado",G11="SI"),VLOOKUP(A11,'2'!$B$12:$M$212,10,FALSE)," ")</f>
        <v xml:space="preserve"> </v>
      </c>
      <c r="W11" s="31" t="str">
        <f>IF(AND(N11="Aplicar identificación avanzada-condición aceptable para cada tipo de factor de riesgo identificado",H11="SI"),VLOOKUP(A11,'2'!$B$12:$M$212,2,FALSE)," ")</f>
        <v xml:space="preserve"> </v>
      </c>
      <c r="X11" s="31" t="str">
        <f>IF(AND(N11="Aplicar identificación avanzada-condición aceptable para cada tipo de factor de riesgo identificado",H11="SI"),VLOOKUP(A11,'2'!$B$12:$M$212,3,FALSE)," ")</f>
        <v xml:space="preserve"> </v>
      </c>
      <c r="Y11" s="31" t="str">
        <f>IF(AND(N11="Aplicar identificación avanzada-condición aceptable para cada tipo de factor de riesgo identificado",H11="SI"),VLOOKUP(A11,'2'!$B$12:$M$212,4,FALSE)," ")</f>
        <v xml:space="preserve"> </v>
      </c>
      <c r="Z11" s="31" t="str">
        <f>IF(AND(N11="Aplicar identificación avanzada-condición aceptable para cada tipo de factor de riesgo identificado",H11="SI"),VLOOKUP(A11,'2'!$B$12:$M$212,4,FALSE)," ")</f>
        <v xml:space="preserve"> </v>
      </c>
      <c r="AA11" s="31" t="str">
        <f>IF(AND(N11="Aplicar identificación avanzada-condición aceptable para cada tipo de factor de riesgo identificado",H11="SI"),VLOOKUP(A11,'2'!$B$12:$M$212,7,FALSE)," ")</f>
        <v xml:space="preserve"> </v>
      </c>
      <c r="AB11" s="31" t="str">
        <f>IF(AND(N11="Aplicar identificación avanzada-condición aceptable para cada tipo de factor de riesgo identificado",H11="SI"),VLOOKUP(A11,'2'!$B$12:$M$212,8,FALSE)," ")</f>
        <v xml:space="preserve"> </v>
      </c>
      <c r="AC11" s="31" t="str">
        <f>IF(AND(N11="Aplicar identificación avanzada-condición aceptable para cada tipo de factor de riesgo identificado",H11="SI"),VLOOKUP(A11,'2'!$B$12:$M$212,9,FALSE)," ")</f>
        <v xml:space="preserve"> </v>
      </c>
      <c r="AD11" s="31" t="str">
        <f>IF(AND(N11="Aplicar identificación avanzada-condición aceptable para cada tipo de factor de riesgo identificado",H11="SI"),VLOOKUP(A11,'2'!$B$12:$M$212,10,FALSE)," ")</f>
        <v xml:space="preserve"> </v>
      </c>
      <c r="AE11" s="34" t="str">
        <f>IF(AND(N11="Aplicar identificación avanzada-condición aceptable para cada tipo de factor de riesgo identificado",I11="SI"),VLOOKUP(A11,'2'!$B$12:$M$212,2,FALSE)," ")</f>
        <v xml:space="preserve"> </v>
      </c>
      <c r="AF11" s="34" t="str">
        <f>IF(AND(N11="Aplicar identificación avanzada-condición aceptable para cada tipo de factor de riesgo identificado",I11="SI"),VLOOKUP(A11,'2'!$B$12:$M$212,3,FALSE)," ")</f>
        <v xml:space="preserve"> </v>
      </c>
      <c r="AG11" s="34" t="str">
        <f>IF(AND(N11="Aplicar identificación avanzada-condición aceptable para cada tipo de factor de riesgo identificado",I11="SI"),VLOOKUP(A11,'2'!$B$12:$M$212,4,FALSE)," ")</f>
        <v xml:space="preserve"> </v>
      </c>
      <c r="AH11" s="34" t="str">
        <f>IF(AND(N11="Aplicar identificación avanzada-condición aceptable para cada tipo de factor de riesgo identificado",I11="SI"),VLOOKUP(A11,'2'!$B$12:$M$212,6,FALSE)," ")</f>
        <v xml:space="preserve"> </v>
      </c>
      <c r="AI11" s="34" t="str">
        <f>IF(AND(N11="Aplicar identificación avanzada-condición aceptable para cada tipo de factor de riesgo identificado",I11="SI"),VLOOKUP(A11,'2'!$B$12:$M$212,7,FALSE)," ")</f>
        <v xml:space="preserve"> </v>
      </c>
      <c r="AJ11" s="34" t="str">
        <f>IF(AND(N11="Aplicar identificación avanzada-condición aceptable para cada tipo de factor de riesgo identificado",I11="SI"),VLOOKUP(A11,'2'!$B$12:$M$212,8,FALSE)," ")</f>
        <v xml:space="preserve"> </v>
      </c>
      <c r="AK11" s="34" t="str">
        <f>IF(AND(N11="Aplicar identificación avanzada-condición aceptable para cada tipo de factor de riesgo identificado",I11="SI"),VLOOKUP(A11,'2'!$B$12:$M$212,9,FALSE)," ")</f>
        <v xml:space="preserve"> </v>
      </c>
      <c r="AL11" s="34" t="str">
        <f>IF(AND(N11="Aplicar identificación avanzada-condición aceptable para cada tipo de factor de riesgo identificado",I11="SI"),VLOOKUP(A11,'2'!$B$12:$M$212,10,FALSE)," ")</f>
        <v xml:space="preserve"> </v>
      </c>
      <c r="AM11" s="40" t="str">
        <f>IF(AND(N11="Aplicar identificación avanzada-condición aceptable para cada tipo de factor de riesgo identificado",J11="SI"),VLOOKUP(A11,'2'!$B$12:$M$212,2,FALSE)," ")</f>
        <v xml:space="preserve"> </v>
      </c>
      <c r="AN11" s="40" t="str">
        <f>IF(AND(N11="Aplicar identificación avanzada-condición aceptable para cada tipo de factor de riesgo identificado",J11="SI"),VLOOKUP(A11,'2'!$B$12:$M$212,3,FALSE)," ")</f>
        <v xml:space="preserve"> </v>
      </c>
      <c r="AO11" s="40" t="str">
        <f>IF(AND(N11="Aplicar identificación avanzada-condición aceptable para cada tipo de factor de riesgo identificado",J11="SI"),VLOOKUP(A11,'2'!$B$12:$M$212,4,FALSE)," ")</f>
        <v xml:space="preserve"> </v>
      </c>
      <c r="AP11" s="40" t="str">
        <f>IF(AND(N11="Aplicar identificación avanzada-condición aceptable para cada tipo de factor de riesgo identificado",J11="SI"),VLOOKUP(A11,'2'!$B$12:$M$212,6,FALSE)," ")</f>
        <v xml:space="preserve"> </v>
      </c>
      <c r="AQ11" s="40" t="str">
        <f>IF(AND(N11="Aplicar identificación avanzada-condición aceptable para cada tipo de factor de riesgo identificado",J11="SI"),VLOOKUP(A11,'2'!$B$12:$M$212,7,FALSE)," ")</f>
        <v xml:space="preserve"> </v>
      </c>
      <c r="AR11" s="40" t="str">
        <f>IF(AND(N11="Aplicar identificación avanzada-condición aceptable para cada tipo de factor de riesgo identificado",J11="SI"),VLOOKUP(A11,'2'!$B$12:$M$212,8,FALSE)," ")</f>
        <v xml:space="preserve"> </v>
      </c>
      <c r="AS11" s="40" t="str">
        <f>IF(AND(N11="Aplicar identificación avanzada-condición aceptable para cada tipo de factor de riesgo identificado",J11="SI"),VLOOKUP(A11,'2'!$B$12:$M$212,9,FALSE)," ")</f>
        <v xml:space="preserve"> </v>
      </c>
      <c r="AT11" s="40" t="str">
        <f>IF(AND(N11="Aplicar identificación avanzada-condición aceptable para cada tipo de factor de riesgo identificado",J11="SI"),VLOOKUP(A11,'2'!$B$12:$M$212,10,FALSE)," ")</f>
        <v xml:space="preserve"> </v>
      </c>
      <c r="AU11" s="51" t="str">
        <f>IF(AND(N11="Aplicar identificación avanzada-condición aceptable para cada tipo de factor de riesgo identificado",K11="SI"),VLOOKUP(A11,'2'!$B$12:$M$212,2,FALSE)," ")</f>
        <v xml:space="preserve"> </v>
      </c>
      <c r="AV11" s="51" t="str">
        <f>IF(AND(N11="Aplicar identificación avanzada-condición aceptable para cada tipo de factor de riesgo identificado",K11="SI"),VLOOKUP(A11,'2'!$B$12:$M$212,3,FALSE)," ")</f>
        <v xml:space="preserve"> </v>
      </c>
      <c r="AW11" s="51" t="str">
        <f>IF(AND(N11="Aplicar identificación avanzada-condición aceptable para cada tipo de factor de riesgo identificado",K11="SI"),VLOOKUP(A11,'2'!$B$12:$M$212,4,FALSE)," ")</f>
        <v xml:space="preserve"> </v>
      </c>
      <c r="AX11" s="51" t="str">
        <f>IF(AND(N11="Aplicar identificación avanzada-condición aceptable para cada tipo de factor de riesgo identificado",K11="SI"),VLOOKUP(A11,'2'!$B$12:$M$212,6,FALSE)," ")</f>
        <v xml:space="preserve"> </v>
      </c>
      <c r="AY11" s="51" t="str">
        <f>IF(AND(N11="Aplicar identificación avanzada-condición aceptable para cada tipo de factor de riesgo identificado",K11="SI"),VLOOKUP(A11,'2'!$B$12:$M$212,7,FALSE)," ")</f>
        <v xml:space="preserve"> </v>
      </c>
      <c r="AZ11" s="51" t="str">
        <f>IF(AND(N11="Aplicar identificación avanzada-condición aceptable para cada tipo de factor de riesgo identificado",K11="SI"),VLOOKUP(A11,'2'!$B$12:$M$212,8,FALSE)," ")</f>
        <v xml:space="preserve"> </v>
      </c>
      <c r="BA11" s="51" t="str">
        <f>IF(AND(N11="Aplicar identificación avanzada-condición aceptable para cada tipo de factor de riesgo identificado",K11="SI"),VLOOKUP(A11,'2'!$B$12:$M$212,9,FALSE)," ")</f>
        <v xml:space="preserve"> </v>
      </c>
      <c r="BB11" s="51" t="str">
        <f>IF(AND(N11="Aplicar identificación avanzada-condición aceptable para cada tipo de factor de riesgo identificado",K11="SI"),VLOOKUP(A11,'2'!$B$12:$M$212,10,FALSE)," ")</f>
        <v xml:space="preserve"> </v>
      </c>
      <c r="BC11" s="44" t="str">
        <f>IF(AND(N11="Aplicar identificación avanzada-condición aceptable para cada tipo de factor de riesgo identificado",L11="SI"),VLOOKUP(A11,'2'!$B$12:$M$212,2,FALSE)," ")</f>
        <v xml:space="preserve"> </v>
      </c>
      <c r="BD11" s="44" t="str">
        <f>IF(AND(N11="Aplicar identificación avanzada-condición aceptable para cada tipo de factor de riesgo identificado",L11="SI"),VLOOKUP(A11,'2'!$B$12:$M$212,3,FALSE)," ")</f>
        <v xml:space="preserve"> </v>
      </c>
      <c r="BE11" s="44" t="str">
        <f>IF(AND(N11="Aplicar identificación avanzada-condición aceptable para cada tipo de factor de riesgo identificado",L11="SI"),VLOOKUP(A11,'2'!$B$12:$M$212,4,FALSE)," ")</f>
        <v xml:space="preserve"> </v>
      </c>
      <c r="BF11" s="44" t="str">
        <f>IF(AND(N11="Aplicar identificación avanzada-condición aceptable para cada tipo de factor de riesgo identificado",L11="SI"),VLOOKUP(A11,'2'!$B$12:$M$212,6,FALSE)," ")</f>
        <v xml:space="preserve"> </v>
      </c>
      <c r="BG11" s="44" t="str">
        <f>IF(AND(N11="Aplicar identificación avanzada-condición aceptable para cada tipo de factor de riesgo identificado",L11="SI"),VLOOKUP(A11,'2'!$B$12:$M$212,7,FALSE)," ")</f>
        <v xml:space="preserve"> </v>
      </c>
      <c r="BH11" s="44" t="str">
        <f>IF(AND(N11="Aplicar identificación avanzada-condición aceptable para cada tipo de factor de riesgo identificado",L11="SI"),VLOOKUP(A11,'2'!$B$12:$M$212,8,FALSE)," ")</f>
        <v xml:space="preserve"> </v>
      </c>
      <c r="BI11" s="44" t="str">
        <f>IF(AND(N11="Aplicar identificación avanzada-condición aceptable para cada tipo de factor de riesgo identificado",L11="SI"),VLOOKUP(A11,'2'!$B$12:$M$212,9,FALSE)," ")</f>
        <v xml:space="preserve"> </v>
      </c>
      <c r="BJ11" s="44" t="str">
        <f>IF(AND(N11="Aplicar identificación avanzada-condición aceptable para cada tipo de factor de riesgo identificado",L11="SI"),VLOOKUP(A11,'2'!$B$12:$M$212,10,FALSE)," ")</f>
        <v xml:space="preserve"> </v>
      </c>
      <c r="BK11" s="48" t="str">
        <f>IF(AND(N11="Aplicar identificación avanzada-condición aceptable para cada tipo de factor de riesgo identificado",M11="SI"),VLOOKUP(A11,'2'!$B$12:$M$212,2,FALSE)," ")</f>
        <v xml:space="preserve"> </v>
      </c>
      <c r="BL11" s="48" t="str">
        <f>IF(AND(N11="Aplicar identificación avanzada-condición aceptable para cada tipo de factor de riesgo identificado",M11="SI"),VLOOKUP(A11,'2'!$B$12:$M$212,3,FALSE)," ")</f>
        <v xml:space="preserve"> </v>
      </c>
      <c r="BM11" s="48" t="str">
        <f>IF(AND(N11="Aplicar identificación avanzada-condición aceptable para cada tipo de factor de riesgo identificado",M11="SI"),VLOOKUP(A11,'2'!$B$12:$M$212,4,FALSE)," ")</f>
        <v xml:space="preserve"> </v>
      </c>
      <c r="BN11" s="48" t="str">
        <f>IF(AND(N11="Aplicar identificación avanzada-condición aceptable para cada tipo de factor de riesgo identificado",M11="SI"),VLOOKUP(A11,'2'!$B$12:$M$212,6,FALSE)," ")</f>
        <v xml:space="preserve"> </v>
      </c>
      <c r="BO11" s="48" t="str">
        <f>IF(AND(N11="Aplicar identificación avanzada-condición aceptable para cada tipo de factor de riesgo identificado",M11="SI"),VLOOKUP(A11,'2'!$B$12:$M$212,7,FALSE)," ")</f>
        <v xml:space="preserve"> </v>
      </c>
      <c r="BP11" s="48" t="str">
        <f>IF(AND(N11="Aplicar identificación avanzada-condición aceptable para cada tipo de factor de riesgo identificado",M11="SI"),VLOOKUP(A11,'2'!$B$12:$M$212,8,FALSE)," ")</f>
        <v xml:space="preserve"> </v>
      </c>
      <c r="BQ11" s="48" t="str">
        <f>IF(AND(N11="Aplicar identificación avanzada-condición aceptable para cada tipo de factor de riesgo identificado",M11="SI"),VLOOKUP(A11,'2'!$B$12:$M$212,9,FALSE)," ")</f>
        <v xml:space="preserve"> </v>
      </c>
      <c r="BR11" s="48" t="str">
        <f>IF(AND(N11="Aplicar identificación avanzada-condición aceptable para cada tipo de factor de riesgo identificado",M11="SI"),VLOOKUP(A11,'2'!$B$12:$M$212,10,FALSE)," ")</f>
        <v xml:space="preserve"> </v>
      </c>
    </row>
    <row r="12" spans="1:70">
      <c r="A12" s="21">
        <v>8</v>
      </c>
      <c r="B12" s="21">
        <f>'2'!C21</f>
        <v>0</v>
      </c>
      <c r="C12" s="21">
        <f>'2'!D21</f>
        <v>0</v>
      </c>
      <c r="D12" s="21"/>
      <c r="E12" s="21">
        <f>'2'!E21</f>
        <v>0</v>
      </c>
      <c r="F12" s="34" t="str">
        <f>'3'!L21</f>
        <v>Ausencia total del riesgo, reevaluar cada 3 años con nueva identificación inicial</v>
      </c>
      <c r="G12" s="27" t="str">
        <f>'3'!E21</f>
        <v>NO</v>
      </c>
      <c r="H12" s="21" t="str">
        <f>'3'!F21</f>
        <v>NO</v>
      </c>
      <c r="I12" s="27" t="str">
        <f>'3'!G21</f>
        <v>NO</v>
      </c>
      <c r="J12" s="21" t="str">
        <f>'3'!H21</f>
        <v>NO</v>
      </c>
      <c r="K12" s="27" t="str">
        <f>'3'!I21</f>
        <v>NO</v>
      </c>
      <c r="L12" s="21" t="str">
        <f>'3'!J21</f>
        <v>NO</v>
      </c>
      <c r="M12" s="27" t="str">
        <f>'3'!K21</f>
        <v>NO</v>
      </c>
      <c r="N12" s="34" t="str">
        <f>'3'!L21</f>
        <v>Ausencia total del riesgo, reevaluar cada 3 años con nueva identificación inicial</v>
      </c>
      <c r="O12" s="19" t="str">
        <f>IF(AND(N12="Aplicar identificación avanzada-condición aceptable para cada tipo de factor de riesgo identificado",G12="SI"),VLOOKUP(A12,'2'!$B$12:$M$212,2,FALSE)," ")</f>
        <v xml:space="preserve"> </v>
      </c>
      <c r="P12" s="19" t="str">
        <f>IF(AND(N12="Aplicar identificación avanzada-condición aceptable para cada tipo de factor de riesgo identificado",G12="SI"),VLOOKUP(A12,'2'!$B$12:$M$212,3,FALSE)," ")</f>
        <v xml:space="preserve"> </v>
      </c>
      <c r="Q12" s="19" t="str">
        <f>IF(AND(N12="Aplicar identificación avanzada-condición aceptable para cada tipo de factor de riesgo identificado",G12="SI"),VLOOKUP(A12,'2'!$B$12:$M$212,4,FALSE)," ")</f>
        <v xml:space="preserve"> </v>
      </c>
      <c r="R12" s="19" t="str">
        <f>IF(AND(N12="Aplicar identificación avanzada-condición aceptable para cada tipo de factor de riesgo identificado",G12="SI"),VLOOKUP(A12,'2'!$B$12:$M$212,6,FALSE)," ")</f>
        <v xml:space="preserve"> </v>
      </c>
      <c r="S12" s="19" t="str">
        <f>IF(AND(N12="Aplicar identificación avanzada-condición aceptable para cada tipo de factor de riesgo identificado",G12="SI"),VLOOKUP(A12,'2'!$B$12:$M$212,7,FALSE)," ")</f>
        <v xml:space="preserve"> </v>
      </c>
      <c r="T12" s="19" t="str">
        <f>IF(AND(N12="Aplicar identificación avanzada-condición aceptable para cada tipo de factor de riesgo identificado",G12="SI"),VLOOKUP(A12,'2'!$B$12:$M$212,8,FALSE)," ")</f>
        <v xml:space="preserve"> </v>
      </c>
      <c r="U12" s="19" t="str">
        <f>IF(AND(N12="Aplicar identificación avanzada-condición aceptable para cada tipo de factor de riesgo identificado",G12="SI"),VLOOKUP(A12,'2'!$B$12:$M$212,9,FALSE)," ")</f>
        <v xml:space="preserve"> </v>
      </c>
      <c r="V12" s="19" t="str">
        <f>IF(AND(N12="Aplicar identificación avanzada-condición aceptable para cada tipo de factor de riesgo identificado",G12="SI"),VLOOKUP(A12,'2'!$B$12:$M$212,10,FALSE)," ")</f>
        <v xml:space="preserve"> </v>
      </c>
      <c r="W12" s="31" t="str">
        <f>IF(AND(N12="Aplicar identificación avanzada-condición aceptable para cada tipo de factor de riesgo identificado",H12="SI"),VLOOKUP(A12,'2'!$B$12:$M$212,2,FALSE)," ")</f>
        <v xml:space="preserve"> </v>
      </c>
      <c r="X12" s="31" t="str">
        <f>IF(AND(N12="Aplicar identificación avanzada-condición aceptable para cada tipo de factor de riesgo identificado",H12="SI"),VLOOKUP(A12,'2'!$B$12:$M$212,3,FALSE)," ")</f>
        <v xml:space="preserve"> </v>
      </c>
      <c r="Y12" s="31" t="str">
        <f>IF(AND(N12="Aplicar identificación avanzada-condición aceptable para cada tipo de factor de riesgo identificado",H12="SI"),VLOOKUP(A12,'2'!$B$12:$M$212,4,FALSE)," ")</f>
        <v xml:space="preserve"> </v>
      </c>
      <c r="Z12" s="31" t="str">
        <f>IF(AND(N12="Aplicar identificación avanzada-condición aceptable para cada tipo de factor de riesgo identificado",H12="SI"),VLOOKUP(A12,'2'!$B$12:$M$212,4,FALSE)," ")</f>
        <v xml:space="preserve"> </v>
      </c>
      <c r="AA12" s="31" t="str">
        <f>IF(AND(N12="Aplicar identificación avanzada-condición aceptable para cada tipo de factor de riesgo identificado",H12="SI"),VLOOKUP(A12,'2'!$B$12:$M$212,7,FALSE)," ")</f>
        <v xml:space="preserve"> </v>
      </c>
      <c r="AB12" s="31" t="str">
        <f>IF(AND(N12="Aplicar identificación avanzada-condición aceptable para cada tipo de factor de riesgo identificado",H12="SI"),VLOOKUP(A12,'2'!$B$12:$M$212,8,FALSE)," ")</f>
        <v xml:space="preserve"> </v>
      </c>
      <c r="AC12" s="31" t="str">
        <f>IF(AND(N12="Aplicar identificación avanzada-condición aceptable para cada tipo de factor de riesgo identificado",H12="SI"),VLOOKUP(A12,'2'!$B$12:$M$212,9,FALSE)," ")</f>
        <v xml:space="preserve"> </v>
      </c>
      <c r="AD12" s="31" t="str">
        <f>IF(AND(N12="Aplicar identificación avanzada-condición aceptable para cada tipo de factor de riesgo identificado",H12="SI"),VLOOKUP(A12,'2'!$B$12:$M$212,10,FALSE)," ")</f>
        <v xml:space="preserve"> </v>
      </c>
      <c r="AE12" s="34" t="str">
        <f>IF(AND(N12="Aplicar identificación avanzada-condición aceptable para cada tipo de factor de riesgo identificado",I12="SI"),VLOOKUP(A12,'2'!$B$12:$M$212,2,FALSE)," ")</f>
        <v xml:space="preserve"> </v>
      </c>
      <c r="AF12" s="34" t="str">
        <f>IF(AND(N12="Aplicar identificación avanzada-condición aceptable para cada tipo de factor de riesgo identificado",I12="SI"),VLOOKUP(A12,'2'!$B$12:$M$212,3,FALSE)," ")</f>
        <v xml:space="preserve"> </v>
      </c>
      <c r="AG12" s="34" t="str">
        <f>IF(AND(N12="Aplicar identificación avanzada-condición aceptable para cada tipo de factor de riesgo identificado",I12="SI"),VLOOKUP(A12,'2'!$B$12:$M$212,4,FALSE)," ")</f>
        <v xml:space="preserve"> </v>
      </c>
      <c r="AH12" s="34" t="str">
        <f>IF(AND(N12="Aplicar identificación avanzada-condición aceptable para cada tipo de factor de riesgo identificado",I12="SI"),VLOOKUP(A12,'2'!$B$12:$M$212,6,FALSE)," ")</f>
        <v xml:space="preserve"> </v>
      </c>
      <c r="AI12" s="34" t="str">
        <f>IF(AND(N12="Aplicar identificación avanzada-condición aceptable para cada tipo de factor de riesgo identificado",I12="SI"),VLOOKUP(A12,'2'!$B$12:$M$212,7,FALSE)," ")</f>
        <v xml:space="preserve"> </v>
      </c>
      <c r="AJ12" s="34" t="str">
        <f>IF(AND(N12="Aplicar identificación avanzada-condición aceptable para cada tipo de factor de riesgo identificado",I12="SI"),VLOOKUP(A12,'2'!$B$12:$M$212,8,FALSE)," ")</f>
        <v xml:space="preserve"> </v>
      </c>
      <c r="AK12" s="34" t="str">
        <f>IF(AND(N12="Aplicar identificación avanzada-condición aceptable para cada tipo de factor de riesgo identificado",I12="SI"),VLOOKUP(A12,'2'!$B$12:$M$212,9,FALSE)," ")</f>
        <v xml:space="preserve"> </v>
      </c>
      <c r="AL12" s="34" t="str">
        <f>IF(AND(N12="Aplicar identificación avanzada-condición aceptable para cada tipo de factor de riesgo identificado",I12="SI"),VLOOKUP(A12,'2'!$B$12:$M$212,10,FALSE)," ")</f>
        <v xml:space="preserve"> </v>
      </c>
      <c r="AM12" s="40" t="str">
        <f>IF(AND(N12="Aplicar identificación avanzada-condición aceptable para cada tipo de factor de riesgo identificado",J12="SI"),VLOOKUP(A12,'2'!$B$12:$M$212,2,FALSE)," ")</f>
        <v xml:space="preserve"> </v>
      </c>
      <c r="AN12" s="40" t="str">
        <f>IF(AND(N12="Aplicar identificación avanzada-condición aceptable para cada tipo de factor de riesgo identificado",J12="SI"),VLOOKUP(A12,'2'!$B$12:$M$212,3,FALSE)," ")</f>
        <v xml:space="preserve"> </v>
      </c>
      <c r="AO12" s="40" t="str">
        <f>IF(AND(N12="Aplicar identificación avanzada-condición aceptable para cada tipo de factor de riesgo identificado",J12="SI"),VLOOKUP(A12,'2'!$B$12:$M$212,4,FALSE)," ")</f>
        <v xml:space="preserve"> </v>
      </c>
      <c r="AP12" s="40" t="str">
        <f>IF(AND(N12="Aplicar identificación avanzada-condición aceptable para cada tipo de factor de riesgo identificado",J12="SI"),VLOOKUP(A12,'2'!$B$12:$M$212,6,FALSE)," ")</f>
        <v xml:space="preserve"> </v>
      </c>
      <c r="AQ12" s="40" t="str">
        <f>IF(AND(N12="Aplicar identificación avanzada-condición aceptable para cada tipo de factor de riesgo identificado",J12="SI"),VLOOKUP(A12,'2'!$B$12:$M$212,7,FALSE)," ")</f>
        <v xml:space="preserve"> </v>
      </c>
      <c r="AR12" s="40" t="str">
        <f>IF(AND(N12="Aplicar identificación avanzada-condición aceptable para cada tipo de factor de riesgo identificado",J12="SI"),VLOOKUP(A12,'2'!$B$12:$M$212,8,FALSE)," ")</f>
        <v xml:space="preserve"> </v>
      </c>
      <c r="AS12" s="40" t="str">
        <f>IF(AND(N12="Aplicar identificación avanzada-condición aceptable para cada tipo de factor de riesgo identificado",J12="SI"),VLOOKUP(A12,'2'!$B$12:$M$212,9,FALSE)," ")</f>
        <v xml:space="preserve"> </v>
      </c>
      <c r="AT12" s="40" t="str">
        <f>IF(AND(N12="Aplicar identificación avanzada-condición aceptable para cada tipo de factor de riesgo identificado",J12="SI"),VLOOKUP(A12,'2'!$B$12:$M$212,10,FALSE)," ")</f>
        <v xml:space="preserve"> </v>
      </c>
      <c r="AU12" s="51" t="str">
        <f>IF(AND(N12="Aplicar identificación avanzada-condición aceptable para cada tipo de factor de riesgo identificado",K12="SI"),VLOOKUP(A12,'2'!$B$12:$M$212,2,FALSE)," ")</f>
        <v xml:space="preserve"> </v>
      </c>
      <c r="AV12" s="51" t="str">
        <f>IF(AND(N12="Aplicar identificación avanzada-condición aceptable para cada tipo de factor de riesgo identificado",K12="SI"),VLOOKUP(A12,'2'!$B$12:$M$212,3,FALSE)," ")</f>
        <v xml:space="preserve"> </v>
      </c>
      <c r="AW12" s="51" t="str">
        <f>IF(AND(N12="Aplicar identificación avanzada-condición aceptable para cada tipo de factor de riesgo identificado",K12="SI"),VLOOKUP(A12,'2'!$B$12:$M$212,4,FALSE)," ")</f>
        <v xml:space="preserve"> </v>
      </c>
      <c r="AX12" s="51" t="str">
        <f>IF(AND(N12="Aplicar identificación avanzada-condición aceptable para cada tipo de factor de riesgo identificado",K12="SI"),VLOOKUP(A12,'2'!$B$12:$M$212,6,FALSE)," ")</f>
        <v xml:space="preserve"> </v>
      </c>
      <c r="AY12" s="51" t="str">
        <f>IF(AND(N12="Aplicar identificación avanzada-condición aceptable para cada tipo de factor de riesgo identificado",K12="SI"),VLOOKUP(A12,'2'!$B$12:$M$212,7,FALSE)," ")</f>
        <v xml:space="preserve"> </v>
      </c>
      <c r="AZ12" s="51" t="str">
        <f>IF(AND(N12="Aplicar identificación avanzada-condición aceptable para cada tipo de factor de riesgo identificado",K12="SI"),VLOOKUP(A12,'2'!$B$12:$M$212,8,FALSE)," ")</f>
        <v xml:space="preserve"> </v>
      </c>
      <c r="BA12" s="51" t="str">
        <f>IF(AND(N12="Aplicar identificación avanzada-condición aceptable para cada tipo de factor de riesgo identificado",K12="SI"),VLOOKUP(A12,'2'!$B$12:$M$212,9,FALSE)," ")</f>
        <v xml:space="preserve"> </v>
      </c>
      <c r="BB12" s="51" t="str">
        <f>IF(AND(N12="Aplicar identificación avanzada-condición aceptable para cada tipo de factor de riesgo identificado",K12="SI"),VLOOKUP(A12,'2'!$B$12:$M$212,10,FALSE)," ")</f>
        <v xml:space="preserve"> </v>
      </c>
      <c r="BC12" s="44" t="str">
        <f>IF(AND(N12="Aplicar identificación avanzada-condición aceptable para cada tipo de factor de riesgo identificado",L12="SI"),VLOOKUP(A12,'2'!$B$12:$M$212,2,FALSE)," ")</f>
        <v xml:space="preserve"> </v>
      </c>
      <c r="BD12" s="44" t="str">
        <f>IF(AND(N12="Aplicar identificación avanzada-condición aceptable para cada tipo de factor de riesgo identificado",L12="SI"),VLOOKUP(A12,'2'!$B$12:$M$212,3,FALSE)," ")</f>
        <v xml:space="preserve"> </v>
      </c>
      <c r="BE12" s="44" t="str">
        <f>IF(AND(N12="Aplicar identificación avanzada-condición aceptable para cada tipo de factor de riesgo identificado",L12="SI"),VLOOKUP(A12,'2'!$B$12:$M$212,4,FALSE)," ")</f>
        <v xml:space="preserve"> </v>
      </c>
      <c r="BF12" s="44" t="str">
        <f>IF(AND(N12="Aplicar identificación avanzada-condición aceptable para cada tipo de factor de riesgo identificado",L12="SI"),VLOOKUP(A12,'2'!$B$12:$M$212,6,FALSE)," ")</f>
        <v xml:space="preserve"> </v>
      </c>
      <c r="BG12" s="44" t="str">
        <f>IF(AND(N12="Aplicar identificación avanzada-condición aceptable para cada tipo de factor de riesgo identificado",L12="SI"),VLOOKUP(A12,'2'!$B$12:$M$212,7,FALSE)," ")</f>
        <v xml:space="preserve"> </v>
      </c>
      <c r="BH12" s="44" t="str">
        <f>IF(AND(N12="Aplicar identificación avanzada-condición aceptable para cada tipo de factor de riesgo identificado",L12="SI"),VLOOKUP(A12,'2'!$B$12:$M$212,8,FALSE)," ")</f>
        <v xml:space="preserve"> </v>
      </c>
      <c r="BI12" s="44" t="str">
        <f>IF(AND(N12="Aplicar identificación avanzada-condición aceptable para cada tipo de factor de riesgo identificado",L12="SI"),VLOOKUP(A12,'2'!$B$12:$M$212,9,FALSE)," ")</f>
        <v xml:space="preserve"> </v>
      </c>
      <c r="BJ12" s="44" t="str">
        <f>IF(AND(N12="Aplicar identificación avanzada-condición aceptable para cada tipo de factor de riesgo identificado",L12="SI"),VLOOKUP(A12,'2'!$B$12:$M$212,10,FALSE)," ")</f>
        <v xml:space="preserve"> </v>
      </c>
      <c r="BK12" s="48" t="str">
        <f>IF(AND(N12="Aplicar identificación avanzada-condición aceptable para cada tipo de factor de riesgo identificado",M12="SI"),VLOOKUP(A12,'2'!$B$12:$M$212,2,FALSE)," ")</f>
        <v xml:space="preserve"> </v>
      </c>
      <c r="BL12" s="48" t="str">
        <f>IF(AND(N12="Aplicar identificación avanzada-condición aceptable para cada tipo de factor de riesgo identificado",M12="SI"),VLOOKUP(A12,'2'!$B$12:$M$212,3,FALSE)," ")</f>
        <v xml:space="preserve"> </v>
      </c>
      <c r="BM12" s="48" t="str">
        <f>IF(AND(N12="Aplicar identificación avanzada-condición aceptable para cada tipo de factor de riesgo identificado",M12="SI"),VLOOKUP(A12,'2'!$B$12:$M$212,4,FALSE)," ")</f>
        <v xml:space="preserve"> </v>
      </c>
      <c r="BN12" s="48" t="str">
        <f>IF(AND(N12="Aplicar identificación avanzada-condición aceptable para cada tipo de factor de riesgo identificado",M12="SI"),VLOOKUP(A12,'2'!$B$12:$M$212,6,FALSE)," ")</f>
        <v xml:space="preserve"> </v>
      </c>
      <c r="BO12" s="48" t="str">
        <f>IF(AND(N12="Aplicar identificación avanzada-condición aceptable para cada tipo de factor de riesgo identificado",M12="SI"),VLOOKUP(A12,'2'!$B$12:$M$212,7,FALSE)," ")</f>
        <v xml:space="preserve"> </v>
      </c>
      <c r="BP12" s="48" t="str">
        <f>IF(AND(N12="Aplicar identificación avanzada-condición aceptable para cada tipo de factor de riesgo identificado",M12="SI"),VLOOKUP(A12,'2'!$B$12:$M$212,8,FALSE)," ")</f>
        <v xml:space="preserve"> </v>
      </c>
      <c r="BQ12" s="48" t="str">
        <f>IF(AND(N12="Aplicar identificación avanzada-condición aceptable para cada tipo de factor de riesgo identificado",M12="SI"),VLOOKUP(A12,'2'!$B$12:$M$212,9,FALSE)," ")</f>
        <v xml:space="preserve"> </v>
      </c>
      <c r="BR12" s="48" t="str">
        <f>IF(AND(N12="Aplicar identificación avanzada-condición aceptable para cada tipo de factor de riesgo identificado",M12="SI"),VLOOKUP(A12,'2'!$B$12:$M$212,10,FALSE)," ")</f>
        <v xml:space="preserve"> </v>
      </c>
    </row>
    <row r="13" spans="1:70">
      <c r="A13" s="21">
        <v>9</v>
      </c>
      <c r="B13" s="21">
        <f>'2'!D22</f>
        <v>0</v>
      </c>
      <c r="C13" s="21">
        <f>'2'!D22</f>
        <v>0</v>
      </c>
      <c r="D13" s="21"/>
      <c r="E13" s="21">
        <f>'2'!E22</f>
        <v>0</v>
      </c>
      <c r="F13" s="34" t="str">
        <f>'3'!L22</f>
        <v>Ausencia total del riesgo, reevaluar cada 3 años con nueva identificación inicial</v>
      </c>
      <c r="G13" s="27" t="str">
        <f>'3'!E22</f>
        <v>NO</v>
      </c>
      <c r="H13" s="21" t="str">
        <f>'3'!F22</f>
        <v>NO</v>
      </c>
      <c r="I13" s="27" t="str">
        <f>'3'!G22</f>
        <v>NO</v>
      </c>
      <c r="J13" s="21" t="str">
        <f>'3'!H22</f>
        <v>NO</v>
      </c>
      <c r="K13" s="27" t="str">
        <f>'3'!I22</f>
        <v>NO</v>
      </c>
      <c r="L13" s="21" t="str">
        <f>'3'!J22</f>
        <v>NO</v>
      </c>
      <c r="M13" s="27" t="str">
        <f>'3'!K22</f>
        <v>NO</v>
      </c>
      <c r="N13" s="34" t="str">
        <f>'3'!L22</f>
        <v>Ausencia total del riesgo, reevaluar cada 3 años con nueva identificación inicial</v>
      </c>
      <c r="O13" s="19" t="str">
        <f>IF(AND(N13="Aplicar identificación avanzada-condición aceptable para cada tipo de factor de riesgo identificado",G13="SI"),VLOOKUP(A13,'2'!$B$12:$M$212,2,FALSE)," ")</f>
        <v xml:space="preserve"> </v>
      </c>
      <c r="P13" s="19" t="str">
        <f>IF(AND(N13="Aplicar identificación avanzada-condición aceptable para cada tipo de factor de riesgo identificado",G13="SI"),VLOOKUP(A13,'2'!$B$12:$M$212,3,FALSE)," ")</f>
        <v xml:space="preserve"> </v>
      </c>
      <c r="Q13" s="19" t="str">
        <f>IF(AND(N13="Aplicar identificación avanzada-condición aceptable para cada tipo de factor de riesgo identificado",G13="SI"),VLOOKUP(A13,'2'!$B$12:$M$212,4,FALSE)," ")</f>
        <v xml:space="preserve"> </v>
      </c>
      <c r="R13" s="19" t="str">
        <f>IF(AND(N13="Aplicar identificación avanzada-condición aceptable para cada tipo de factor de riesgo identificado",G13="SI"),VLOOKUP(A13,'2'!$B$12:$M$212,6,FALSE)," ")</f>
        <v xml:space="preserve"> </v>
      </c>
      <c r="S13" s="19" t="str">
        <f>IF(AND(N13="Aplicar identificación avanzada-condición aceptable para cada tipo de factor de riesgo identificado",G13="SI"),VLOOKUP(A13,'2'!$B$12:$M$212,7,FALSE)," ")</f>
        <v xml:space="preserve"> </v>
      </c>
      <c r="T13" s="19" t="str">
        <f>IF(AND(N13="Aplicar identificación avanzada-condición aceptable para cada tipo de factor de riesgo identificado",G13="SI"),VLOOKUP(A13,'2'!$B$12:$M$212,8,FALSE)," ")</f>
        <v xml:space="preserve"> </v>
      </c>
      <c r="U13" s="19" t="str">
        <f>IF(AND(N13="Aplicar identificación avanzada-condición aceptable para cada tipo de factor de riesgo identificado",G13="SI"),VLOOKUP(A13,'2'!$B$12:$M$212,9,FALSE)," ")</f>
        <v xml:space="preserve"> </v>
      </c>
      <c r="V13" s="19" t="str">
        <f>IF(AND(N13="Aplicar identificación avanzada-condición aceptable para cada tipo de factor de riesgo identificado",G13="SI"),VLOOKUP(A13,'2'!$B$12:$M$212,10,FALSE)," ")</f>
        <v xml:space="preserve"> </v>
      </c>
      <c r="W13" s="31" t="str">
        <f>IF(AND(N13="Aplicar identificación avanzada-condición aceptable para cada tipo de factor de riesgo identificado",H13="SI"),VLOOKUP(A13,'2'!$B$12:$M$212,2,FALSE)," ")</f>
        <v xml:space="preserve"> </v>
      </c>
      <c r="X13" s="31" t="str">
        <f>IF(AND(N13="Aplicar identificación avanzada-condición aceptable para cada tipo de factor de riesgo identificado",H13="SI"),VLOOKUP(A13,'2'!$B$12:$M$212,3,FALSE)," ")</f>
        <v xml:space="preserve"> </v>
      </c>
      <c r="Y13" s="31" t="str">
        <f>IF(AND(N13="Aplicar identificación avanzada-condición aceptable para cada tipo de factor de riesgo identificado",H13="SI"),VLOOKUP(A13,'2'!$B$12:$M$212,4,FALSE)," ")</f>
        <v xml:space="preserve"> </v>
      </c>
      <c r="Z13" s="31" t="str">
        <f>IF(AND(N13="Aplicar identificación avanzada-condición aceptable para cada tipo de factor de riesgo identificado",H13="SI"),VLOOKUP(A13,'2'!$B$12:$M$212,4,FALSE)," ")</f>
        <v xml:space="preserve"> </v>
      </c>
      <c r="AA13" s="31" t="str">
        <f>IF(AND(N13="Aplicar identificación avanzada-condición aceptable para cada tipo de factor de riesgo identificado",H13="SI"),VLOOKUP(A13,'2'!$B$12:$M$212,7,FALSE)," ")</f>
        <v xml:space="preserve"> </v>
      </c>
      <c r="AB13" s="31" t="str">
        <f>IF(AND(N13="Aplicar identificación avanzada-condición aceptable para cada tipo de factor de riesgo identificado",H13="SI"),VLOOKUP(A13,'2'!$B$12:$M$212,8,FALSE)," ")</f>
        <v xml:space="preserve"> </v>
      </c>
      <c r="AC13" s="31" t="str">
        <f>IF(AND(N13="Aplicar identificación avanzada-condición aceptable para cada tipo de factor de riesgo identificado",H13="SI"),VLOOKUP(A13,'2'!$B$12:$M$212,9,FALSE)," ")</f>
        <v xml:space="preserve"> </v>
      </c>
      <c r="AD13" s="31" t="str">
        <f>IF(AND(N13="Aplicar identificación avanzada-condición aceptable para cada tipo de factor de riesgo identificado",H13="SI"),VLOOKUP(A13,'2'!$B$12:$M$212,10,FALSE)," ")</f>
        <v xml:space="preserve"> </v>
      </c>
      <c r="AE13" s="34" t="str">
        <f>IF(AND(N13="Aplicar identificación avanzada-condición aceptable para cada tipo de factor de riesgo identificado",I13="SI"),VLOOKUP(A13,'2'!$B$12:$M$212,2,FALSE)," ")</f>
        <v xml:space="preserve"> </v>
      </c>
      <c r="AF13" s="34" t="str">
        <f>IF(AND(N13="Aplicar identificación avanzada-condición aceptable para cada tipo de factor de riesgo identificado",I13="SI"),VLOOKUP(A13,'2'!$B$12:$M$212,3,FALSE)," ")</f>
        <v xml:space="preserve"> </v>
      </c>
      <c r="AG13" s="34" t="str">
        <f>IF(AND(N13="Aplicar identificación avanzada-condición aceptable para cada tipo de factor de riesgo identificado",I13="SI"),VLOOKUP(A13,'2'!$B$12:$M$212,4,FALSE)," ")</f>
        <v xml:space="preserve"> </v>
      </c>
      <c r="AH13" s="34" t="str">
        <f>IF(AND(N13="Aplicar identificación avanzada-condición aceptable para cada tipo de factor de riesgo identificado",I13="SI"),VLOOKUP(A13,'2'!$B$12:$M$212,6,FALSE)," ")</f>
        <v xml:space="preserve"> </v>
      </c>
      <c r="AI13" s="34" t="str">
        <f>IF(AND(N13="Aplicar identificación avanzada-condición aceptable para cada tipo de factor de riesgo identificado",I13="SI"),VLOOKUP(A13,'2'!$B$12:$M$212,7,FALSE)," ")</f>
        <v xml:space="preserve"> </v>
      </c>
      <c r="AJ13" s="34" t="str">
        <f>IF(AND(N13="Aplicar identificación avanzada-condición aceptable para cada tipo de factor de riesgo identificado",I13="SI"),VLOOKUP(A13,'2'!$B$12:$M$212,8,FALSE)," ")</f>
        <v xml:space="preserve"> </v>
      </c>
      <c r="AK13" s="34" t="str">
        <f>IF(AND(N13="Aplicar identificación avanzada-condición aceptable para cada tipo de factor de riesgo identificado",I13="SI"),VLOOKUP(A13,'2'!$B$12:$M$212,9,FALSE)," ")</f>
        <v xml:space="preserve"> </v>
      </c>
      <c r="AL13" s="34" t="str">
        <f>IF(AND(N13="Aplicar identificación avanzada-condición aceptable para cada tipo de factor de riesgo identificado",I13="SI"),VLOOKUP(A13,'2'!$B$12:$M$212,10,FALSE)," ")</f>
        <v xml:space="preserve"> </v>
      </c>
      <c r="AM13" s="40" t="str">
        <f>IF(AND(N13="Aplicar identificación avanzada-condición aceptable para cada tipo de factor de riesgo identificado",J13="SI"),VLOOKUP(A13,'2'!$B$12:$M$212,2,FALSE)," ")</f>
        <v xml:space="preserve"> </v>
      </c>
      <c r="AN13" s="40" t="str">
        <f>IF(AND(N13="Aplicar identificación avanzada-condición aceptable para cada tipo de factor de riesgo identificado",J13="SI"),VLOOKUP(A13,'2'!$B$12:$M$212,3,FALSE)," ")</f>
        <v xml:space="preserve"> </v>
      </c>
      <c r="AO13" s="40" t="str">
        <f>IF(AND(N13="Aplicar identificación avanzada-condición aceptable para cada tipo de factor de riesgo identificado",J13="SI"),VLOOKUP(A13,'2'!$B$12:$M$212,4,FALSE)," ")</f>
        <v xml:space="preserve"> </v>
      </c>
      <c r="AP13" s="40" t="str">
        <f>IF(AND(N13="Aplicar identificación avanzada-condición aceptable para cada tipo de factor de riesgo identificado",J13="SI"),VLOOKUP(A13,'2'!$B$12:$M$212,6,FALSE)," ")</f>
        <v xml:space="preserve"> </v>
      </c>
      <c r="AQ13" s="40" t="str">
        <f>IF(AND(N13="Aplicar identificación avanzada-condición aceptable para cada tipo de factor de riesgo identificado",J13="SI"),VLOOKUP(A13,'2'!$B$12:$M$212,7,FALSE)," ")</f>
        <v xml:space="preserve"> </v>
      </c>
      <c r="AR13" s="40" t="str">
        <f>IF(AND(N13="Aplicar identificación avanzada-condición aceptable para cada tipo de factor de riesgo identificado",J13="SI"),VLOOKUP(A13,'2'!$B$12:$M$212,8,FALSE)," ")</f>
        <v xml:space="preserve"> </v>
      </c>
      <c r="AS13" s="40" t="str">
        <f>IF(AND(N13="Aplicar identificación avanzada-condición aceptable para cada tipo de factor de riesgo identificado",J13="SI"),VLOOKUP(A13,'2'!$B$12:$M$212,9,FALSE)," ")</f>
        <v xml:space="preserve"> </v>
      </c>
      <c r="AT13" s="40" t="str">
        <f>IF(AND(N13="Aplicar identificación avanzada-condición aceptable para cada tipo de factor de riesgo identificado",J13="SI"),VLOOKUP(A13,'2'!$B$12:$M$212,10,FALSE)," ")</f>
        <v xml:space="preserve"> </v>
      </c>
      <c r="AU13" s="51" t="str">
        <f>IF(AND(N13="Aplicar identificación avanzada-condición aceptable para cada tipo de factor de riesgo identificado",K13="SI"),VLOOKUP(A13,'2'!$B$12:$M$212,2,FALSE)," ")</f>
        <v xml:space="preserve"> </v>
      </c>
      <c r="AV13" s="51" t="str">
        <f>IF(AND(N13="Aplicar identificación avanzada-condición aceptable para cada tipo de factor de riesgo identificado",K13="SI"),VLOOKUP(A13,'2'!$B$12:$M$212,3,FALSE)," ")</f>
        <v xml:space="preserve"> </v>
      </c>
      <c r="AW13" s="51" t="str">
        <f>IF(AND(N13="Aplicar identificación avanzada-condición aceptable para cada tipo de factor de riesgo identificado",K13="SI"),VLOOKUP(A13,'2'!$B$12:$M$212,4,FALSE)," ")</f>
        <v xml:space="preserve"> </v>
      </c>
      <c r="AX13" s="51" t="str">
        <f>IF(AND(N13="Aplicar identificación avanzada-condición aceptable para cada tipo de factor de riesgo identificado",K13="SI"),VLOOKUP(A13,'2'!$B$12:$M$212,6,FALSE)," ")</f>
        <v xml:space="preserve"> </v>
      </c>
      <c r="AY13" s="51" t="str">
        <f>IF(AND(N13="Aplicar identificación avanzada-condición aceptable para cada tipo de factor de riesgo identificado",K13="SI"),VLOOKUP(A13,'2'!$B$12:$M$212,7,FALSE)," ")</f>
        <v xml:space="preserve"> </v>
      </c>
      <c r="AZ13" s="51" t="str">
        <f>IF(AND(N13="Aplicar identificación avanzada-condición aceptable para cada tipo de factor de riesgo identificado",K13="SI"),VLOOKUP(A13,'2'!$B$12:$M$212,8,FALSE)," ")</f>
        <v xml:space="preserve"> </v>
      </c>
      <c r="BA13" s="51" t="str">
        <f>IF(AND(N13="Aplicar identificación avanzada-condición aceptable para cada tipo de factor de riesgo identificado",K13="SI"),VLOOKUP(A13,'2'!$B$12:$M$212,9,FALSE)," ")</f>
        <v xml:space="preserve"> </v>
      </c>
      <c r="BB13" s="51" t="str">
        <f>IF(AND(N13="Aplicar identificación avanzada-condición aceptable para cada tipo de factor de riesgo identificado",K13="SI"),VLOOKUP(A13,'2'!$B$12:$M$212,10,FALSE)," ")</f>
        <v xml:space="preserve"> </v>
      </c>
      <c r="BC13" s="44" t="str">
        <f>IF(AND(N13="Aplicar identificación avanzada-condición aceptable para cada tipo de factor de riesgo identificado",L13="SI"),VLOOKUP(A13,'2'!$B$12:$M$212,2,FALSE)," ")</f>
        <v xml:space="preserve"> </v>
      </c>
      <c r="BD13" s="44" t="str">
        <f>IF(AND(N13="Aplicar identificación avanzada-condición aceptable para cada tipo de factor de riesgo identificado",L13="SI"),VLOOKUP(A13,'2'!$B$12:$M$212,3,FALSE)," ")</f>
        <v xml:space="preserve"> </v>
      </c>
      <c r="BE13" s="44" t="str">
        <f>IF(AND(N13="Aplicar identificación avanzada-condición aceptable para cada tipo de factor de riesgo identificado",L13="SI"),VLOOKUP(A13,'2'!$B$12:$M$212,4,FALSE)," ")</f>
        <v xml:space="preserve"> </v>
      </c>
      <c r="BF13" s="44" t="str">
        <f>IF(AND(N13="Aplicar identificación avanzada-condición aceptable para cada tipo de factor de riesgo identificado",L13="SI"),VLOOKUP(A13,'2'!$B$12:$M$212,6,FALSE)," ")</f>
        <v xml:space="preserve"> </v>
      </c>
      <c r="BG13" s="44" t="str">
        <f>IF(AND(N13="Aplicar identificación avanzada-condición aceptable para cada tipo de factor de riesgo identificado",L13="SI"),VLOOKUP(A13,'2'!$B$12:$M$212,7,FALSE)," ")</f>
        <v xml:space="preserve"> </v>
      </c>
      <c r="BH13" s="44" t="str">
        <f>IF(AND(N13="Aplicar identificación avanzada-condición aceptable para cada tipo de factor de riesgo identificado",L13="SI"),VLOOKUP(A13,'2'!$B$12:$M$212,8,FALSE)," ")</f>
        <v xml:space="preserve"> </v>
      </c>
      <c r="BI13" s="44" t="str">
        <f>IF(AND(N13="Aplicar identificación avanzada-condición aceptable para cada tipo de factor de riesgo identificado",L13="SI"),VLOOKUP(A13,'2'!$B$12:$M$212,9,FALSE)," ")</f>
        <v xml:space="preserve"> </v>
      </c>
      <c r="BJ13" s="44" t="str">
        <f>IF(AND(N13="Aplicar identificación avanzada-condición aceptable para cada tipo de factor de riesgo identificado",L13="SI"),VLOOKUP(A13,'2'!$B$12:$M$212,10,FALSE)," ")</f>
        <v xml:space="preserve"> </v>
      </c>
      <c r="BK13" s="48" t="str">
        <f>IF(AND(N13="Aplicar identificación avanzada-condición aceptable para cada tipo de factor de riesgo identificado",M13="SI"),VLOOKUP(A13,'2'!$B$12:$M$212,2,FALSE)," ")</f>
        <v xml:space="preserve"> </v>
      </c>
      <c r="BL13" s="48" t="str">
        <f>IF(AND(N13="Aplicar identificación avanzada-condición aceptable para cada tipo de factor de riesgo identificado",M13="SI"),VLOOKUP(A13,'2'!$B$12:$M$212,3,FALSE)," ")</f>
        <v xml:space="preserve"> </v>
      </c>
      <c r="BM13" s="48" t="str">
        <f>IF(AND(N13="Aplicar identificación avanzada-condición aceptable para cada tipo de factor de riesgo identificado",M13="SI"),VLOOKUP(A13,'2'!$B$12:$M$212,4,FALSE)," ")</f>
        <v xml:space="preserve"> </v>
      </c>
      <c r="BN13" s="48" t="str">
        <f>IF(AND(N13="Aplicar identificación avanzada-condición aceptable para cada tipo de factor de riesgo identificado",M13="SI"),VLOOKUP(A13,'2'!$B$12:$M$212,6,FALSE)," ")</f>
        <v xml:space="preserve"> </v>
      </c>
      <c r="BO13" s="48" t="str">
        <f>IF(AND(N13="Aplicar identificación avanzada-condición aceptable para cada tipo de factor de riesgo identificado",M13="SI"),VLOOKUP(A13,'2'!$B$12:$M$212,7,FALSE)," ")</f>
        <v xml:space="preserve"> </v>
      </c>
      <c r="BP13" s="48" t="str">
        <f>IF(AND(N13="Aplicar identificación avanzada-condición aceptable para cada tipo de factor de riesgo identificado",M13="SI"),VLOOKUP(A13,'2'!$B$12:$M$212,8,FALSE)," ")</f>
        <v xml:space="preserve"> </v>
      </c>
      <c r="BQ13" s="48" t="str">
        <f>IF(AND(N13="Aplicar identificación avanzada-condición aceptable para cada tipo de factor de riesgo identificado",M13="SI"),VLOOKUP(A13,'2'!$B$12:$M$212,9,FALSE)," ")</f>
        <v xml:space="preserve"> </v>
      </c>
      <c r="BR13" s="48" t="str">
        <f>IF(AND(N13="Aplicar identificación avanzada-condición aceptable para cada tipo de factor de riesgo identificado",M13="SI"),VLOOKUP(A13,'2'!$B$12:$M$212,10,FALSE)," ")</f>
        <v xml:space="preserve"> </v>
      </c>
    </row>
    <row r="14" spans="1:70">
      <c r="A14" s="21">
        <v>10</v>
      </c>
      <c r="B14" s="21">
        <f>'2'!C23</f>
        <v>0</v>
      </c>
      <c r="C14" s="21">
        <f>'2'!D23</f>
        <v>0</v>
      </c>
      <c r="D14" s="21"/>
      <c r="E14" s="21">
        <f>'2'!E23</f>
        <v>0</v>
      </c>
      <c r="F14" s="34" t="str">
        <f>'3'!L23</f>
        <v>Ausencia total del riesgo, reevaluar cada 3 años con nueva identificación inicial</v>
      </c>
      <c r="G14" s="27" t="str">
        <f>'3'!E23</f>
        <v>NO</v>
      </c>
      <c r="H14" s="21" t="str">
        <f>'3'!F23</f>
        <v>NO</v>
      </c>
      <c r="I14" s="27" t="str">
        <f>'3'!G23</f>
        <v>NO</v>
      </c>
      <c r="J14" s="21" t="str">
        <f>'3'!H23</f>
        <v>NO</v>
      </c>
      <c r="K14" s="27" t="str">
        <f>'3'!I23</f>
        <v>NO</v>
      </c>
      <c r="L14" s="21" t="str">
        <f>'3'!J23</f>
        <v>NO</v>
      </c>
      <c r="M14" s="27" t="str">
        <f>'3'!K23</f>
        <v>NO</v>
      </c>
      <c r="N14" s="34" t="str">
        <f>'3'!L23</f>
        <v>Ausencia total del riesgo, reevaluar cada 3 años con nueva identificación inicial</v>
      </c>
      <c r="O14" s="19" t="str">
        <f>IF(AND(N14="Aplicar identificación avanzada-condición aceptable para cada tipo de factor de riesgo identificado",G14="SI"),VLOOKUP(A14,'2'!$B$12:$M$212,2,FALSE)," ")</f>
        <v xml:space="preserve"> </v>
      </c>
      <c r="P14" s="19" t="str">
        <f>IF(AND(N14="Aplicar identificación avanzada-condición aceptable para cada tipo de factor de riesgo identificado",G14="SI"),VLOOKUP(A14,'2'!$B$12:$M$212,3,FALSE)," ")</f>
        <v xml:space="preserve"> </v>
      </c>
      <c r="Q14" s="19" t="str">
        <f>IF(AND(N14="Aplicar identificación avanzada-condición aceptable para cada tipo de factor de riesgo identificado",G14="SI"),VLOOKUP(A14,'2'!$B$12:$M$212,4,FALSE)," ")</f>
        <v xml:space="preserve"> </v>
      </c>
      <c r="R14" s="19" t="str">
        <f>IF(AND(N14="Aplicar identificación avanzada-condición aceptable para cada tipo de factor de riesgo identificado",G14="SI"),VLOOKUP(A14,'2'!$B$12:$M$212,6,FALSE)," ")</f>
        <v xml:space="preserve"> </v>
      </c>
      <c r="S14" s="19" t="str">
        <f>IF(AND(N14="Aplicar identificación avanzada-condición aceptable para cada tipo de factor de riesgo identificado",G14="SI"),VLOOKUP(A14,'2'!$B$12:$M$212,7,FALSE)," ")</f>
        <v xml:space="preserve"> </v>
      </c>
      <c r="T14" s="19" t="str">
        <f>IF(AND(N14="Aplicar identificación avanzada-condición aceptable para cada tipo de factor de riesgo identificado",G14="SI"),VLOOKUP(A14,'2'!$B$12:$M$212,8,FALSE)," ")</f>
        <v xml:space="preserve"> </v>
      </c>
      <c r="U14" s="19" t="str">
        <f>IF(AND(N14="Aplicar identificación avanzada-condición aceptable para cada tipo de factor de riesgo identificado",G14="SI"),VLOOKUP(A14,'2'!$B$12:$M$212,9,FALSE)," ")</f>
        <v xml:space="preserve"> </v>
      </c>
      <c r="V14" s="19" t="str">
        <f>IF(AND(N14="Aplicar identificación avanzada-condición aceptable para cada tipo de factor de riesgo identificado",G14="SI"),VLOOKUP(A14,'2'!$B$12:$M$212,10,FALSE)," ")</f>
        <v xml:space="preserve"> </v>
      </c>
      <c r="W14" s="31" t="str">
        <f>IF(AND(N14="Aplicar identificación avanzada-condición aceptable para cada tipo de factor de riesgo identificado",H14="SI"),VLOOKUP(A14,'2'!$B$12:$M$212,2,FALSE)," ")</f>
        <v xml:space="preserve"> </v>
      </c>
      <c r="X14" s="31" t="str">
        <f>IF(AND(N14="Aplicar identificación avanzada-condición aceptable para cada tipo de factor de riesgo identificado",H14="SI"),VLOOKUP(A14,'2'!$B$12:$M$212,3,FALSE)," ")</f>
        <v xml:space="preserve"> </v>
      </c>
      <c r="Y14" s="31" t="str">
        <f>IF(AND(N14="Aplicar identificación avanzada-condición aceptable para cada tipo de factor de riesgo identificado",H14="SI"),VLOOKUP(A14,'2'!$B$12:$M$212,4,FALSE)," ")</f>
        <v xml:space="preserve"> </v>
      </c>
      <c r="Z14" s="31" t="str">
        <f>IF(AND(N14="Aplicar identificación avanzada-condición aceptable para cada tipo de factor de riesgo identificado",H14="SI"),VLOOKUP(A14,'2'!$B$12:$M$212,4,FALSE)," ")</f>
        <v xml:space="preserve"> </v>
      </c>
      <c r="AA14" s="31" t="str">
        <f>IF(AND(N14="Aplicar identificación avanzada-condición aceptable para cada tipo de factor de riesgo identificado",H14="SI"),VLOOKUP(A14,'2'!$B$12:$M$212,7,FALSE)," ")</f>
        <v xml:space="preserve"> </v>
      </c>
      <c r="AB14" s="31" t="str">
        <f>IF(AND(N14="Aplicar identificación avanzada-condición aceptable para cada tipo de factor de riesgo identificado",H14="SI"),VLOOKUP(A14,'2'!$B$12:$M$212,8,FALSE)," ")</f>
        <v xml:space="preserve"> </v>
      </c>
      <c r="AC14" s="31" t="str">
        <f>IF(AND(N14="Aplicar identificación avanzada-condición aceptable para cada tipo de factor de riesgo identificado",H14="SI"),VLOOKUP(A14,'2'!$B$12:$M$212,9,FALSE)," ")</f>
        <v xml:space="preserve"> </v>
      </c>
      <c r="AD14" s="31" t="str">
        <f>IF(AND(N14="Aplicar identificación avanzada-condición aceptable para cada tipo de factor de riesgo identificado",H14="SI"),VLOOKUP(A14,'2'!$B$12:$M$212,10,FALSE)," ")</f>
        <v xml:space="preserve"> </v>
      </c>
      <c r="AE14" s="34" t="str">
        <f>IF(AND(N14="Aplicar identificación avanzada-condición aceptable para cada tipo de factor de riesgo identificado",I14="SI"),VLOOKUP(A14,'2'!$B$12:$M$212,2,FALSE)," ")</f>
        <v xml:space="preserve"> </v>
      </c>
      <c r="AF14" s="34" t="str">
        <f>IF(AND(N14="Aplicar identificación avanzada-condición aceptable para cada tipo de factor de riesgo identificado",I14="SI"),VLOOKUP(A14,'2'!$B$12:$M$212,3,FALSE)," ")</f>
        <v xml:space="preserve"> </v>
      </c>
      <c r="AG14" s="34" t="str">
        <f>IF(AND(N14="Aplicar identificación avanzada-condición aceptable para cada tipo de factor de riesgo identificado",I14="SI"),VLOOKUP(A14,'2'!$B$12:$M$212,4,FALSE)," ")</f>
        <v xml:space="preserve"> </v>
      </c>
      <c r="AH14" s="34" t="str">
        <f>IF(AND(N14="Aplicar identificación avanzada-condición aceptable para cada tipo de factor de riesgo identificado",I14="SI"),VLOOKUP(A14,'2'!$B$12:$M$212,6,FALSE)," ")</f>
        <v xml:space="preserve"> </v>
      </c>
      <c r="AI14" s="34" t="str">
        <f>IF(AND(N14="Aplicar identificación avanzada-condición aceptable para cada tipo de factor de riesgo identificado",I14="SI"),VLOOKUP(A14,'2'!$B$12:$M$212,7,FALSE)," ")</f>
        <v xml:space="preserve"> </v>
      </c>
      <c r="AJ14" s="34" t="str">
        <f>IF(AND(N14="Aplicar identificación avanzada-condición aceptable para cada tipo de factor de riesgo identificado",I14="SI"),VLOOKUP(A14,'2'!$B$12:$M$212,8,FALSE)," ")</f>
        <v xml:space="preserve"> </v>
      </c>
      <c r="AK14" s="34" t="str">
        <f>IF(AND(N14="Aplicar identificación avanzada-condición aceptable para cada tipo de factor de riesgo identificado",I14="SI"),VLOOKUP(A14,'2'!$B$12:$M$212,9,FALSE)," ")</f>
        <v xml:space="preserve"> </v>
      </c>
      <c r="AL14" s="34" t="str">
        <f>IF(AND(N14="Aplicar identificación avanzada-condición aceptable para cada tipo de factor de riesgo identificado",I14="SI"),VLOOKUP(A14,'2'!$B$12:$M$212,10,FALSE)," ")</f>
        <v xml:space="preserve"> </v>
      </c>
      <c r="AM14" s="40" t="str">
        <f>IF(AND(N14="Aplicar identificación avanzada-condición aceptable para cada tipo de factor de riesgo identificado",J14="SI"),VLOOKUP(A14,'2'!$B$12:$M$212,2,FALSE)," ")</f>
        <v xml:space="preserve"> </v>
      </c>
      <c r="AN14" s="40" t="str">
        <f>IF(AND(N14="Aplicar identificación avanzada-condición aceptable para cada tipo de factor de riesgo identificado",J14="SI"),VLOOKUP(A14,'2'!$B$12:$M$212,3,FALSE)," ")</f>
        <v xml:space="preserve"> </v>
      </c>
      <c r="AO14" s="40" t="str">
        <f>IF(AND(N14="Aplicar identificación avanzada-condición aceptable para cada tipo de factor de riesgo identificado",J14="SI"),VLOOKUP(A14,'2'!$B$12:$M$212,4,FALSE)," ")</f>
        <v xml:space="preserve"> </v>
      </c>
      <c r="AP14" s="40" t="str">
        <f>IF(AND(N14="Aplicar identificación avanzada-condición aceptable para cada tipo de factor de riesgo identificado",J14="SI"),VLOOKUP(A14,'2'!$B$12:$M$212,6,FALSE)," ")</f>
        <v xml:space="preserve"> </v>
      </c>
      <c r="AQ14" s="40" t="str">
        <f>IF(AND(N14="Aplicar identificación avanzada-condición aceptable para cada tipo de factor de riesgo identificado",J14="SI"),VLOOKUP(A14,'2'!$B$12:$M$212,7,FALSE)," ")</f>
        <v xml:space="preserve"> </v>
      </c>
      <c r="AR14" s="40" t="str">
        <f>IF(AND(N14="Aplicar identificación avanzada-condición aceptable para cada tipo de factor de riesgo identificado",J14="SI"),VLOOKUP(A14,'2'!$B$12:$M$212,8,FALSE)," ")</f>
        <v xml:space="preserve"> </v>
      </c>
      <c r="AS14" s="40" t="str">
        <f>IF(AND(N14="Aplicar identificación avanzada-condición aceptable para cada tipo de factor de riesgo identificado",J14="SI"),VLOOKUP(A14,'2'!$B$12:$M$212,9,FALSE)," ")</f>
        <v xml:space="preserve"> </v>
      </c>
      <c r="AT14" s="40" t="str">
        <f>IF(AND(N14="Aplicar identificación avanzada-condición aceptable para cada tipo de factor de riesgo identificado",J14="SI"),VLOOKUP(A14,'2'!$B$12:$M$212,10,FALSE)," ")</f>
        <v xml:space="preserve"> </v>
      </c>
      <c r="AU14" s="51" t="str">
        <f>IF(AND(N14="Aplicar identificación avanzada-condición aceptable para cada tipo de factor de riesgo identificado",K14="SI"),VLOOKUP(A14,'2'!$B$12:$M$212,2,FALSE)," ")</f>
        <v xml:space="preserve"> </v>
      </c>
      <c r="AV14" s="51" t="str">
        <f>IF(AND(N14="Aplicar identificación avanzada-condición aceptable para cada tipo de factor de riesgo identificado",K14="SI"),VLOOKUP(A14,'2'!$B$12:$M$212,3,FALSE)," ")</f>
        <v xml:space="preserve"> </v>
      </c>
      <c r="AW14" s="51" t="str">
        <f>IF(AND(N14="Aplicar identificación avanzada-condición aceptable para cada tipo de factor de riesgo identificado",K14="SI"),VLOOKUP(A14,'2'!$B$12:$M$212,4,FALSE)," ")</f>
        <v xml:space="preserve"> </v>
      </c>
      <c r="AX14" s="51" t="str">
        <f>IF(AND(N14="Aplicar identificación avanzada-condición aceptable para cada tipo de factor de riesgo identificado",K14="SI"),VLOOKUP(A14,'2'!$B$12:$M$212,6,FALSE)," ")</f>
        <v xml:space="preserve"> </v>
      </c>
      <c r="AY14" s="51" t="str">
        <f>IF(AND(N14="Aplicar identificación avanzada-condición aceptable para cada tipo de factor de riesgo identificado",K14="SI"),VLOOKUP(A14,'2'!$B$12:$M$212,7,FALSE)," ")</f>
        <v xml:space="preserve"> </v>
      </c>
      <c r="AZ14" s="51" t="str">
        <f>IF(AND(N14="Aplicar identificación avanzada-condición aceptable para cada tipo de factor de riesgo identificado",K14="SI"),VLOOKUP(A14,'2'!$B$12:$M$212,8,FALSE)," ")</f>
        <v xml:space="preserve"> </v>
      </c>
      <c r="BA14" s="51" t="str">
        <f>IF(AND(N14="Aplicar identificación avanzada-condición aceptable para cada tipo de factor de riesgo identificado",K14="SI"),VLOOKUP(A14,'2'!$B$12:$M$212,9,FALSE)," ")</f>
        <v xml:space="preserve"> </v>
      </c>
      <c r="BB14" s="51" t="str">
        <f>IF(AND(N14="Aplicar identificación avanzada-condición aceptable para cada tipo de factor de riesgo identificado",K14="SI"),VLOOKUP(A14,'2'!$B$12:$M$212,10,FALSE)," ")</f>
        <v xml:space="preserve"> </v>
      </c>
      <c r="BC14" s="44" t="str">
        <f>IF(AND(N14="Aplicar identificación avanzada-condición aceptable para cada tipo de factor de riesgo identificado",L14="SI"),VLOOKUP(A14,'2'!$B$12:$M$212,2,FALSE)," ")</f>
        <v xml:space="preserve"> </v>
      </c>
      <c r="BD14" s="44" t="str">
        <f>IF(AND(N14="Aplicar identificación avanzada-condición aceptable para cada tipo de factor de riesgo identificado",L14="SI"),VLOOKUP(A14,'2'!$B$12:$M$212,3,FALSE)," ")</f>
        <v xml:space="preserve"> </v>
      </c>
      <c r="BE14" s="44" t="str">
        <f>IF(AND(N14="Aplicar identificación avanzada-condición aceptable para cada tipo de factor de riesgo identificado",L14="SI"),VLOOKUP(A14,'2'!$B$12:$M$212,4,FALSE)," ")</f>
        <v xml:space="preserve"> </v>
      </c>
      <c r="BF14" s="44" t="str">
        <f>IF(AND(N14="Aplicar identificación avanzada-condición aceptable para cada tipo de factor de riesgo identificado",L14="SI"),VLOOKUP(A14,'2'!$B$12:$M$212,6,FALSE)," ")</f>
        <v xml:space="preserve"> </v>
      </c>
      <c r="BG14" s="44" t="str">
        <f>IF(AND(N14="Aplicar identificación avanzada-condición aceptable para cada tipo de factor de riesgo identificado",L14="SI"),VLOOKUP(A14,'2'!$B$12:$M$212,7,FALSE)," ")</f>
        <v xml:space="preserve"> </v>
      </c>
      <c r="BH14" s="44" t="str">
        <f>IF(AND(N14="Aplicar identificación avanzada-condición aceptable para cada tipo de factor de riesgo identificado",L14="SI"),VLOOKUP(A14,'2'!$B$12:$M$212,8,FALSE)," ")</f>
        <v xml:space="preserve"> </v>
      </c>
      <c r="BI14" s="44" t="str">
        <f>IF(AND(N14="Aplicar identificación avanzada-condición aceptable para cada tipo de factor de riesgo identificado",L14="SI"),VLOOKUP(A14,'2'!$B$12:$M$212,9,FALSE)," ")</f>
        <v xml:space="preserve"> </v>
      </c>
      <c r="BJ14" s="44" t="str">
        <f>IF(AND(N14="Aplicar identificación avanzada-condición aceptable para cada tipo de factor de riesgo identificado",L14="SI"),VLOOKUP(A14,'2'!$B$12:$M$212,10,FALSE)," ")</f>
        <v xml:space="preserve"> </v>
      </c>
      <c r="BK14" s="48" t="str">
        <f>IF(AND(N14="Aplicar identificación avanzada-condición aceptable para cada tipo de factor de riesgo identificado",M14="SI"),VLOOKUP(A14,'2'!$B$12:$M$212,2,FALSE)," ")</f>
        <v xml:space="preserve"> </v>
      </c>
      <c r="BL14" s="48" t="str">
        <f>IF(AND(N14="Aplicar identificación avanzada-condición aceptable para cada tipo de factor de riesgo identificado",M14="SI"),VLOOKUP(A14,'2'!$B$12:$M$212,3,FALSE)," ")</f>
        <v xml:space="preserve"> </v>
      </c>
      <c r="BM14" s="48" t="str">
        <f>IF(AND(N14="Aplicar identificación avanzada-condición aceptable para cada tipo de factor de riesgo identificado",M14="SI"),VLOOKUP(A14,'2'!$B$12:$M$212,4,FALSE)," ")</f>
        <v xml:space="preserve"> </v>
      </c>
      <c r="BN14" s="48" t="str">
        <f>IF(AND(N14="Aplicar identificación avanzada-condición aceptable para cada tipo de factor de riesgo identificado",M14="SI"),VLOOKUP(A14,'2'!$B$12:$M$212,6,FALSE)," ")</f>
        <v xml:space="preserve"> </v>
      </c>
      <c r="BO14" s="48" t="str">
        <f>IF(AND(N14="Aplicar identificación avanzada-condición aceptable para cada tipo de factor de riesgo identificado",M14="SI"),VLOOKUP(A14,'2'!$B$12:$M$212,7,FALSE)," ")</f>
        <v xml:space="preserve"> </v>
      </c>
      <c r="BP14" s="48" t="str">
        <f>IF(AND(N14="Aplicar identificación avanzada-condición aceptable para cada tipo de factor de riesgo identificado",M14="SI"),VLOOKUP(A14,'2'!$B$12:$M$212,8,FALSE)," ")</f>
        <v xml:space="preserve"> </v>
      </c>
      <c r="BQ14" s="48" t="str">
        <f>IF(AND(N14="Aplicar identificación avanzada-condición aceptable para cada tipo de factor de riesgo identificado",M14="SI"),VLOOKUP(A14,'2'!$B$12:$M$212,9,FALSE)," ")</f>
        <v xml:space="preserve"> </v>
      </c>
      <c r="BR14" s="48" t="str">
        <f>IF(AND(N14="Aplicar identificación avanzada-condición aceptable para cada tipo de factor de riesgo identificado",M14="SI"),VLOOKUP(A14,'2'!$B$12:$M$212,10,FALSE)," ")</f>
        <v xml:space="preserve"> </v>
      </c>
    </row>
    <row r="15" spans="1:70">
      <c r="A15" s="21">
        <v>11</v>
      </c>
      <c r="B15" s="21">
        <f>'2'!C24</f>
        <v>0</v>
      </c>
      <c r="C15" s="21">
        <f>'2'!D24</f>
        <v>0</v>
      </c>
      <c r="D15" s="21"/>
      <c r="E15" s="21">
        <f>'2'!E24</f>
        <v>0</v>
      </c>
      <c r="F15" s="34" t="str">
        <f>'3'!L24</f>
        <v>Ausencia total del riesgo, reevaluar cada 3 años con nueva identificación inicial</v>
      </c>
      <c r="G15" s="27" t="str">
        <f>'3'!E24</f>
        <v>NO</v>
      </c>
      <c r="H15" s="21" t="str">
        <f>'3'!F24</f>
        <v>NO</v>
      </c>
      <c r="I15" s="27" t="str">
        <f>'3'!G24</f>
        <v>NO</v>
      </c>
      <c r="J15" s="21" t="str">
        <f>'3'!H24</f>
        <v>NO</v>
      </c>
      <c r="K15" s="27" t="str">
        <f>'3'!I24</f>
        <v>NO</v>
      </c>
      <c r="L15" s="21" t="str">
        <f>'3'!J24</f>
        <v>NO</v>
      </c>
      <c r="M15" s="27" t="str">
        <f>'3'!K24</f>
        <v>NO</v>
      </c>
      <c r="N15" s="34" t="str">
        <f>'3'!L24</f>
        <v>Ausencia total del riesgo, reevaluar cada 3 años con nueva identificación inicial</v>
      </c>
      <c r="O15" s="19" t="str">
        <f>IF(AND(N15="Aplicar identificación avanzada-condición aceptable para cada tipo de factor de riesgo identificado",G15="SI"),VLOOKUP(A15,'2'!$B$12:$M$212,2,FALSE)," ")</f>
        <v xml:space="preserve"> </v>
      </c>
      <c r="P15" s="19" t="str">
        <f>IF(AND(N15="Aplicar identificación avanzada-condición aceptable para cada tipo de factor de riesgo identificado",G15="SI"),VLOOKUP(A15,'2'!$B$12:$M$212,3,FALSE)," ")</f>
        <v xml:space="preserve"> </v>
      </c>
      <c r="Q15" s="19" t="str">
        <f>IF(AND(N15="Aplicar identificación avanzada-condición aceptable para cada tipo de factor de riesgo identificado",G15="SI"),VLOOKUP(A15,'2'!$B$12:$M$212,4,FALSE)," ")</f>
        <v xml:space="preserve"> </v>
      </c>
      <c r="R15" s="19" t="str">
        <f>IF(AND(N15="Aplicar identificación avanzada-condición aceptable para cada tipo de factor de riesgo identificado",G15="SI"),VLOOKUP(A15,'2'!$B$12:$M$212,6,FALSE)," ")</f>
        <v xml:space="preserve"> </v>
      </c>
      <c r="S15" s="19" t="str">
        <f>IF(AND(N15="Aplicar identificación avanzada-condición aceptable para cada tipo de factor de riesgo identificado",G15="SI"),VLOOKUP(A15,'2'!$B$12:$M$212,7,FALSE)," ")</f>
        <v xml:space="preserve"> </v>
      </c>
      <c r="T15" s="19" t="str">
        <f>IF(AND(N15="Aplicar identificación avanzada-condición aceptable para cada tipo de factor de riesgo identificado",G15="SI"),VLOOKUP(A15,'2'!$B$12:$M$212,8,FALSE)," ")</f>
        <v xml:space="preserve"> </v>
      </c>
      <c r="U15" s="19" t="str">
        <f>IF(AND(N15="Aplicar identificación avanzada-condición aceptable para cada tipo de factor de riesgo identificado",G15="SI"),VLOOKUP(A15,'2'!$B$12:$M$212,9,FALSE)," ")</f>
        <v xml:space="preserve"> </v>
      </c>
      <c r="V15" s="19" t="str">
        <f>IF(AND(N15="Aplicar identificación avanzada-condición aceptable para cada tipo de factor de riesgo identificado",G15="SI"),VLOOKUP(A15,'2'!$B$12:$M$212,10,FALSE)," ")</f>
        <v xml:space="preserve"> </v>
      </c>
      <c r="W15" s="31" t="str">
        <f>IF(AND(N15="Aplicar identificación avanzada-condición aceptable para cada tipo de factor de riesgo identificado",H15="SI"),VLOOKUP(A15,'2'!$B$12:$M$212,2,FALSE)," ")</f>
        <v xml:space="preserve"> </v>
      </c>
      <c r="X15" s="31" t="str">
        <f>IF(AND(N15="Aplicar identificación avanzada-condición aceptable para cada tipo de factor de riesgo identificado",H15="SI"),VLOOKUP(A15,'2'!$B$12:$M$212,3,FALSE)," ")</f>
        <v xml:space="preserve"> </v>
      </c>
      <c r="Y15" s="31" t="str">
        <f>IF(AND(N15="Aplicar identificación avanzada-condición aceptable para cada tipo de factor de riesgo identificado",H15="SI"),VLOOKUP(A15,'2'!$B$12:$M$212,4,FALSE)," ")</f>
        <v xml:space="preserve"> </v>
      </c>
      <c r="Z15" s="31" t="str">
        <f>IF(AND(N15="Aplicar identificación avanzada-condición aceptable para cada tipo de factor de riesgo identificado",H15="SI"),VLOOKUP(A15,'2'!$B$12:$M$212,4,FALSE)," ")</f>
        <v xml:space="preserve"> </v>
      </c>
      <c r="AA15" s="31" t="str">
        <f>IF(AND(N15="Aplicar identificación avanzada-condición aceptable para cada tipo de factor de riesgo identificado",H15="SI"),VLOOKUP(A15,'2'!$B$12:$M$212,7,FALSE)," ")</f>
        <v xml:space="preserve"> </v>
      </c>
      <c r="AB15" s="31" t="str">
        <f>IF(AND(N15="Aplicar identificación avanzada-condición aceptable para cada tipo de factor de riesgo identificado",H15="SI"),VLOOKUP(A15,'2'!$B$12:$M$212,8,FALSE)," ")</f>
        <v xml:space="preserve"> </v>
      </c>
      <c r="AC15" s="31" t="str">
        <f>IF(AND(N15="Aplicar identificación avanzada-condición aceptable para cada tipo de factor de riesgo identificado",H15="SI"),VLOOKUP(A15,'2'!$B$12:$M$212,9,FALSE)," ")</f>
        <v xml:space="preserve"> </v>
      </c>
      <c r="AD15" s="31" t="str">
        <f>IF(AND(N15="Aplicar identificación avanzada-condición aceptable para cada tipo de factor de riesgo identificado",H15="SI"),VLOOKUP(A15,'2'!$B$12:$M$212,10,FALSE)," ")</f>
        <v xml:space="preserve"> </v>
      </c>
      <c r="AE15" s="34" t="str">
        <f>IF(AND(N15="Aplicar identificación avanzada-condición aceptable para cada tipo de factor de riesgo identificado",I15="SI"),VLOOKUP(A15,'2'!$B$12:$M$212,2,FALSE)," ")</f>
        <v xml:space="preserve"> </v>
      </c>
      <c r="AF15" s="34" t="str">
        <f>IF(AND(N15="Aplicar identificación avanzada-condición aceptable para cada tipo de factor de riesgo identificado",I15="SI"),VLOOKUP(A15,'2'!$B$12:$M$212,3,FALSE)," ")</f>
        <v xml:space="preserve"> </v>
      </c>
      <c r="AG15" s="34" t="str">
        <f>IF(AND(N15="Aplicar identificación avanzada-condición aceptable para cada tipo de factor de riesgo identificado",I15="SI"),VLOOKUP(A15,'2'!$B$12:$M$212,4,FALSE)," ")</f>
        <v xml:space="preserve"> </v>
      </c>
      <c r="AH15" s="34" t="str">
        <f>IF(AND(N15="Aplicar identificación avanzada-condición aceptable para cada tipo de factor de riesgo identificado",I15="SI"),VLOOKUP(A15,'2'!$B$12:$M$212,6,FALSE)," ")</f>
        <v xml:space="preserve"> </v>
      </c>
      <c r="AI15" s="34" t="str">
        <f>IF(AND(N15="Aplicar identificación avanzada-condición aceptable para cada tipo de factor de riesgo identificado",I15="SI"),VLOOKUP(A15,'2'!$B$12:$M$212,7,FALSE)," ")</f>
        <v xml:space="preserve"> </v>
      </c>
      <c r="AJ15" s="34" t="str">
        <f>IF(AND(N15="Aplicar identificación avanzada-condición aceptable para cada tipo de factor de riesgo identificado",I15="SI"),VLOOKUP(A15,'2'!$B$12:$M$212,8,FALSE)," ")</f>
        <v xml:space="preserve"> </v>
      </c>
      <c r="AK15" s="34" t="str">
        <f>IF(AND(N15="Aplicar identificación avanzada-condición aceptable para cada tipo de factor de riesgo identificado",I15="SI"),VLOOKUP(A15,'2'!$B$12:$M$212,9,FALSE)," ")</f>
        <v xml:space="preserve"> </v>
      </c>
      <c r="AL15" s="34" t="str">
        <f>IF(AND(N15="Aplicar identificación avanzada-condición aceptable para cada tipo de factor de riesgo identificado",I15="SI"),VLOOKUP(A15,'2'!$B$12:$M$212,10,FALSE)," ")</f>
        <v xml:space="preserve"> </v>
      </c>
      <c r="AM15" s="40" t="str">
        <f>IF(AND(N15="Aplicar identificación avanzada-condición aceptable para cada tipo de factor de riesgo identificado",J15="SI"),VLOOKUP(A15,'2'!$B$12:$M$212,2,FALSE)," ")</f>
        <v xml:space="preserve"> </v>
      </c>
      <c r="AN15" s="40" t="str">
        <f>IF(AND(N15="Aplicar identificación avanzada-condición aceptable para cada tipo de factor de riesgo identificado",J15="SI"),VLOOKUP(A15,'2'!$B$12:$M$212,3,FALSE)," ")</f>
        <v xml:space="preserve"> </v>
      </c>
      <c r="AO15" s="40" t="str">
        <f>IF(AND(N15="Aplicar identificación avanzada-condición aceptable para cada tipo de factor de riesgo identificado",J15="SI"),VLOOKUP(A15,'2'!$B$12:$M$212,4,FALSE)," ")</f>
        <v xml:space="preserve"> </v>
      </c>
      <c r="AP15" s="40" t="str">
        <f>IF(AND(N15="Aplicar identificación avanzada-condición aceptable para cada tipo de factor de riesgo identificado",J15="SI"),VLOOKUP(A15,'2'!$B$12:$M$212,6,FALSE)," ")</f>
        <v xml:space="preserve"> </v>
      </c>
      <c r="AQ15" s="40" t="str">
        <f>IF(AND(N15="Aplicar identificación avanzada-condición aceptable para cada tipo de factor de riesgo identificado",J15="SI"),VLOOKUP(A15,'2'!$B$12:$M$212,7,FALSE)," ")</f>
        <v xml:space="preserve"> </v>
      </c>
      <c r="AR15" s="40" t="str">
        <f>IF(AND(N15="Aplicar identificación avanzada-condición aceptable para cada tipo de factor de riesgo identificado",J15="SI"),VLOOKUP(A15,'2'!$B$12:$M$212,8,FALSE)," ")</f>
        <v xml:space="preserve"> </v>
      </c>
      <c r="AS15" s="40" t="str">
        <f>IF(AND(N15="Aplicar identificación avanzada-condición aceptable para cada tipo de factor de riesgo identificado",J15="SI"),VLOOKUP(A15,'2'!$B$12:$M$212,9,FALSE)," ")</f>
        <v xml:space="preserve"> </v>
      </c>
      <c r="AT15" s="40" t="str">
        <f>IF(AND(N15="Aplicar identificación avanzada-condición aceptable para cada tipo de factor de riesgo identificado",J15="SI"),VLOOKUP(A15,'2'!$B$12:$M$212,10,FALSE)," ")</f>
        <v xml:space="preserve"> </v>
      </c>
      <c r="AU15" s="51" t="str">
        <f>IF(AND(N15="Aplicar identificación avanzada-condición aceptable para cada tipo de factor de riesgo identificado",K15="SI"),VLOOKUP(A15,'2'!$B$12:$M$212,2,FALSE)," ")</f>
        <v xml:space="preserve"> </v>
      </c>
      <c r="AV15" s="51" t="str">
        <f>IF(AND(N15="Aplicar identificación avanzada-condición aceptable para cada tipo de factor de riesgo identificado",K15="SI"),VLOOKUP(A15,'2'!$B$12:$M$212,3,FALSE)," ")</f>
        <v xml:space="preserve"> </v>
      </c>
      <c r="AW15" s="51" t="str">
        <f>IF(AND(N15="Aplicar identificación avanzada-condición aceptable para cada tipo de factor de riesgo identificado",K15="SI"),VLOOKUP(A15,'2'!$B$12:$M$212,4,FALSE)," ")</f>
        <v xml:space="preserve"> </v>
      </c>
      <c r="AX15" s="51" t="str">
        <f>IF(AND(N15="Aplicar identificación avanzada-condición aceptable para cada tipo de factor de riesgo identificado",K15="SI"),VLOOKUP(A15,'2'!$B$12:$M$212,6,FALSE)," ")</f>
        <v xml:space="preserve"> </v>
      </c>
      <c r="AY15" s="51" t="str">
        <f>IF(AND(N15="Aplicar identificación avanzada-condición aceptable para cada tipo de factor de riesgo identificado",K15="SI"),VLOOKUP(A15,'2'!$B$12:$M$212,7,FALSE)," ")</f>
        <v xml:space="preserve"> </v>
      </c>
      <c r="AZ15" s="51" t="str">
        <f>IF(AND(N15="Aplicar identificación avanzada-condición aceptable para cada tipo de factor de riesgo identificado",K15="SI"),VLOOKUP(A15,'2'!$B$12:$M$212,8,FALSE)," ")</f>
        <v xml:space="preserve"> </v>
      </c>
      <c r="BA15" s="51" t="str">
        <f>IF(AND(N15="Aplicar identificación avanzada-condición aceptable para cada tipo de factor de riesgo identificado",K15="SI"),VLOOKUP(A15,'2'!$B$12:$M$212,9,FALSE)," ")</f>
        <v xml:space="preserve"> </v>
      </c>
      <c r="BB15" s="51" t="str">
        <f>IF(AND(N15="Aplicar identificación avanzada-condición aceptable para cada tipo de factor de riesgo identificado",K15="SI"),VLOOKUP(A15,'2'!$B$12:$M$212,10,FALSE)," ")</f>
        <v xml:space="preserve"> </v>
      </c>
      <c r="BC15" s="44" t="str">
        <f>IF(AND(N15="Aplicar identificación avanzada-condición aceptable para cada tipo de factor de riesgo identificado",L15="SI"),VLOOKUP(A15,'2'!$B$12:$M$212,2,FALSE)," ")</f>
        <v xml:space="preserve"> </v>
      </c>
      <c r="BD15" s="44" t="str">
        <f>IF(AND(N15="Aplicar identificación avanzada-condición aceptable para cada tipo de factor de riesgo identificado",L15="SI"),VLOOKUP(A15,'2'!$B$12:$M$212,3,FALSE)," ")</f>
        <v xml:space="preserve"> </v>
      </c>
      <c r="BE15" s="44" t="str">
        <f>IF(AND(N15="Aplicar identificación avanzada-condición aceptable para cada tipo de factor de riesgo identificado",L15="SI"),VLOOKUP(A15,'2'!$B$12:$M$212,4,FALSE)," ")</f>
        <v xml:space="preserve"> </v>
      </c>
      <c r="BF15" s="44" t="str">
        <f>IF(AND(N15="Aplicar identificación avanzada-condición aceptable para cada tipo de factor de riesgo identificado",L15="SI"),VLOOKUP(A15,'2'!$B$12:$M$212,6,FALSE)," ")</f>
        <v xml:space="preserve"> </v>
      </c>
      <c r="BG15" s="44" t="str">
        <f>IF(AND(N15="Aplicar identificación avanzada-condición aceptable para cada tipo de factor de riesgo identificado",L15="SI"),VLOOKUP(A15,'2'!$B$12:$M$212,7,FALSE)," ")</f>
        <v xml:space="preserve"> </v>
      </c>
      <c r="BH15" s="44" t="str">
        <f>IF(AND(N15="Aplicar identificación avanzada-condición aceptable para cada tipo de factor de riesgo identificado",L15="SI"),VLOOKUP(A15,'2'!$B$12:$M$212,8,FALSE)," ")</f>
        <v xml:space="preserve"> </v>
      </c>
      <c r="BI15" s="44" t="str">
        <f>IF(AND(N15="Aplicar identificación avanzada-condición aceptable para cada tipo de factor de riesgo identificado",L15="SI"),VLOOKUP(A15,'2'!$B$12:$M$212,9,FALSE)," ")</f>
        <v xml:space="preserve"> </v>
      </c>
      <c r="BJ15" s="44" t="str">
        <f>IF(AND(N15="Aplicar identificación avanzada-condición aceptable para cada tipo de factor de riesgo identificado",L15="SI"),VLOOKUP(A15,'2'!$B$12:$M$212,10,FALSE)," ")</f>
        <v xml:space="preserve"> </v>
      </c>
      <c r="BK15" s="48" t="str">
        <f>IF(AND(N15="Aplicar identificación avanzada-condición aceptable para cada tipo de factor de riesgo identificado",M15="SI"),VLOOKUP(A15,'2'!$B$12:$M$212,2,FALSE)," ")</f>
        <v xml:space="preserve"> </v>
      </c>
      <c r="BL15" s="48" t="str">
        <f>IF(AND(N15="Aplicar identificación avanzada-condición aceptable para cada tipo de factor de riesgo identificado",M15="SI"),VLOOKUP(A15,'2'!$B$12:$M$212,3,FALSE)," ")</f>
        <v xml:space="preserve"> </v>
      </c>
      <c r="BM15" s="48" t="str">
        <f>IF(AND(N15="Aplicar identificación avanzada-condición aceptable para cada tipo de factor de riesgo identificado",M15="SI"),VLOOKUP(A15,'2'!$B$12:$M$212,4,FALSE)," ")</f>
        <v xml:space="preserve"> </v>
      </c>
      <c r="BN15" s="48" t="str">
        <f>IF(AND(N15="Aplicar identificación avanzada-condición aceptable para cada tipo de factor de riesgo identificado",M15="SI"),VLOOKUP(A15,'2'!$B$12:$M$212,6,FALSE)," ")</f>
        <v xml:space="preserve"> </v>
      </c>
      <c r="BO15" s="48" t="str">
        <f>IF(AND(N15="Aplicar identificación avanzada-condición aceptable para cada tipo de factor de riesgo identificado",M15="SI"),VLOOKUP(A15,'2'!$B$12:$M$212,7,FALSE)," ")</f>
        <v xml:space="preserve"> </v>
      </c>
      <c r="BP15" s="48" t="str">
        <f>IF(AND(N15="Aplicar identificación avanzada-condición aceptable para cada tipo de factor de riesgo identificado",M15="SI"),VLOOKUP(A15,'2'!$B$12:$M$212,8,FALSE)," ")</f>
        <v xml:space="preserve"> </v>
      </c>
      <c r="BQ15" s="48" t="str">
        <f>IF(AND(N15="Aplicar identificación avanzada-condición aceptable para cada tipo de factor de riesgo identificado",M15="SI"),VLOOKUP(A15,'2'!$B$12:$M$212,9,FALSE)," ")</f>
        <v xml:space="preserve"> </v>
      </c>
      <c r="BR15" s="48" t="str">
        <f>IF(AND(N15="Aplicar identificación avanzada-condición aceptable para cada tipo de factor de riesgo identificado",M15="SI"),VLOOKUP(A15,'2'!$B$12:$M$212,10,FALSE)," ")</f>
        <v xml:space="preserve"> </v>
      </c>
    </row>
    <row r="16" spans="1:70">
      <c r="A16" s="21">
        <v>12</v>
      </c>
      <c r="B16" s="21">
        <f>'2'!C25</f>
        <v>0</v>
      </c>
      <c r="C16" s="21">
        <f>'2'!D25</f>
        <v>0</v>
      </c>
      <c r="D16" s="21"/>
      <c r="E16" s="21">
        <f>'2'!E25</f>
        <v>0</v>
      </c>
      <c r="F16" s="34" t="str">
        <f>'3'!L25</f>
        <v>Ausencia total del riesgo, reevaluar cada 3 años con nueva identificación inicial</v>
      </c>
      <c r="G16" s="27" t="str">
        <f>'3'!E25</f>
        <v>NO</v>
      </c>
      <c r="H16" s="21" t="str">
        <f>'3'!F25</f>
        <v>NO</v>
      </c>
      <c r="I16" s="27" t="str">
        <f>'3'!G25</f>
        <v>NO</v>
      </c>
      <c r="J16" s="21" t="str">
        <f>'3'!H25</f>
        <v>NO</v>
      </c>
      <c r="K16" s="27" t="str">
        <f>'3'!I25</f>
        <v>NO</v>
      </c>
      <c r="L16" s="21" t="str">
        <f>'3'!J25</f>
        <v>NO</v>
      </c>
      <c r="M16" s="27" t="str">
        <f>'3'!K25</f>
        <v>NO</v>
      </c>
      <c r="N16" s="34" t="str">
        <f>'3'!L25</f>
        <v>Ausencia total del riesgo, reevaluar cada 3 años con nueva identificación inicial</v>
      </c>
      <c r="O16" s="19" t="str">
        <f>IF(AND(N16="Aplicar identificación avanzada-condición aceptable para cada tipo de factor de riesgo identificado",G16="SI"),VLOOKUP(A16,'2'!$B$12:$M$212,2,FALSE)," ")</f>
        <v xml:space="preserve"> </v>
      </c>
      <c r="P16" s="19" t="str">
        <f>IF(AND(N16="Aplicar identificación avanzada-condición aceptable para cada tipo de factor de riesgo identificado",G16="SI"),VLOOKUP(A16,'2'!$B$12:$M$212,3,FALSE)," ")</f>
        <v xml:space="preserve"> </v>
      </c>
      <c r="Q16" s="19" t="str">
        <f>IF(AND(N16="Aplicar identificación avanzada-condición aceptable para cada tipo de factor de riesgo identificado",G16="SI"),VLOOKUP(A16,'2'!$B$12:$M$212,4,FALSE)," ")</f>
        <v xml:space="preserve"> </v>
      </c>
      <c r="R16" s="19" t="str">
        <f>IF(AND(N16="Aplicar identificación avanzada-condición aceptable para cada tipo de factor de riesgo identificado",G16="SI"),VLOOKUP(A16,'2'!$B$12:$M$212,6,FALSE)," ")</f>
        <v xml:space="preserve"> </v>
      </c>
      <c r="S16" s="19" t="str">
        <f>IF(AND(N16="Aplicar identificación avanzada-condición aceptable para cada tipo de factor de riesgo identificado",G16="SI"),VLOOKUP(A16,'2'!$B$12:$M$212,7,FALSE)," ")</f>
        <v xml:space="preserve"> </v>
      </c>
      <c r="T16" s="19" t="str">
        <f>IF(AND(N16="Aplicar identificación avanzada-condición aceptable para cada tipo de factor de riesgo identificado",G16="SI"),VLOOKUP(A16,'2'!$B$12:$M$212,8,FALSE)," ")</f>
        <v xml:space="preserve"> </v>
      </c>
      <c r="U16" s="19" t="str">
        <f>IF(AND(N16="Aplicar identificación avanzada-condición aceptable para cada tipo de factor de riesgo identificado",G16="SI"),VLOOKUP(A16,'2'!$B$12:$M$212,9,FALSE)," ")</f>
        <v xml:space="preserve"> </v>
      </c>
      <c r="V16" s="19" t="str">
        <f>IF(AND(N16="Aplicar identificación avanzada-condición aceptable para cada tipo de factor de riesgo identificado",G16="SI"),VLOOKUP(A16,'2'!$B$12:$M$212,10,FALSE)," ")</f>
        <v xml:space="preserve"> </v>
      </c>
      <c r="W16" s="31" t="str">
        <f>IF(AND(N16="Aplicar identificación avanzada-condición aceptable para cada tipo de factor de riesgo identificado",H16="SI"),VLOOKUP(A16,'2'!$B$12:$M$212,2,FALSE)," ")</f>
        <v xml:space="preserve"> </v>
      </c>
      <c r="X16" s="31" t="str">
        <f>IF(AND(N16="Aplicar identificación avanzada-condición aceptable para cada tipo de factor de riesgo identificado",H16="SI"),VLOOKUP(A16,'2'!$B$12:$M$212,3,FALSE)," ")</f>
        <v xml:space="preserve"> </v>
      </c>
      <c r="Y16" s="31" t="str">
        <f>IF(AND(N16="Aplicar identificación avanzada-condición aceptable para cada tipo de factor de riesgo identificado",H16="SI"),VLOOKUP(A16,'2'!$B$12:$M$212,4,FALSE)," ")</f>
        <v xml:space="preserve"> </v>
      </c>
      <c r="Z16" s="31" t="str">
        <f>IF(AND(N16="Aplicar identificación avanzada-condición aceptable para cada tipo de factor de riesgo identificado",H16="SI"),VLOOKUP(A16,'2'!$B$12:$M$212,4,FALSE)," ")</f>
        <v xml:space="preserve"> </v>
      </c>
      <c r="AA16" s="31" t="str">
        <f>IF(AND(N16="Aplicar identificación avanzada-condición aceptable para cada tipo de factor de riesgo identificado",H16="SI"),VLOOKUP(A16,'2'!$B$12:$M$212,7,FALSE)," ")</f>
        <v xml:space="preserve"> </v>
      </c>
      <c r="AB16" s="31" t="str">
        <f>IF(AND(N16="Aplicar identificación avanzada-condición aceptable para cada tipo de factor de riesgo identificado",H16="SI"),VLOOKUP(A16,'2'!$B$12:$M$212,8,FALSE)," ")</f>
        <v xml:space="preserve"> </v>
      </c>
      <c r="AC16" s="31" t="str">
        <f>IF(AND(N16="Aplicar identificación avanzada-condición aceptable para cada tipo de factor de riesgo identificado",H16="SI"),VLOOKUP(A16,'2'!$B$12:$M$212,9,FALSE)," ")</f>
        <v xml:space="preserve"> </v>
      </c>
      <c r="AD16" s="31" t="str">
        <f>IF(AND(N16="Aplicar identificación avanzada-condición aceptable para cada tipo de factor de riesgo identificado",H16="SI"),VLOOKUP(A16,'2'!$B$12:$M$212,10,FALSE)," ")</f>
        <v xml:space="preserve"> </v>
      </c>
      <c r="AE16" s="34" t="str">
        <f>IF(AND(N16="Aplicar identificación avanzada-condición aceptable para cada tipo de factor de riesgo identificado",I16="SI"),VLOOKUP(A16,'2'!$B$12:$M$212,2,FALSE)," ")</f>
        <v xml:space="preserve"> </v>
      </c>
      <c r="AF16" s="34" t="str">
        <f>IF(AND(N16="Aplicar identificación avanzada-condición aceptable para cada tipo de factor de riesgo identificado",I16="SI"),VLOOKUP(A16,'2'!$B$12:$M$212,3,FALSE)," ")</f>
        <v xml:space="preserve"> </v>
      </c>
      <c r="AG16" s="34" t="str">
        <f>IF(AND(N16="Aplicar identificación avanzada-condición aceptable para cada tipo de factor de riesgo identificado",I16="SI"),VLOOKUP(A16,'2'!$B$12:$M$212,4,FALSE)," ")</f>
        <v xml:space="preserve"> </v>
      </c>
      <c r="AH16" s="34" t="str">
        <f>IF(AND(N16="Aplicar identificación avanzada-condición aceptable para cada tipo de factor de riesgo identificado",I16="SI"),VLOOKUP(A16,'2'!$B$12:$M$212,6,FALSE)," ")</f>
        <v xml:space="preserve"> </v>
      </c>
      <c r="AI16" s="34" t="str">
        <f>IF(AND(N16="Aplicar identificación avanzada-condición aceptable para cada tipo de factor de riesgo identificado",I16="SI"),VLOOKUP(A16,'2'!$B$12:$M$212,7,FALSE)," ")</f>
        <v xml:space="preserve"> </v>
      </c>
      <c r="AJ16" s="34" t="str">
        <f>IF(AND(N16="Aplicar identificación avanzada-condición aceptable para cada tipo de factor de riesgo identificado",I16="SI"),VLOOKUP(A16,'2'!$B$12:$M$212,8,FALSE)," ")</f>
        <v xml:space="preserve"> </v>
      </c>
      <c r="AK16" s="34" t="str">
        <f>IF(AND(N16="Aplicar identificación avanzada-condición aceptable para cada tipo de factor de riesgo identificado",I16="SI"),VLOOKUP(A16,'2'!$B$12:$M$212,9,FALSE)," ")</f>
        <v xml:space="preserve"> </v>
      </c>
      <c r="AL16" s="34" t="str">
        <f>IF(AND(N16="Aplicar identificación avanzada-condición aceptable para cada tipo de factor de riesgo identificado",I16="SI"),VLOOKUP(A16,'2'!$B$12:$M$212,10,FALSE)," ")</f>
        <v xml:space="preserve"> </v>
      </c>
      <c r="AM16" s="40" t="str">
        <f>IF(AND(N16="Aplicar identificación avanzada-condición aceptable para cada tipo de factor de riesgo identificado",J16="SI"),VLOOKUP(A16,'2'!$B$12:$M$212,2,FALSE)," ")</f>
        <v xml:space="preserve"> </v>
      </c>
      <c r="AN16" s="40" t="str">
        <f>IF(AND(N16="Aplicar identificación avanzada-condición aceptable para cada tipo de factor de riesgo identificado",J16="SI"),VLOOKUP(A16,'2'!$B$12:$M$212,3,FALSE)," ")</f>
        <v xml:space="preserve"> </v>
      </c>
      <c r="AO16" s="40" t="str">
        <f>IF(AND(N16="Aplicar identificación avanzada-condición aceptable para cada tipo de factor de riesgo identificado",J16="SI"),VLOOKUP(A16,'2'!$B$12:$M$212,4,FALSE)," ")</f>
        <v xml:space="preserve"> </v>
      </c>
      <c r="AP16" s="40" t="str">
        <f>IF(AND(N16="Aplicar identificación avanzada-condición aceptable para cada tipo de factor de riesgo identificado",J16="SI"),VLOOKUP(A16,'2'!$B$12:$M$212,6,FALSE)," ")</f>
        <v xml:space="preserve"> </v>
      </c>
      <c r="AQ16" s="40" t="str">
        <f>IF(AND(N16="Aplicar identificación avanzada-condición aceptable para cada tipo de factor de riesgo identificado",J16="SI"),VLOOKUP(A16,'2'!$B$12:$M$212,7,FALSE)," ")</f>
        <v xml:space="preserve"> </v>
      </c>
      <c r="AR16" s="40" t="str">
        <f>IF(AND(N16="Aplicar identificación avanzada-condición aceptable para cada tipo de factor de riesgo identificado",J16="SI"),VLOOKUP(A16,'2'!$B$12:$M$212,8,FALSE)," ")</f>
        <v xml:space="preserve"> </v>
      </c>
      <c r="AS16" s="40" t="str">
        <f>IF(AND(N16="Aplicar identificación avanzada-condición aceptable para cada tipo de factor de riesgo identificado",J16="SI"),VLOOKUP(A16,'2'!$B$12:$M$212,9,FALSE)," ")</f>
        <v xml:space="preserve"> </v>
      </c>
      <c r="AT16" s="40" t="str">
        <f>IF(AND(N16="Aplicar identificación avanzada-condición aceptable para cada tipo de factor de riesgo identificado",J16="SI"),VLOOKUP(A16,'2'!$B$12:$M$212,10,FALSE)," ")</f>
        <v xml:space="preserve"> </v>
      </c>
      <c r="AU16" s="51" t="str">
        <f>IF(AND(N16="Aplicar identificación avanzada-condición aceptable para cada tipo de factor de riesgo identificado",K16="SI"),VLOOKUP(A16,'2'!$B$12:$M$212,2,FALSE)," ")</f>
        <v xml:space="preserve"> </v>
      </c>
      <c r="AV16" s="51" t="str">
        <f>IF(AND(N16="Aplicar identificación avanzada-condición aceptable para cada tipo de factor de riesgo identificado",K16="SI"),VLOOKUP(A16,'2'!$B$12:$M$212,3,FALSE)," ")</f>
        <v xml:space="preserve"> </v>
      </c>
      <c r="AW16" s="51" t="str">
        <f>IF(AND(N16="Aplicar identificación avanzada-condición aceptable para cada tipo de factor de riesgo identificado",K16="SI"),VLOOKUP(A16,'2'!$B$12:$M$212,4,FALSE)," ")</f>
        <v xml:space="preserve"> </v>
      </c>
      <c r="AX16" s="51" t="str">
        <f>IF(AND(N16="Aplicar identificación avanzada-condición aceptable para cada tipo de factor de riesgo identificado",K16="SI"),VLOOKUP(A16,'2'!$B$12:$M$212,6,FALSE)," ")</f>
        <v xml:space="preserve"> </v>
      </c>
      <c r="AY16" s="51" t="str">
        <f>IF(AND(N16="Aplicar identificación avanzada-condición aceptable para cada tipo de factor de riesgo identificado",K16="SI"),VLOOKUP(A16,'2'!$B$12:$M$212,7,FALSE)," ")</f>
        <v xml:space="preserve"> </v>
      </c>
      <c r="AZ16" s="51" t="str">
        <f>IF(AND(N16="Aplicar identificación avanzada-condición aceptable para cada tipo de factor de riesgo identificado",K16="SI"),VLOOKUP(A16,'2'!$B$12:$M$212,8,FALSE)," ")</f>
        <v xml:space="preserve"> </v>
      </c>
      <c r="BA16" s="51" t="str">
        <f>IF(AND(N16="Aplicar identificación avanzada-condición aceptable para cada tipo de factor de riesgo identificado",K16="SI"),VLOOKUP(A16,'2'!$B$12:$M$212,9,FALSE)," ")</f>
        <v xml:space="preserve"> </v>
      </c>
      <c r="BB16" s="51" t="str">
        <f>IF(AND(N16="Aplicar identificación avanzada-condición aceptable para cada tipo de factor de riesgo identificado",K16="SI"),VLOOKUP(A16,'2'!$B$12:$M$212,10,FALSE)," ")</f>
        <v xml:space="preserve"> </v>
      </c>
      <c r="BC16" s="44" t="str">
        <f>IF(AND(N16="Aplicar identificación avanzada-condición aceptable para cada tipo de factor de riesgo identificado",L16="SI"),VLOOKUP(A16,'2'!$B$12:$M$212,2,FALSE)," ")</f>
        <v xml:space="preserve"> </v>
      </c>
      <c r="BD16" s="44" t="str">
        <f>IF(AND(N16="Aplicar identificación avanzada-condición aceptable para cada tipo de factor de riesgo identificado",L16="SI"),VLOOKUP(A16,'2'!$B$12:$M$212,3,FALSE)," ")</f>
        <v xml:space="preserve"> </v>
      </c>
      <c r="BE16" s="44" t="str">
        <f>IF(AND(N16="Aplicar identificación avanzada-condición aceptable para cada tipo de factor de riesgo identificado",L16="SI"),VLOOKUP(A16,'2'!$B$12:$M$212,4,FALSE)," ")</f>
        <v xml:space="preserve"> </v>
      </c>
      <c r="BF16" s="44" t="str">
        <f>IF(AND(N16="Aplicar identificación avanzada-condición aceptable para cada tipo de factor de riesgo identificado",L16="SI"),VLOOKUP(A16,'2'!$B$12:$M$212,6,FALSE)," ")</f>
        <v xml:space="preserve"> </v>
      </c>
      <c r="BG16" s="44" t="str">
        <f>IF(AND(N16="Aplicar identificación avanzada-condición aceptable para cada tipo de factor de riesgo identificado",L16="SI"),VLOOKUP(A16,'2'!$B$12:$M$212,7,FALSE)," ")</f>
        <v xml:space="preserve"> </v>
      </c>
      <c r="BH16" s="44" t="str">
        <f>IF(AND(N16="Aplicar identificación avanzada-condición aceptable para cada tipo de factor de riesgo identificado",L16="SI"),VLOOKUP(A16,'2'!$B$12:$M$212,8,FALSE)," ")</f>
        <v xml:space="preserve"> </v>
      </c>
      <c r="BI16" s="44" t="str">
        <f>IF(AND(N16="Aplicar identificación avanzada-condición aceptable para cada tipo de factor de riesgo identificado",L16="SI"),VLOOKUP(A16,'2'!$B$12:$M$212,9,FALSE)," ")</f>
        <v xml:space="preserve"> </v>
      </c>
      <c r="BJ16" s="44" t="str">
        <f>IF(AND(N16="Aplicar identificación avanzada-condición aceptable para cada tipo de factor de riesgo identificado",L16="SI"),VLOOKUP(A16,'2'!$B$12:$M$212,10,FALSE)," ")</f>
        <v xml:space="preserve"> </v>
      </c>
      <c r="BK16" s="48" t="str">
        <f>IF(AND(N16="Aplicar identificación avanzada-condición aceptable para cada tipo de factor de riesgo identificado",M16="SI"),VLOOKUP(A16,'2'!$B$12:$M$212,2,FALSE)," ")</f>
        <v xml:space="preserve"> </v>
      </c>
      <c r="BL16" s="48" t="str">
        <f>IF(AND(N16="Aplicar identificación avanzada-condición aceptable para cada tipo de factor de riesgo identificado",M16="SI"),VLOOKUP(A16,'2'!$B$12:$M$212,3,FALSE)," ")</f>
        <v xml:space="preserve"> </v>
      </c>
      <c r="BM16" s="48" t="str">
        <f>IF(AND(N16="Aplicar identificación avanzada-condición aceptable para cada tipo de factor de riesgo identificado",M16="SI"),VLOOKUP(A16,'2'!$B$12:$M$212,4,FALSE)," ")</f>
        <v xml:space="preserve"> </v>
      </c>
      <c r="BN16" s="48" t="str">
        <f>IF(AND(N16="Aplicar identificación avanzada-condición aceptable para cada tipo de factor de riesgo identificado",M16="SI"),VLOOKUP(A16,'2'!$B$12:$M$212,6,FALSE)," ")</f>
        <v xml:space="preserve"> </v>
      </c>
      <c r="BO16" s="48" t="str">
        <f>IF(AND(N16="Aplicar identificación avanzada-condición aceptable para cada tipo de factor de riesgo identificado",M16="SI"),VLOOKUP(A16,'2'!$B$12:$M$212,7,FALSE)," ")</f>
        <v xml:space="preserve"> </v>
      </c>
      <c r="BP16" s="48" t="str">
        <f>IF(AND(N16="Aplicar identificación avanzada-condición aceptable para cada tipo de factor de riesgo identificado",M16="SI"),VLOOKUP(A16,'2'!$B$12:$M$212,8,FALSE)," ")</f>
        <v xml:space="preserve"> </v>
      </c>
      <c r="BQ16" s="48" t="str">
        <f>IF(AND(N16="Aplicar identificación avanzada-condición aceptable para cada tipo de factor de riesgo identificado",M16="SI"),VLOOKUP(A16,'2'!$B$12:$M$212,9,FALSE)," ")</f>
        <v xml:space="preserve"> </v>
      </c>
      <c r="BR16" s="48" t="str">
        <f>IF(AND(N16="Aplicar identificación avanzada-condición aceptable para cada tipo de factor de riesgo identificado",M16="SI"),VLOOKUP(A16,'2'!$B$12:$M$212,10,FALSE)," ")</f>
        <v xml:space="preserve"> </v>
      </c>
    </row>
    <row r="17" spans="1:70">
      <c r="A17" s="21">
        <v>13</v>
      </c>
      <c r="B17" s="21">
        <f>'2'!C26</f>
        <v>0</v>
      </c>
      <c r="C17" s="21">
        <f>'2'!D26</f>
        <v>0</v>
      </c>
      <c r="D17" s="21"/>
      <c r="E17" s="21">
        <f>'2'!E26</f>
        <v>0</v>
      </c>
      <c r="F17" s="34" t="str">
        <f>'3'!L26</f>
        <v>Ausencia total del riesgo, reevaluar cada 3 años con nueva identificación inicial</v>
      </c>
      <c r="G17" s="27" t="str">
        <f>'3'!E26</f>
        <v>NO</v>
      </c>
      <c r="H17" s="21" t="str">
        <f>'3'!F26</f>
        <v>NO</v>
      </c>
      <c r="I17" s="27" t="str">
        <f>'3'!G26</f>
        <v>NO</v>
      </c>
      <c r="J17" s="21" t="str">
        <f>'3'!H26</f>
        <v>NO</v>
      </c>
      <c r="K17" s="27" t="str">
        <f>'3'!I26</f>
        <v>NO</v>
      </c>
      <c r="L17" s="21" t="str">
        <f>'3'!J26</f>
        <v>NO</v>
      </c>
      <c r="M17" s="27" t="str">
        <f>'3'!K26</f>
        <v>NO</v>
      </c>
      <c r="N17" s="34" t="str">
        <f>'3'!L26</f>
        <v>Ausencia total del riesgo, reevaluar cada 3 años con nueva identificación inicial</v>
      </c>
      <c r="O17" s="19" t="str">
        <f>IF(AND(N17="Aplicar identificación avanzada-condición aceptable para cada tipo de factor de riesgo identificado",G17="SI"),VLOOKUP(A17,'2'!$B$12:$M$212,2,FALSE)," ")</f>
        <v xml:space="preserve"> </v>
      </c>
      <c r="P17" s="19" t="str">
        <f>IF(AND(N17="Aplicar identificación avanzada-condición aceptable para cada tipo de factor de riesgo identificado",G17="SI"),VLOOKUP(A17,'2'!$B$12:$M$212,3,FALSE)," ")</f>
        <v xml:space="preserve"> </v>
      </c>
      <c r="Q17" s="19" t="str">
        <f>IF(AND(N17="Aplicar identificación avanzada-condición aceptable para cada tipo de factor de riesgo identificado",G17="SI"),VLOOKUP(A17,'2'!$B$12:$M$212,4,FALSE)," ")</f>
        <v xml:space="preserve"> </v>
      </c>
      <c r="R17" s="19" t="str">
        <f>IF(AND(N17="Aplicar identificación avanzada-condición aceptable para cada tipo de factor de riesgo identificado",G17="SI"),VLOOKUP(A17,'2'!$B$12:$M$212,6,FALSE)," ")</f>
        <v xml:space="preserve"> </v>
      </c>
      <c r="S17" s="19" t="str">
        <f>IF(AND(N17="Aplicar identificación avanzada-condición aceptable para cada tipo de factor de riesgo identificado",G17="SI"),VLOOKUP(A17,'2'!$B$12:$M$212,7,FALSE)," ")</f>
        <v xml:space="preserve"> </v>
      </c>
      <c r="T17" s="19" t="str">
        <f>IF(AND(N17="Aplicar identificación avanzada-condición aceptable para cada tipo de factor de riesgo identificado",G17="SI"),VLOOKUP(A17,'2'!$B$12:$M$212,8,FALSE)," ")</f>
        <v xml:space="preserve"> </v>
      </c>
      <c r="U17" s="19" t="str">
        <f>IF(AND(N17="Aplicar identificación avanzada-condición aceptable para cada tipo de factor de riesgo identificado",G17="SI"),VLOOKUP(A17,'2'!$B$12:$M$212,9,FALSE)," ")</f>
        <v xml:space="preserve"> </v>
      </c>
      <c r="V17" s="19" t="str">
        <f>IF(AND(N17="Aplicar identificación avanzada-condición aceptable para cada tipo de factor de riesgo identificado",G17="SI"),VLOOKUP(A17,'2'!$B$12:$M$212,10,FALSE)," ")</f>
        <v xml:space="preserve"> </v>
      </c>
      <c r="W17" s="31" t="str">
        <f>IF(AND(N17="Aplicar identificación avanzada-condición aceptable para cada tipo de factor de riesgo identificado",H17="SI"),VLOOKUP(A17,'2'!$B$12:$M$212,2,FALSE)," ")</f>
        <v xml:space="preserve"> </v>
      </c>
      <c r="X17" s="31" t="str">
        <f>IF(AND(N17="Aplicar identificación avanzada-condición aceptable para cada tipo de factor de riesgo identificado",H17="SI"),VLOOKUP(A17,'2'!$B$12:$M$212,3,FALSE)," ")</f>
        <v xml:space="preserve"> </v>
      </c>
      <c r="Y17" s="31" t="str">
        <f>IF(AND(N17="Aplicar identificación avanzada-condición aceptable para cada tipo de factor de riesgo identificado",H17="SI"),VLOOKUP(A17,'2'!$B$12:$M$212,4,FALSE)," ")</f>
        <v xml:space="preserve"> </v>
      </c>
      <c r="Z17" s="31" t="str">
        <f>IF(AND(N17="Aplicar identificación avanzada-condición aceptable para cada tipo de factor de riesgo identificado",H17="SI"),VLOOKUP(A17,'2'!$B$12:$M$212,4,FALSE)," ")</f>
        <v xml:space="preserve"> </v>
      </c>
      <c r="AA17" s="31" t="str">
        <f>IF(AND(N17="Aplicar identificación avanzada-condición aceptable para cada tipo de factor de riesgo identificado",H17="SI"),VLOOKUP(A17,'2'!$B$12:$M$212,7,FALSE)," ")</f>
        <v xml:space="preserve"> </v>
      </c>
      <c r="AB17" s="31" t="str">
        <f>IF(AND(N17="Aplicar identificación avanzada-condición aceptable para cada tipo de factor de riesgo identificado",H17="SI"),VLOOKUP(A17,'2'!$B$12:$M$212,8,FALSE)," ")</f>
        <v xml:space="preserve"> </v>
      </c>
      <c r="AC17" s="31" t="str">
        <f>IF(AND(N17="Aplicar identificación avanzada-condición aceptable para cada tipo de factor de riesgo identificado",H17="SI"),VLOOKUP(A17,'2'!$B$12:$M$212,9,FALSE)," ")</f>
        <v xml:space="preserve"> </v>
      </c>
      <c r="AD17" s="31" t="str">
        <f>IF(AND(N17="Aplicar identificación avanzada-condición aceptable para cada tipo de factor de riesgo identificado",H17="SI"),VLOOKUP(A17,'2'!$B$12:$M$212,10,FALSE)," ")</f>
        <v xml:space="preserve"> </v>
      </c>
      <c r="AE17" s="34" t="str">
        <f>IF(AND(N17="Aplicar identificación avanzada-condición aceptable para cada tipo de factor de riesgo identificado",I17="SI"),VLOOKUP(A17,'2'!$B$12:$M$212,2,FALSE)," ")</f>
        <v xml:space="preserve"> </v>
      </c>
      <c r="AF17" s="34" t="str">
        <f>IF(AND(N17="Aplicar identificación avanzada-condición aceptable para cada tipo de factor de riesgo identificado",I17="SI"),VLOOKUP(A17,'2'!$B$12:$M$212,3,FALSE)," ")</f>
        <v xml:space="preserve"> </v>
      </c>
      <c r="AG17" s="34" t="str">
        <f>IF(AND(N17="Aplicar identificación avanzada-condición aceptable para cada tipo de factor de riesgo identificado",I17="SI"),VLOOKUP(A17,'2'!$B$12:$M$212,4,FALSE)," ")</f>
        <v xml:space="preserve"> </v>
      </c>
      <c r="AH17" s="34" t="str">
        <f>IF(AND(N17="Aplicar identificación avanzada-condición aceptable para cada tipo de factor de riesgo identificado",I17="SI"),VLOOKUP(A17,'2'!$B$12:$M$212,6,FALSE)," ")</f>
        <v xml:space="preserve"> </v>
      </c>
      <c r="AI17" s="34" t="str">
        <f>IF(AND(N17="Aplicar identificación avanzada-condición aceptable para cada tipo de factor de riesgo identificado",I17="SI"),VLOOKUP(A17,'2'!$B$12:$M$212,7,FALSE)," ")</f>
        <v xml:space="preserve"> </v>
      </c>
      <c r="AJ17" s="34" t="str">
        <f>IF(AND(N17="Aplicar identificación avanzada-condición aceptable para cada tipo de factor de riesgo identificado",I17="SI"),VLOOKUP(A17,'2'!$B$12:$M$212,8,FALSE)," ")</f>
        <v xml:space="preserve"> </v>
      </c>
      <c r="AK17" s="34" t="str">
        <f>IF(AND(N17="Aplicar identificación avanzada-condición aceptable para cada tipo de factor de riesgo identificado",I17="SI"),VLOOKUP(A17,'2'!$B$12:$M$212,9,FALSE)," ")</f>
        <v xml:space="preserve"> </v>
      </c>
      <c r="AL17" s="34" t="str">
        <f>IF(AND(N17="Aplicar identificación avanzada-condición aceptable para cada tipo de factor de riesgo identificado",I17="SI"),VLOOKUP(A17,'2'!$B$12:$M$212,10,FALSE)," ")</f>
        <v xml:space="preserve"> </v>
      </c>
      <c r="AM17" s="40" t="str">
        <f>IF(AND(N17="Aplicar identificación avanzada-condición aceptable para cada tipo de factor de riesgo identificado",J17="SI"),VLOOKUP(A17,'2'!$B$12:$M$212,2,FALSE)," ")</f>
        <v xml:space="preserve"> </v>
      </c>
      <c r="AN17" s="40" t="str">
        <f>IF(AND(N17="Aplicar identificación avanzada-condición aceptable para cada tipo de factor de riesgo identificado",J17="SI"),VLOOKUP(A17,'2'!$B$12:$M$212,3,FALSE)," ")</f>
        <v xml:space="preserve"> </v>
      </c>
      <c r="AO17" s="40" t="str">
        <f>IF(AND(N17="Aplicar identificación avanzada-condición aceptable para cada tipo de factor de riesgo identificado",J17="SI"),VLOOKUP(A17,'2'!$B$12:$M$212,4,FALSE)," ")</f>
        <v xml:space="preserve"> </v>
      </c>
      <c r="AP17" s="40" t="str">
        <f>IF(AND(N17="Aplicar identificación avanzada-condición aceptable para cada tipo de factor de riesgo identificado",J17="SI"),VLOOKUP(A17,'2'!$B$12:$M$212,6,FALSE)," ")</f>
        <v xml:space="preserve"> </v>
      </c>
      <c r="AQ17" s="40" t="str">
        <f>IF(AND(N17="Aplicar identificación avanzada-condición aceptable para cada tipo de factor de riesgo identificado",J17="SI"),VLOOKUP(A17,'2'!$B$12:$M$212,7,FALSE)," ")</f>
        <v xml:space="preserve"> </v>
      </c>
      <c r="AR17" s="40" t="str">
        <f>IF(AND(N17="Aplicar identificación avanzada-condición aceptable para cada tipo de factor de riesgo identificado",J17="SI"),VLOOKUP(A17,'2'!$B$12:$M$212,8,FALSE)," ")</f>
        <v xml:space="preserve"> </v>
      </c>
      <c r="AS17" s="40" t="str">
        <f>IF(AND(N17="Aplicar identificación avanzada-condición aceptable para cada tipo de factor de riesgo identificado",J17="SI"),VLOOKUP(A17,'2'!$B$12:$M$212,9,FALSE)," ")</f>
        <v xml:space="preserve"> </v>
      </c>
      <c r="AT17" s="40" t="str">
        <f>IF(AND(N17="Aplicar identificación avanzada-condición aceptable para cada tipo de factor de riesgo identificado",J17="SI"),VLOOKUP(A17,'2'!$B$12:$M$212,10,FALSE)," ")</f>
        <v xml:space="preserve"> </v>
      </c>
      <c r="AU17" s="51" t="str">
        <f>IF(AND(N17="Aplicar identificación avanzada-condición aceptable para cada tipo de factor de riesgo identificado",K17="SI"),VLOOKUP(A17,'2'!$B$12:$M$212,2,FALSE)," ")</f>
        <v xml:space="preserve"> </v>
      </c>
      <c r="AV17" s="51" t="str">
        <f>IF(AND(N17="Aplicar identificación avanzada-condición aceptable para cada tipo de factor de riesgo identificado",K17="SI"),VLOOKUP(A17,'2'!$B$12:$M$212,3,FALSE)," ")</f>
        <v xml:space="preserve"> </v>
      </c>
      <c r="AW17" s="51" t="str">
        <f>IF(AND(N17="Aplicar identificación avanzada-condición aceptable para cada tipo de factor de riesgo identificado",K17="SI"),VLOOKUP(A17,'2'!$B$12:$M$212,4,FALSE)," ")</f>
        <v xml:space="preserve"> </v>
      </c>
      <c r="AX17" s="51" t="str">
        <f>IF(AND(N17="Aplicar identificación avanzada-condición aceptable para cada tipo de factor de riesgo identificado",K17="SI"),VLOOKUP(A17,'2'!$B$12:$M$212,6,FALSE)," ")</f>
        <v xml:space="preserve"> </v>
      </c>
      <c r="AY17" s="51" t="str">
        <f>IF(AND(N17="Aplicar identificación avanzada-condición aceptable para cada tipo de factor de riesgo identificado",K17="SI"),VLOOKUP(A17,'2'!$B$12:$M$212,7,FALSE)," ")</f>
        <v xml:space="preserve"> </v>
      </c>
      <c r="AZ17" s="51" t="str">
        <f>IF(AND(N17="Aplicar identificación avanzada-condición aceptable para cada tipo de factor de riesgo identificado",K17="SI"),VLOOKUP(A17,'2'!$B$12:$M$212,8,FALSE)," ")</f>
        <v xml:space="preserve"> </v>
      </c>
      <c r="BA17" s="51" t="str">
        <f>IF(AND(N17="Aplicar identificación avanzada-condición aceptable para cada tipo de factor de riesgo identificado",K17="SI"),VLOOKUP(A17,'2'!$B$12:$M$212,9,FALSE)," ")</f>
        <v xml:space="preserve"> </v>
      </c>
      <c r="BB17" s="51" t="str">
        <f>IF(AND(N17="Aplicar identificación avanzada-condición aceptable para cada tipo de factor de riesgo identificado",K17="SI"),VLOOKUP(A17,'2'!$B$12:$M$212,10,FALSE)," ")</f>
        <v xml:space="preserve"> </v>
      </c>
      <c r="BC17" s="44" t="str">
        <f>IF(AND(N17="Aplicar identificación avanzada-condición aceptable para cada tipo de factor de riesgo identificado",L17="SI"),VLOOKUP(A17,'2'!$B$12:$M$212,2,FALSE)," ")</f>
        <v xml:space="preserve"> </v>
      </c>
      <c r="BD17" s="44" t="str">
        <f>IF(AND(N17="Aplicar identificación avanzada-condición aceptable para cada tipo de factor de riesgo identificado",L17="SI"),VLOOKUP(A17,'2'!$B$12:$M$212,3,FALSE)," ")</f>
        <v xml:space="preserve"> </v>
      </c>
      <c r="BE17" s="44" t="str">
        <f>IF(AND(N17="Aplicar identificación avanzada-condición aceptable para cada tipo de factor de riesgo identificado",L17="SI"),VLOOKUP(A17,'2'!$B$12:$M$212,4,FALSE)," ")</f>
        <v xml:space="preserve"> </v>
      </c>
      <c r="BF17" s="44" t="str">
        <f>IF(AND(N17="Aplicar identificación avanzada-condición aceptable para cada tipo de factor de riesgo identificado",L17="SI"),VLOOKUP(A17,'2'!$B$12:$M$212,6,FALSE)," ")</f>
        <v xml:space="preserve"> </v>
      </c>
      <c r="BG17" s="44" t="str">
        <f>IF(AND(N17="Aplicar identificación avanzada-condición aceptable para cada tipo de factor de riesgo identificado",L17="SI"),VLOOKUP(A17,'2'!$B$12:$M$212,7,FALSE)," ")</f>
        <v xml:space="preserve"> </v>
      </c>
      <c r="BH17" s="44" t="str">
        <f>IF(AND(N17="Aplicar identificación avanzada-condición aceptable para cada tipo de factor de riesgo identificado",L17="SI"),VLOOKUP(A17,'2'!$B$12:$M$212,8,FALSE)," ")</f>
        <v xml:space="preserve"> </v>
      </c>
      <c r="BI17" s="44" t="str">
        <f>IF(AND(N17="Aplicar identificación avanzada-condición aceptable para cada tipo de factor de riesgo identificado",L17="SI"),VLOOKUP(A17,'2'!$B$12:$M$212,9,FALSE)," ")</f>
        <v xml:space="preserve"> </v>
      </c>
      <c r="BJ17" s="44" t="str">
        <f>IF(AND(N17="Aplicar identificación avanzada-condición aceptable para cada tipo de factor de riesgo identificado",L17="SI"),VLOOKUP(A17,'2'!$B$12:$M$212,10,FALSE)," ")</f>
        <v xml:space="preserve"> </v>
      </c>
      <c r="BK17" s="48" t="str">
        <f>IF(AND(N17="Aplicar identificación avanzada-condición aceptable para cada tipo de factor de riesgo identificado",M17="SI"),VLOOKUP(A17,'2'!$B$12:$M$212,2,FALSE)," ")</f>
        <v xml:space="preserve"> </v>
      </c>
      <c r="BL17" s="48" t="str">
        <f>IF(AND(N17="Aplicar identificación avanzada-condición aceptable para cada tipo de factor de riesgo identificado",M17="SI"),VLOOKUP(A17,'2'!$B$12:$M$212,3,FALSE)," ")</f>
        <v xml:space="preserve"> </v>
      </c>
      <c r="BM17" s="48" t="str">
        <f>IF(AND(N17="Aplicar identificación avanzada-condición aceptable para cada tipo de factor de riesgo identificado",M17="SI"),VLOOKUP(A17,'2'!$B$12:$M$212,4,FALSE)," ")</f>
        <v xml:space="preserve"> </v>
      </c>
      <c r="BN17" s="48" t="str">
        <f>IF(AND(N17="Aplicar identificación avanzada-condición aceptable para cada tipo de factor de riesgo identificado",M17="SI"),VLOOKUP(A17,'2'!$B$12:$M$212,6,FALSE)," ")</f>
        <v xml:space="preserve"> </v>
      </c>
      <c r="BO17" s="48" t="str">
        <f>IF(AND(N17="Aplicar identificación avanzada-condición aceptable para cada tipo de factor de riesgo identificado",M17="SI"),VLOOKUP(A17,'2'!$B$12:$M$212,7,FALSE)," ")</f>
        <v xml:space="preserve"> </v>
      </c>
      <c r="BP17" s="48" t="str">
        <f>IF(AND(N17="Aplicar identificación avanzada-condición aceptable para cada tipo de factor de riesgo identificado",M17="SI"),VLOOKUP(A17,'2'!$B$12:$M$212,8,FALSE)," ")</f>
        <v xml:space="preserve"> </v>
      </c>
      <c r="BQ17" s="48" t="str">
        <f>IF(AND(N17="Aplicar identificación avanzada-condición aceptable para cada tipo de factor de riesgo identificado",M17="SI"),VLOOKUP(A17,'2'!$B$12:$M$212,9,FALSE)," ")</f>
        <v xml:space="preserve"> </v>
      </c>
      <c r="BR17" s="48" t="str">
        <f>IF(AND(N17="Aplicar identificación avanzada-condición aceptable para cada tipo de factor de riesgo identificado",M17="SI"),VLOOKUP(A17,'2'!$B$12:$M$212,10,FALSE)," ")</f>
        <v xml:space="preserve"> </v>
      </c>
    </row>
    <row r="18" spans="1:70">
      <c r="A18" s="21">
        <v>14</v>
      </c>
      <c r="B18" s="21">
        <f>'2'!C27</f>
        <v>0</v>
      </c>
      <c r="C18" s="21">
        <f>'2'!D27</f>
        <v>0</v>
      </c>
      <c r="D18" s="21"/>
      <c r="E18" s="21">
        <f>'2'!E27</f>
        <v>0</v>
      </c>
      <c r="F18" s="34" t="str">
        <f>'3'!L27</f>
        <v>Ausencia total del riesgo, reevaluar cada 3 años con nueva identificación inicial</v>
      </c>
      <c r="G18" s="27" t="str">
        <f>'3'!E27</f>
        <v>NO</v>
      </c>
      <c r="H18" s="21" t="str">
        <f>'3'!F27</f>
        <v>NO</v>
      </c>
      <c r="I18" s="27" t="str">
        <f>'3'!G27</f>
        <v>NO</v>
      </c>
      <c r="J18" s="21" t="str">
        <f>'3'!H27</f>
        <v>NO</v>
      </c>
      <c r="K18" s="27" t="str">
        <f>'3'!I27</f>
        <v>NO</v>
      </c>
      <c r="L18" s="21" t="str">
        <f>'3'!J27</f>
        <v>NO</v>
      </c>
      <c r="M18" s="27" t="str">
        <f>'3'!K27</f>
        <v>NO</v>
      </c>
      <c r="N18" s="34" t="str">
        <f>'3'!L27</f>
        <v>Ausencia total del riesgo, reevaluar cada 3 años con nueva identificación inicial</v>
      </c>
      <c r="O18" s="19" t="str">
        <f>IF(AND(N18="Aplicar identificación avanzada-condición aceptable para cada tipo de factor de riesgo identificado",G18="SI"),VLOOKUP(A18,'2'!$B$12:$M$212,2,FALSE)," ")</f>
        <v xml:space="preserve"> </v>
      </c>
      <c r="P18" s="19" t="str">
        <f>IF(AND(N18="Aplicar identificación avanzada-condición aceptable para cada tipo de factor de riesgo identificado",G18="SI"),VLOOKUP(A18,'2'!$B$12:$M$212,3,FALSE)," ")</f>
        <v xml:space="preserve"> </v>
      </c>
      <c r="Q18" s="19" t="str">
        <f>IF(AND(N18="Aplicar identificación avanzada-condición aceptable para cada tipo de factor de riesgo identificado",G18="SI"),VLOOKUP(A18,'2'!$B$12:$M$212,4,FALSE)," ")</f>
        <v xml:space="preserve"> </v>
      </c>
      <c r="R18" s="19" t="str">
        <f>IF(AND(N18="Aplicar identificación avanzada-condición aceptable para cada tipo de factor de riesgo identificado",G18="SI"),VLOOKUP(A18,'2'!$B$12:$M$212,6,FALSE)," ")</f>
        <v xml:space="preserve"> </v>
      </c>
      <c r="S18" s="19" t="str">
        <f>IF(AND(N18="Aplicar identificación avanzada-condición aceptable para cada tipo de factor de riesgo identificado",G18="SI"),VLOOKUP(A18,'2'!$B$12:$M$212,7,FALSE)," ")</f>
        <v xml:space="preserve"> </v>
      </c>
      <c r="T18" s="19" t="str">
        <f>IF(AND(N18="Aplicar identificación avanzada-condición aceptable para cada tipo de factor de riesgo identificado",G18="SI"),VLOOKUP(A18,'2'!$B$12:$M$212,8,FALSE)," ")</f>
        <v xml:space="preserve"> </v>
      </c>
      <c r="U18" s="19" t="str">
        <f>IF(AND(N18="Aplicar identificación avanzada-condición aceptable para cada tipo de factor de riesgo identificado",G18="SI"),VLOOKUP(A18,'2'!$B$12:$M$212,9,FALSE)," ")</f>
        <v xml:space="preserve"> </v>
      </c>
      <c r="V18" s="19" t="str">
        <f>IF(AND(N18="Aplicar identificación avanzada-condición aceptable para cada tipo de factor de riesgo identificado",G18="SI"),VLOOKUP(A18,'2'!$B$12:$M$212,10,FALSE)," ")</f>
        <v xml:space="preserve"> </v>
      </c>
      <c r="W18" s="31" t="str">
        <f>IF(AND(N18="Aplicar identificación avanzada-condición aceptable para cada tipo de factor de riesgo identificado",H18="SI"),VLOOKUP(A18,'2'!$B$12:$M$212,2,FALSE)," ")</f>
        <v xml:space="preserve"> </v>
      </c>
      <c r="X18" s="31" t="str">
        <f>IF(AND(N18="Aplicar identificación avanzada-condición aceptable para cada tipo de factor de riesgo identificado",H18="SI"),VLOOKUP(A18,'2'!$B$12:$M$212,3,FALSE)," ")</f>
        <v xml:space="preserve"> </v>
      </c>
      <c r="Y18" s="31" t="str">
        <f>IF(AND(N18="Aplicar identificación avanzada-condición aceptable para cada tipo de factor de riesgo identificado",H18="SI"),VLOOKUP(A18,'2'!$B$12:$M$212,4,FALSE)," ")</f>
        <v xml:space="preserve"> </v>
      </c>
      <c r="Z18" s="31" t="str">
        <f>IF(AND(N18="Aplicar identificación avanzada-condición aceptable para cada tipo de factor de riesgo identificado",H18="SI"),VLOOKUP(A18,'2'!$B$12:$M$212,4,FALSE)," ")</f>
        <v xml:space="preserve"> </v>
      </c>
      <c r="AA18" s="31" t="str">
        <f>IF(AND(N18="Aplicar identificación avanzada-condición aceptable para cada tipo de factor de riesgo identificado",H18="SI"),VLOOKUP(A18,'2'!$B$12:$M$212,7,FALSE)," ")</f>
        <v xml:space="preserve"> </v>
      </c>
      <c r="AB18" s="31" t="str">
        <f>IF(AND(N18="Aplicar identificación avanzada-condición aceptable para cada tipo de factor de riesgo identificado",H18="SI"),VLOOKUP(A18,'2'!$B$12:$M$212,8,FALSE)," ")</f>
        <v xml:space="preserve"> </v>
      </c>
      <c r="AC18" s="31" t="str">
        <f>IF(AND(N18="Aplicar identificación avanzada-condición aceptable para cada tipo de factor de riesgo identificado",H18="SI"),VLOOKUP(A18,'2'!$B$12:$M$212,9,FALSE)," ")</f>
        <v xml:space="preserve"> </v>
      </c>
      <c r="AD18" s="31" t="str">
        <f>IF(AND(N18="Aplicar identificación avanzada-condición aceptable para cada tipo de factor de riesgo identificado",H18="SI"),VLOOKUP(A18,'2'!$B$12:$M$212,10,FALSE)," ")</f>
        <v xml:space="preserve"> </v>
      </c>
      <c r="AE18" s="34" t="str">
        <f>IF(AND(N18="Aplicar identificación avanzada-condición aceptable para cada tipo de factor de riesgo identificado",I18="SI"),VLOOKUP(A18,'2'!$B$12:$M$212,2,FALSE)," ")</f>
        <v xml:space="preserve"> </v>
      </c>
      <c r="AF18" s="34" t="str">
        <f>IF(AND(N18="Aplicar identificación avanzada-condición aceptable para cada tipo de factor de riesgo identificado",I18="SI"),VLOOKUP(A18,'2'!$B$12:$M$212,3,FALSE)," ")</f>
        <v xml:space="preserve"> </v>
      </c>
      <c r="AG18" s="34" t="str">
        <f>IF(AND(N18="Aplicar identificación avanzada-condición aceptable para cada tipo de factor de riesgo identificado",I18="SI"),VLOOKUP(A18,'2'!$B$12:$M$212,4,FALSE)," ")</f>
        <v xml:space="preserve"> </v>
      </c>
      <c r="AH18" s="34" t="str">
        <f>IF(AND(N18="Aplicar identificación avanzada-condición aceptable para cada tipo de factor de riesgo identificado",I18="SI"),VLOOKUP(A18,'2'!$B$12:$M$212,6,FALSE)," ")</f>
        <v xml:space="preserve"> </v>
      </c>
      <c r="AI18" s="34" t="str">
        <f>IF(AND(N18="Aplicar identificación avanzada-condición aceptable para cada tipo de factor de riesgo identificado",I18="SI"),VLOOKUP(A18,'2'!$B$12:$M$212,7,FALSE)," ")</f>
        <v xml:space="preserve"> </v>
      </c>
      <c r="AJ18" s="34" t="str">
        <f>IF(AND(N18="Aplicar identificación avanzada-condición aceptable para cada tipo de factor de riesgo identificado",I18="SI"),VLOOKUP(A18,'2'!$B$12:$M$212,8,FALSE)," ")</f>
        <v xml:space="preserve"> </v>
      </c>
      <c r="AK18" s="34" t="str">
        <f>IF(AND(N18="Aplicar identificación avanzada-condición aceptable para cada tipo de factor de riesgo identificado",I18="SI"),VLOOKUP(A18,'2'!$B$12:$M$212,9,FALSE)," ")</f>
        <v xml:space="preserve"> </v>
      </c>
      <c r="AL18" s="34" t="str">
        <f>IF(AND(N18="Aplicar identificación avanzada-condición aceptable para cada tipo de factor de riesgo identificado",I18="SI"),VLOOKUP(A18,'2'!$B$12:$M$212,10,FALSE)," ")</f>
        <v xml:space="preserve"> </v>
      </c>
      <c r="AM18" s="40" t="str">
        <f>IF(AND(N18="Aplicar identificación avanzada-condición aceptable para cada tipo de factor de riesgo identificado",J18="SI"),VLOOKUP(A18,'2'!$B$12:$M$212,2,FALSE)," ")</f>
        <v xml:space="preserve"> </v>
      </c>
      <c r="AN18" s="40" t="str">
        <f>IF(AND(N18="Aplicar identificación avanzada-condición aceptable para cada tipo de factor de riesgo identificado",J18="SI"),VLOOKUP(A18,'2'!$B$12:$M$212,3,FALSE)," ")</f>
        <v xml:space="preserve"> </v>
      </c>
      <c r="AO18" s="40" t="str">
        <f>IF(AND(N18="Aplicar identificación avanzada-condición aceptable para cada tipo de factor de riesgo identificado",J18="SI"),VLOOKUP(A18,'2'!$B$12:$M$212,4,FALSE)," ")</f>
        <v xml:space="preserve"> </v>
      </c>
      <c r="AP18" s="40" t="str">
        <f>IF(AND(N18="Aplicar identificación avanzada-condición aceptable para cada tipo de factor de riesgo identificado",J18="SI"),VLOOKUP(A18,'2'!$B$12:$M$212,6,FALSE)," ")</f>
        <v xml:space="preserve"> </v>
      </c>
      <c r="AQ18" s="40" t="str">
        <f>IF(AND(N18="Aplicar identificación avanzada-condición aceptable para cada tipo de factor de riesgo identificado",J18="SI"),VLOOKUP(A18,'2'!$B$12:$M$212,7,FALSE)," ")</f>
        <v xml:space="preserve"> </v>
      </c>
      <c r="AR18" s="40" t="str">
        <f>IF(AND(N18="Aplicar identificación avanzada-condición aceptable para cada tipo de factor de riesgo identificado",J18="SI"),VLOOKUP(A18,'2'!$B$12:$M$212,8,FALSE)," ")</f>
        <v xml:space="preserve"> </v>
      </c>
      <c r="AS18" s="40" t="str">
        <f>IF(AND(N18="Aplicar identificación avanzada-condición aceptable para cada tipo de factor de riesgo identificado",J18="SI"),VLOOKUP(A18,'2'!$B$12:$M$212,9,FALSE)," ")</f>
        <v xml:space="preserve"> </v>
      </c>
      <c r="AT18" s="40" t="str">
        <f>IF(AND(N18="Aplicar identificación avanzada-condición aceptable para cada tipo de factor de riesgo identificado",J18="SI"),VLOOKUP(A18,'2'!$B$12:$M$212,10,FALSE)," ")</f>
        <v xml:space="preserve"> </v>
      </c>
      <c r="AU18" s="51" t="str">
        <f>IF(AND(N18="Aplicar identificación avanzada-condición aceptable para cada tipo de factor de riesgo identificado",K18="SI"),VLOOKUP(A18,'2'!$B$12:$M$212,2,FALSE)," ")</f>
        <v xml:space="preserve"> </v>
      </c>
      <c r="AV18" s="51" t="str">
        <f>IF(AND(N18="Aplicar identificación avanzada-condición aceptable para cada tipo de factor de riesgo identificado",K18="SI"),VLOOKUP(A18,'2'!$B$12:$M$212,3,FALSE)," ")</f>
        <v xml:space="preserve"> </v>
      </c>
      <c r="AW18" s="51" t="str">
        <f>IF(AND(N18="Aplicar identificación avanzada-condición aceptable para cada tipo de factor de riesgo identificado",K18="SI"),VLOOKUP(A18,'2'!$B$12:$M$212,4,FALSE)," ")</f>
        <v xml:space="preserve"> </v>
      </c>
      <c r="AX18" s="51" t="str">
        <f>IF(AND(N18="Aplicar identificación avanzada-condición aceptable para cada tipo de factor de riesgo identificado",K18="SI"),VLOOKUP(A18,'2'!$B$12:$M$212,6,FALSE)," ")</f>
        <v xml:space="preserve"> </v>
      </c>
      <c r="AY18" s="51" t="str">
        <f>IF(AND(N18="Aplicar identificación avanzada-condición aceptable para cada tipo de factor de riesgo identificado",K18="SI"),VLOOKUP(A18,'2'!$B$12:$M$212,7,FALSE)," ")</f>
        <v xml:space="preserve"> </v>
      </c>
      <c r="AZ18" s="51" t="str">
        <f>IF(AND(N18="Aplicar identificación avanzada-condición aceptable para cada tipo de factor de riesgo identificado",K18="SI"),VLOOKUP(A18,'2'!$B$12:$M$212,8,FALSE)," ")</f>
        <v xml:space="preserve"> </v>
      </c>
      <c r="BA18" s="51" t="str">
        <f>IF(AND(N18="Aplicar identificación avanzada-condición aceptable para cada tipo de factor de riesgo identificado",K18="SI"),VLOOKUP(A18,'2'!$B$12:$M$212,9,FALSE)," ")</f>
        <v xml:space="preserve"> </v>
      </c>
      <c r="BB18" s="51" t="str">
        <f>IF(AND(N18="Aplicar identificación avanzada-condición aceptable para cada tipo de factor de riesgo identificado",K18="SI"),VLOOKUP(A18,'2'!$B$12:$M$212,10,FALSE)," ")</f>
        <v xml:space="preserve"> </v>
      </c>
      <c r="BC18" s="44" t="str">
        <f>IF(AND(N18="Aplicar identificación avanzada-condición aceptable para cada tipo de factor de riesgo identificado",L18="SI"),VLOOKUP(A18,'2'!$B$12:$M$212,2,FALSE)," ")</f>
        <v xml:space="preserve"> </v>
      </c>
      <c r="BD18" s="44" t="str">
        <f>IF(AND(N18="Aplicar identificación avanzada-condición aceptable para cada tipo de factor de riesgo identificado",L18="SI"),VLOOKUP(A18,'2'!$B$12:$M$212,3,FALSE)," ")</f>
        <v xml:space="preserve"> </v>
      </c>
      <c r="BE18" s="44" t="str">
        <f>IF(AND(N18="Aplicar identificación avanzada-condición aceptable para cada tipo de factor de riesgo identificado",L18="SI"),VLOOKUP(A18,'2'!$B$12:$M$212,4,FALSE)," ")</f>
        <v xml:space="preserve"> </v>
      </c>
      <c r="BF18" s="44" t="str">
        <f>IF(AND(N18="Aplicar identificación avanzada-condición aceptable para cada tipo de factor de riesgo identificado",L18="SI"),VLOOKUP(A18,'2'!$B$12:$M$212,6,FALSE)," ")</f>
        <v xml:space="preserve"> </v>
      </c>
      <c r="BG18" s="44" t="str">
        <f>IF(AND(N18="Aplicar identificación avanzada-condición aceptable para cada tipo de factor de riesgo identificado",L18="SI"),VLOOKUP(A18,'2'!$B$12:$M$212,7,FALSE)," ")</f>
        <v xml:space="preserve"> </v>
      </c>
      <c r="BH18" s="44" t="str">
        <f>IF(AND(N18="Aplicar identificación avanzada-condición aceptable para cada tipo de factor de riesgo identificado",L18="SI"),VLOOKUP(A18,'2'!$B$12:$M$212,8,FALSE)," ")</f>
        <v xml:space="preserve"> </v>
      </c>
      <c r="BI18" s="44" t="str">
        <f>IF(AND(N18="Aplicar identificación avanzada-condición aceptable para cada tipo de factor de riesgo identificado",L18="SI"),VLOOKUP(A18,'2'!$B$12:$M$212,9,FALSE)," ")</f>
        <v xml:space="preserve"> </v>
      </c>
      <c r="BJ18" s="44" t="str">
        <f>IF(AND(N18="Aplicar identificación avanzada-condición aceptable para cada tipo de factor de riesgo identificado",L18="SI"),VLOOKUP(A18,'2'!$B$12:$M$212,10,FALSE)," ")</f>
        <v xml:space="preserve"> </v>
      </c>
      <c r="BK18" s="48" t="str">
        <f>IF(AND(N18="Aplicar identificación avanzada-condición aceptable para cada tipo de factor de riesgo identificado",M18="SI"),VLOOKUP(A18,'2'!$B$12:$M$212,2,FALSE)," ")</f>
        <v xml:space="preserve"> </v>
      </c>
      <c r="BL18" s="48" t="str">
        <f>IF(AND(N18="Aplicar identificación avanzada-condición aceptable para cada tipo de factor de riesgo identificado",M18="SI"),VLOOKUP(A18,'2'!$B$12:$M$212,3,FALSE)," ")</f>
        <v xml:space="preserve"> </v>
      </c>
      <c r="BM18" s="48" t="str">
        <f>IF(AND(N18="Aplicar identificación avanzada-condición aceptable para cada tipo de factor de riesgo identificado",M18="SI"),VLOOKUP(A18,'2'!$B$12:$M$212,4,FALSE)," ")</f>
        <v xml:space="preserve"> </v>
      </c>
      <c r="BN18" s="48" t="str">
        <f>IF(AND(N18="Aplicar identificación avanzada-condición aceptable para cada tipo de factor de riesgo identificado",M18="SI"),VLOOKUP(A18,'2'!$B$12:$M$212,6,FALSE)," ")</f>
        <v xml:space="preserve"> </v>
      </c>
      <c r="BO18" s="48" t="str">
        <f>IF(AND(N18="Aplicar identificación avanzada-condición aceptable para cada tipo de factor de riesgo identificado",M18="SI"),VLOOKUP(A18,'2'!$B$12:$M$212,7,FALSE)," ")</f>
        <v xml:space="preserve"> </v>
      </c>
      <c r="BP18" s="48" t="str">
        <f>IF(AND(N18="Aplicar identificación avanzada-condición aceptable para cada tipo de factor de riesgo identificado",M18="SI"),VLOOKUP(A18,'2'!$B$12:$M$212,8,FALSE)," ")</f>
        <v xml:space="preserve"> </v>
      </c>
      <c r="BQ18" s="48" t="str">
        <f>IF(AND(N18="Aplicar identificación avanzada-condición aceptable para cada tipo de factor de riesgo identificado",M18="SI"),VLOOKUP(A18,'2'!$B$12:$M$212,9,FALSE)," ")</f>
        <v xml:space="preserve"> </v>
      </c>
      <c r="BR18" s="48" t="str">
        <f>IF(AND(N18="Aplicar identificación avanzada-condición aceptable para cada tipo de factor de riesgo identificado",M18="SI"),VLOOKUP(A18,'2'!$B$12:$M$212,10,FALSE)," ")</f>
        <v xml:space="preserve"> </v>
      </c>
    </row>
    <row r="19" spans="1:70">
      <c r="A19" s="21">
        <v>15</v>
      </c>
      <c r="B19" s="21">
        <f>'2'!C28</f>
        <v>0</v>
      </c>
      <c r="C19" s="21">
        <f>'2'!D28</f>
        <v>0</v>
      </c>
      <c r="D19" s="21"/>
      <c r="E19" s="21">
        <f>'2'!E28</f>
        <v>0</v>
      </c>
      <c r="F19" s="34" t="str">
        <f>'3'!L28</f>
        <v>Ausencia total del riesgo, reevaluar cada 3 años con nueva identificación inicial</v>
      </c>
      <c r="G19" s="27" t="str">
        <f>'3'!E28</f>
        <v>NO</v>
      </c>
      <c r="H19" s="21" t="str">
        <f>'3'!F28</f>
        <v>NO</v>
      </c>
      <c r="I19" s="27" t="str">
        <f>'3'!G28</f>
        <v>NO</v>
      </c>
      <c r="J19" s="21" t="str">
        <f>'3'!H28</f>
        <v>NO</v>
      </c>
      <c r="K19" s="27" t="str">
        <f>'3'!I28</f>
        <v>NO</v>
      </c>
      <c r="L19" s="21" t="str">
        <f>'3'!J28</f>
        <v>NO</v>
      </c>
      <c r="M19" s="27" t="str">
        <f>'3'!K28</f>
        <v>NO</v>
      </c>
      <c r="N19" s="34" t="str">
        <f>'3'!L28</f>
        <v>Ausencia total del riesgo, reevaluar cada 3 años con nueva identificación inicial</v>
      </c>
      <c r="O19" s="19" t="str">
        <f>IF(AND(N19="Aplicar identificación avanzada-condición aceptable para cada tipo de factor de riesgo identificado",G19="SI"),VLOOKUP(A19,'2'!$B$12:$M$212,2,FALSE)," ")</f>
        <v xml:space="preserve"> </v>
      </c>
      <c r="P19" s="19" t="str">
        <f>IF(AND(N19="Aplicar identificación avanzada-condición aceptable para cada tipo de factor de riesgo identificado",G19="SI"),VLOOKUP(A19,'2'!$B$12:$M$212,3,FALSE)," ")</f>
        <v xml:space="preserve"> </v>
      </c>
      <c r="Q19" s="19" t="str">
        <f>IF(AND(N19="Aplicar identificación avanzada-condición aceptable para cada tipo de factor de riesgo identificado",G19="SI"),VLOOKUP(A19,'2'!$B$12:$M$212,4,FALSE)," ")</f>
        <v xml:space="preserve"> </v>
      </c>
      <c r="R19" s="19" t="str">
        <f>IF(AND(N19="Aplicar identificación avanzada-condición aceptable para cada tipo de factor de riesgo identificado",G19="SI"),VLOOKUP(A19,'2'!$B$12:$M$212,6,FALSE)," ")</f>
        <v xml:space="preserve"> </v>
      </c>
      <c r="S19" s="19" t="str">
        <f>IF(AND(N19="Aplicar identificación avanzada-condición aceptable para cada tipo de factor de riesgo identificado",G19="SI"),VLOOKUP(A19,'2'!$B$12:$M$212,7,FALSE)," ")</f>
        <v xml:space="preserve"> </v>
      </c>
      <c r="T19" s="19" t="str">
        <f>IF(AND(N19="Aplicar identificación avanzada-condición aceptable para cada tipo de factor de riesgo identificado",G19="SI"),VLOOKUP(A19,'2'!$B$12:$M$212,8,FALSE)," ")</f>
        <v xml:space="preserve"> </v>
      </c>
      <c r="U19" s="19" t="str">
        <f>IF(AND(N19="Aplicar identificación avanzada-condición aceptable para cada tipo de factor de riesgo identificado",G19="SI"),VLOOKUP(A19,'2'!$B$12:$M$212,9,FALSE)," ")</f>
        <v xml:space="preserve"> </v>
      </c>
      <c r="V19" s="19" t="str">
        <f>IF(AND(N19="Aplicar identificación avanzada-condición aceptable para cada tipo de factor de riesgo identificado",G19="SI"),VLOOKUP(A19,'2'!$B$12:$M$212,10,FALSE)," ")</f>
        <v xml:space="preserve"> </v>
      </c>
      <c r="W19" s="31" t="str">
        <f>IF(AND(N19="Aplicar identificación avanzada-condición aceptable para cada tipo de factor de riesgo identificado",H19="SI"),VLOOKUP(A19,'2'!$B$12:$M$212,2,FALSE)," ")</f>
        <v xml:space="preserve"> </v>
      </c>
      <c r="X19" s="31" t="str">
        <f>IF(AND(N19="Aplicar identificación avanzada-condición aceptable para cada tipo de factor de riesgo identificado",H19="SI"),VLOOKUP(A19,'2'!$B$12:$M$212,3,FALSE)," ")</f>
        <v xml:space="preserve"> </v>
      </c>
      <c r="Y19" s="31" t="str">
        <f>IF(AND(N19="Aplicar identificación avanzada-condición aceptable para cada tipo de factor de riesgo identificado",H19="SI"),VLOOKUP(A19,'2'!$B$12:$M$212,4,FALSE)," ")</f>
        <v xml:space="preserve"> </v>
      </c>
      <c r="Z19" s="31" t="str">
        <f>IF(AND(N19="Aplicar identificación avanzada-condición aceptable para cada tipo de factor de riesgo identificado",H19="SI"),VLOOKUP(A19,'2'!$B$12:$M$212,4,FALSE)," ")</f>
        <v xml:space="preserve"> </v>
      </c>
      <c r="AA19" s="31" t="str">
        <f>IF(AND(N19="Aplicar identificación avanzada-condición aceptable para cada tipo de factor de riesgo identificado",H19="SI"),VLOOKUP(A19,'2'!$B$12:$M$212,7,FALSE)," ")</f>
        <v xml:space="preserve"> </v>
      </c>
      <c r="AB19" s="31" t="str">
        <f>IF(AND(N19="Aplicar identificación avanzada-condición aceptable para cada tipo de factor de riesgo identificado",H19="SI"),VLOOKUP(A19,'2'!$B$12:$M$212,8,FALSE)," ")</f>
        <v xml:space="preserve"> </v>
      </c>
      <c r="AC19" s="31" t="str">
        <f>IF(AND(N19="Aplicar identificación avanzada-condición aceptable para cada tipo de factor de riesgo identificado",H19="SI"),VLOOKUP(A19,'2'!$B$12:$M$212,9,FALSE)," ")</f>
        <v xml:space="preserve"> </v>
      </c>
      <c r="AD19" s="31" t="str">
        <f>IF(AND(N19="Aplicar identificación avanzada-condición aceptable para cada tipo de factor de riesgo identificado",H19="SI"),VLOOKUP(A19,'2'!$B$12:$M$212,10,FALSE)," ")</f>
        <v xml:space="preserve"> </v>
      </c>
      <c r="AE19" s="34" t="str">
        <f>IF(AND(N19="Aplicar identificación avanzada-condición aceptable para cada tipo de factor de riesgo identificado",I19="SI"),VLOOKUP(A19,'2'!$B$12:$M$212,2,FALSE)," ")</f>
        <v xml:space="preserve"> </v>
      </c>
      <c r="AF19" s="34" t="str">
        <f>IF(AND(N19="Aplicar identificación avanzada-condición aceptable para cada tipo de factor de riesgo identificado",I19="SI"),VLOOKUP(A19,'2'!$B$12:$M$212,3,FALSE)," ")</f>
        <v xml:space="preserve"> </v>
      </c>
      <c r="AG19" s="34" t="str">
        <f>IF(AND(N19="Aplicar identificación avanzada-condición aceptable para cada tipo de factor de riesgo identificado",I19="SI"),VLOOKUP(A19,'2'!$B$12:$M$212,4,FALSE)," ")</f>
        <v xml:space="preserve"> </v>
      </c>
      <c r="AH19" s="34" t="str">
        <f>IF(AND(N19="Aplicar identificación avanzada-condición aceptable para cada tipo de factor de riesgo identificado",I19="SI"),VLOOKUP(A19,'2'!$B$12:$M$212,6,FALSE)," ")</f>
        <v xml:space="preserve"> </v>
      </c>
      <c r="AI19" s="34" t="str">
        <f>IF(AND(N19="Aplicar identificación avanzada-condición aceptable para cada tipo de factor de riesgo identificado",I19="SI"),VLOOKUP(A19,'2'!$B$12:$M$212,7,FALSE)," ")</f>
        <v xml:space="preserve"> </v>
      </c>
      <c r="AJ19" s="34" t="str">
        <f>IF(AND(N19="Aplicar identificación avanzada-condición aceptable para cada tipo de factor de riesgo identificado",I19="SI"),VLOOKUP(A19,'2'!$B$12:$M$212,8,FALSE)," ")</f>
        <v xml:space="preserve"> </v>
      </c>
      <c r="AK19" s="34" t="str">
        <f>IF(AND(N19="Aplicar identificación avanzada-condición aceptable para cada tipo de factor de riesgo identificado",I19="SI"),VLOOKUP(A19,'2'!$B$12:$M$212,9,FALSE)," ")</f>
        <v xml:space="preserve"> </v>
      </c>
      <c r="AL19" s="34" t="str">
        <f>IF(AND(N19="Aplicar identificación avanzada-condición aceptable para cada tipo de factor de riesgo identificado",I19="SI"),VLOOKUP(A19,'2'!$B$12:$M$212,10,FALSE)," ")</f>
        <v xml:space="preserve"> </v>
      </c>
      <c r="AM19" s="40" t="str">
        <f>IF(AND(N19="Aplicar identificación avanzada-condición aceptable para cada tipo de factor de riesgo identificado",J19="SI"),VLOOKUP(A19,'2'!$B$12:$M$212,2,FALSE)," ")</f>
        <v xml:space="preserve"> </v>
      </c>
      <c r="AN19" s="40" t="str">
        <f>IF(AND(N19="Aplicar identificación avanzada-condición aceptable para cada tipo de factor de riesgo identificado",J19="SI"),VLOOKUP(A19,'2'!$B$12:$M$212,3,FALSE)," ")</f>
        <v xml:space="preserve"> </v>
      </c>
      <c r="AO19" s="40" t="str">
        <f>IF(AND(N19="Aplicar identificación avanzada-condición aceptable para cada tipo de factor de riesgo identificado",J19="SI"),VLOOKUP(A19,'2'!$B$12:$M$212,4,FALSE)," ")</f>
        <v xml:space="preserve"> </v>
      </c>
      <c r="AP19" s="40" t="str">
        <f>IF(AND(N19="Aplicar identificación avanzada-condición aceptable para cada tipo de factor de riesgo identificado",J19="SI"),VLOOKUP(A19,'2'!$B$12:$M$212,6,FALSE)," ")</f>
        <v xml:space="preserve"> </v>
      </c>
      <c r="AQ19" s="40" t="str">
        <f>IF(AND(N19="Aplicar identificación avanzada-condición aceptable para cada tipo de factor de riesgo identificado",J19="SI"),VLOOKUP(A19,'2'!$B$12:$M$212,7,FALSE)," ")</f>
        <v xml:space="preserve"> </v>
      </c>
      <c r="AR19" s="40" t="str">
        <f>IF(AND(N19="Aplicar identificación avanzada-condición aceptable para cada tipo de factor de riesgo identificado",J19="SI"),VLOOKUP(A19,'2'!$B$12:$M$212,8,FALSE)," ")</f>
        <v xml:space="preserve"> </v>
      </c>
      <c r="AS19" s="40" t="str">
        <f>IF(AND(N19="Aplicar identificación avanzada-condición aceptable para cada tipo de factor de riesgo identificado",J19="SI"),VLOOKUP(A19,'2'!$B$12:$M$212,9,FALSE)," ")</f>
        <v xml:space="preserve"> </v>
      </c>
      <c r="AT19" s="40" t="str">
        <f>IF(AND(N19="Aplicar identificación avanzada-condición aceptable para cada tipo de factor de riesgo identificado",J19="SI"),VLOOKUP(A19,'2'!$B$12:$M$212,10,FALSE)," ")</f>
        <v xml:space="preserve"> </v>
      </c>
      <c r="AU19" s="51" t="str">
        <f>IF(AND(N19="Aplicar identificación avanzada-condición aceptable para cada tipo de factor de riesgo identificado",K19="SI"),VLOOKUP(A19,'2'!$B$12:$M$212,2,FALSE)," ")</f>
        <v xml:space="preserve"> </v>
      </c>
      <c r="AV19" s="51" t="str">
        <f>IF(AND(N19="Aplicar identificación avanzada-condición aceptable para cada tipo de factor de riesgo identificado",K19="SI"),VLOOKUP(A19,'2'!$B$12:$M$212,3,FALSE)," ")</f>
        <v xml:space="preserve"> </v>
      </c>
      <c r="AW19" s="51" t="str">
        <f>IF(AND(N19="Aplicar identificación avanzada-condición aceptable para cada tipo de factor de riesgo identificado",K19="SI"),VLOOKUP(A19,'2'!$B$12:$M$212,4,FALSE)," ")</f>
        <v xml:space="preserve"> </v>
      </c>
      <c r="AX19" s="51" t="str">
        <f>IF(AND(N19="Aplicar identificación avanzada-condición aceptable para cada tipo de factor de riesgo identificado",K19="SI"),VLOOKUP(A19,'2'!$B$12:$M$212,6,FALSE)," ")</f>
        <v xml:space="preserve"> </v>
      </c>
      <c r="AY19" s="51" t="str">
        <f>IF(AND(N19="Aplicar identificación avanzada-condición aceptable para cada tipo de factor de riesgo identificado",K19="SI"),VLOOKUP(A19,'2'!$B$12:$M$212,7,FALSE)," ")</f>
        <v xml:space="preserve"> </v>
      </c>
      <c r="AZ19" s="51" t="str">
        <f>IF(AND(N19="Aplicar identificación avanzada-condición aceptable para cada tipo de factor de riesgo identificado",K19="SI"),VLOOKUP(A19,'2'!$B$12:$M$212,8,FALSE)," ")</f>
        <v xml:space="preserve"> </v>
      </c>
      <c r="BA19" s="51" t="str">
        <f>IF(AND(N19="Aplicar identificación avanzada-condición aceptable para cada tipo de factor de riesgo identificado",K19="SI"),VLOOKUP(A19,'2'!$B$12:$M$212,9,FALSE)," ")</f>
        <v xml:space="preserve"> </v>
      </c>
      <c r="BB19" s="51" t="str">
        <f>IF(AND(N19="Aplicar identificación avanzada-condición aceptable para cada tipo de factor de riesgo identificado",K19="SI"),VLOOKUP(A19,'2'!$B$12:$M$212,10,FALSE)," ")</f>
        <v xml:space="preserve"> </v>
      </c>
      <c r="BC19" s="44" t="str">
        <f>IF(AND(N19="Aplicar identificación avanzada-condición aceptable para cada tipo de factor de riesgo identificado",L19="SI"),VLOOKUP(A19,'2'!$B$12:$M$212,2,FALSE)," ")</f>
        <v xml:space="preserve"> </v>
      </c>
      <c r="BD19" s="44" t="str">
        <f>IF(AND(N19="Aplicar identificación avanzada-condición aceptable para cada tipo de factor de riesgo identificado",L19="SI"),VLOOKUP(A19,'2'!$B$12:$M$212,3,FALSE)," ")</f>
        <v xml:space="preserve"> </v>
      </c>
      <c r="BE19" s="44" t="str">
        <f>IF(AND(N19="Aplicar identificación avanzada-condición aceptable para cada tipo de factor de riesgo identificado",L19="SI"),VLOOKUP(A19,'2'!$B$12:$M$212,4,FALSE)," ")</f>
        <v xml:space="preserve"> </v>
      </c>
      <c r="BF19" s="44" t="str">
        <f>IF(AND(N19="Aplicar identificación avanzada-condición aceptable para cada tipo de factor de riesgo identificado",L19="SI"),VLOOKUP(A19,'2'!$B$12:$M$212,6,FALSE)," ")</f>
        <v xml:space="preserve"> </v>
      </c>
      <c r="BG19" s="44" t="str">
        <f>IF(AND(N19="Aplicar identificación avanzada-condición aceptable para cada tipo de factor de riesgo identificado",L19="SI"),VLOOKUP(A19,'2'!$B$12:$M$212,7,FALSE)," ")</f>
        <v xml:space="preserve"> </v>
      </c>
      <c r="BH19" s="44" t="str">
        <f>IF(AND(N19="Aplicar identificación avanzada-condición aceptable para cada tipo de factor de riesgo identificado",L19="SI"),VLOOKUP(A19,'2'!$B$12:$M$212,8,FALSE)," ")</f>
        <v xml:space="preserve"> </v>
      </c>
      <c r="BI19" s="44" t="str">
        <f>IF(AND(N19="Aplicar identificación avanzada-condición aceptable para cada tipo de factor de riesgo identificado",L19="SI"),VLOOKUP(A19,'2'!$B$12:$M$212,9,FALSE)," ")</f>
        <v xml:space="preserve"> </v>
      </c>
      <c r="BJ19" s="44" t="str">
        <f>IF(AND(N19="Aplicar identificación avanzada-condición aceptable para cada tipo de factor de riesgo identificado",L19="SI"),VLOOKUP(A19,'2'!$B$12:$M$212,10,FALSE)," ")</f>
        <v xml:space="preserve"> </v>
      </c>
      <c r="BK19" s="48" t="str">
        <f>IF(AND(N19="Aplicar identificación avanzada-condición aceptable para cada tipo de factor de riesgo identificado",M19="SI"),VLOOKUP(A19,'2'!$B$12:$M$212,2,FALSE)," ")</f>
        <v xml:space="preserve"> </v>
      </c>
      <c r="BL19" s="48" t="str">
        <f>IF(AND(N19="Aplicar identificación avanzada-condición aceptable para cada tipo de factor de riesgo identificado",M19="SI"),VLOOKUP(A19,'2'!$B$12:$M$212,3,FALSE)," ")</f>
        <v xml:space="preserve"> </v>
      </c>
      <c r="BM19" s="48" t="str">
        <f>IF(AND(N19="Aplicar identificación avanzada-condición aceptable para cada tipo de factor de riesgo identificado",M19="SI"),VLOOKUP(A19,'2'!$B$12:$M$212,4,FALSE)," ")</f>
        <v xml:space="preserve"> </v>
      </c>
      <c r="BN19" s="48" t="str">
        <f>IF(AND(N19="Aplicar identificación avanzada-condición aceptable para cada tipo de factor de riesgo identificado",M19="SI"),VLOOKUP(A19,'2'!$B$12:$M$212,6,FALSE)," ")</f>
        <v xml:space="preserve"> </v>
      </c>
      <c r="BO19" s="48" t="str">
        <f>IF(AND(N19="Aplicar identificación avanzada-condición aceptable para cada tipo de factor de riesgo identificado",M19="SI"),VLOOKUP(A19,'2'!$B$12:$M$212,7,FALSE)," ")</f>
        <v xml:space="preserve"> </v>
      </c>
      <c r="BP19" s="48" t="str">
        <f>IF(AND(N19="Aplicar identificación avanzada-condición aceptable para cada tipo de factor de riesgo identificado",M19="SI"),VLOOKUP(A19,'2'!$B$12:$M$212,8,FALSE)," ")</f>
        <v xml:space="preserve"> </v>
      </c>
      <c r="BQ19" s="48" t="str">
        <f>IF(AND(N19="Aplicar identificación avanzada-condición aceptable para cada tipo de factor de riesgo identificado",M19="SI"),VLOOKUP(A19,'2'!$B$12:$M$212,9,FALSE)," ")</f>
        <v xml:space="preserve"> </v>
      </c>
      <c r="BR19" s="48" t="str">
        <f>IF(AND(N19="Aplicar identificación avanzada-condición aceptable para cada tipo de factor de riesgo identificado",M19="SI"),VLOOKUP(A19,'2'!$B$12:$M$212,10,FALSE)," ")</f>
        <v xml:space="preserve"> </v>
      </c>
    </row>
    <row r="20" spans="1:70">
      <c r="A20" s="21">
        <v>16</v>
      </c>
      <c r="B20" s="21">
        <f>'2'!C29</f>
        <v>0</v>
      </c>
      <c r="C20" s="21">
        <f>'2'!D29</f>
        <v>0</v>
      </c>
      <c r="D20" s="21"/>
      <c r="E20" s="21">
        <f>'2'!E29</f>
        <v>0</v>
      </c>
      <c r="F20" s="34" t="str">
        <f>'3'!L29</f>
        <v>Ausencia total del riesgo, reevaluar cada 3 años con nueva identificación inicial</v>
      </c>
      <c r="G20" s="27" t="str">
        <f>'3'!E29</f>
        <v>NO</v>
      </c>
      <c r="H20" s="21" t="str">
        <f>'3'!F29</f>
        <v>NO</v>
      </c>
      <c r="I20" s="27" t="str">
        <f>'3'!G29</f>
        <v>NO</v>
      </c>
      <c r="J20" s="21" t="str">
        <f>'3'!H29</f>
        <v>NO</v>
      </c>
      <c r="K20" s="27" t="str">
        <f>'3'!I29</f>
        <v>NO</v>
      </c>
      <c r="L20" s="21" t="str">
        <f>'3'!J29</f>
        <v>NO</v>
      </c>
      <c r="M20" s="27" t="str">
        <f>'3'!K29</f>
        <v>NO</v>
      </c>
      <c r="N20" s="34" t="str">
        <f>'3'!L29</f>
        <v>Ausencia total del riesgo, reevaluar cada 3 años con nueva identificación inicial</v>
      </c>
      <c r="O20" s="19" t="str">
        <f>IF(AND(N20="Aplicar identificación avanzada-condición aceptable para cada tipo de factor de riesgo identificado",G20="SI"),VLOOKUP(A20,'2'!$B$12:$M$212,2,FALSE)," ")</f>
        <v xml:space="preserve"> </v>
      </c>
      <c r="P20" s="19" t="str">
        <f>IF(AND(N20="Aplicar identificación avanzada-condición aceptable para cada tipo de factor de riesgo identificado",G20="SI"),VLOOKUP(A20,'2'!$B$12:$M$212,3,FALSE)," ")</f>
        <v xml:space="preserve"> </v>
      </c>
      <c r="Q20" s="19" t="str">
        <f>IF(AND(N20="Aplicar identificación avanzada-condición aceptable para cada tipo de factor de riesgo identificado",G20="SI"),VLOOKUP(A20,'2'!$B$12:$M$212,4,FALSE)," ")</f>
        <v xml:space="preserve"> </v>
      </c>
      <c r="R20" s="19" t="str">
        <f>IF(AND(N20="Aplicar identificación avanzada-condición aceptable para cada tipo de factor de riesgo identificado",G20="SI"),VLOOKUP(A20,'2'!$B$12:$M$212,6,FALSE)," ")</f>
        <v xml:space="preserve"> </v>
      </c>
      <c r="S20" s="19" t="str">
        <f>IF(AND(N20="Aplicar identificación avanzada-condición aceptable para cada tipo de factor de riesgo identificado",G20="SI"),VLOOKUP(A20,'2'!$B$12:$M$212,7,FALSE)," ")</f>
        <v xml:space="preserve"> </v>
      </c>
      <c r="T20" s="19" t="str">
        <f>IF(AND(N20="Aplicar identificación avanzada-condición aceptable para cada tipo de factor de riesgo identificado",G20="SI"),VLOOKUP(A20,'2'!$B$12:$M$212,8,FALSE)," ")</f>
        <v xml:space="preserve"> </v>
      </c>
      <c r="U20" s="19" t="str">
        <f>IF(AND(N20="Aplicar identificación avanzada-condición aceptable para cada tipo de factor de riesgo identificado",G20="SI"),VLOOKUP(A20,'2'!$B$12:$M$212,9,FALSE)," ")</f>
        <v xml:space="preserve"> </v>
      </c>
      <c r="V20" s="19" t="str">
        <f>IF(AND(N20="Aplicar identificación avanzada-condición aceptable para cada tipo de factor de riesgo identificado",G20="SI"),VLOOKUP(A20,'2'!$B$12:$M$212,10,FALSE)," ")</f>
        <v xml:space="preserve"> </v>
      </c>
      <c r="W20" s="31" t="str">
        <f>IF(AND(N20="Aplicar identificación avanzada-condición aceptable para cada tipo de factor de riesgo identificado",H20="SI"),VLOOKUP(A20,'2'!$B$12:$M$212,2,FALSE)," ")</f>
        <v xml:space="preserve"> </v>
      </c>
      <c r="X20" s="31" t="str">
        <f>IF(AND(N20="Aplicar identificación avanzada-condición aceptable para cada tipo de factor de riesgo identificado",H20="SI"),VLOOKUP(A20,'2'!$B$12:$M$212,3,FALSE)," ")</f>
        <v xml:space="preserve"> </v>
      </c>
      <c r="Y20" s="31" t="str">
        <f>IF(AND(N20="Aplicar identificación avanzada-condición aceptable para cada tipo de factor de riesgo identificado",H20="SI"),VLOOKUP(A20,'2'!$B$12:$M$212,4,FALSE)," ")</f>
        <v xml:space="preserve"> </v>
      </c>
      <c r="Z20" s="31" t="str">
        <f>IF(AND(N20="Aplicar identificación avanzada-condición aceptable para cada tipo de factor de riesgo identificado",H20="SI"),VLOOKUP(A20,'2'!$B$12:$M$212,4,FALSE)," ")</f>
        <v xml:space="preserve"> </v>
      </c>
      <c r="AA20" s="31" t="str">
        <f>IF(AND(N20="Aplicar identificación avanzada-condición aceptable para cada tipo de factor de riesgo identificado",H20="SI"),VLOOKUP(A20,'2'!$B$12:$M$212,7,FALSE)," ")</f>
        <v xml:space="preserve"> </v>
      </c>
      <c r="AB20" s="31" t="str">
        <f>IF(AND(N20="Aplicar identificación avanzada-condición aceptable para cada tipo de factor de riesgo identificado",H20="SI"),VLOOKUP(A20,'2'!$B$12:$M$212,8,FALSE)," ")</f>
        <v xml:space="preserve"> </v>
      </c>
      <c r="AC20" s="31" t="str">
        <f>IF(AND(N20="Aplicar identificación avanzada-condición aceptable para cada tipo de factor de riesgo identificado",H20="SI"),VLOOKUP(A20,'2'!$B$12:$M$212,9,FALSE)," ")</f>
        <v xml:space="preserve"> </v>
      </c>
      <c r="AD20" s="31" t="str">
        <f>IF(AND(N20="Aplicar identificación avanzada-condición aceptable para cada tipo de factor de riesgo identificado",H20="SI"),VLOOKUP(A20,'2'!$B$12:$M$212,10,FALSE)," ")</f>
        <v xml:space="preserve"> </v>
      </c>
      <c r="AE20" s="34" t="str">
        <f>IF(AND(N20="Aplicar identificación avanzada-condición aceptable para cada tipo de factor de riesgo identificado",I20="SI"),VLOOKUP(A20,'2'!$B$12:$M$212,2,FALSE)," ")</f>
        <v xml:space="preserve"> </v>
      </c>
      <c r="AF20" s="34" t="str">
        <f>IF(AND(N20="Aplicar identificación avanzada-condición aceptable para cada tipo de factor de riesgo identificado",I20="SI"),VLOOKUP(A20,'2'!$B$12:$M$212,3,FALSE)," ")</f>
        <v xml:space="preserve"> </v>
      </c>
      <c r="AG20" s="34" t="str">
        <f>IF(AND(N20="Aplicar identificación avanzada-condición aceptable para cada tipo de factor de riesgo identificado",I20="SI"),VLOOKUP(A20,'2'!$B$12:$M$212,4,FALSE)," ")</f>
        <v xml:space="preserve"> </v>
      </c>
      <c r="AH20" s="34" t="str">
        <f>IF(AND(N20="Aplicar identificación avanzada-condición aceptable para cada tipo de factor de riesgo identificado",I20="SI"),VLOOKUP(A20,'2'!$B$12:$M$212,6,FALSE)," ")</f>
        <v xml:space="preserve"> </v>
      </c>
      <c r="AI20" s="34" t="str">
        <f>IF(AND(N20="Aplicar identificación avanzada-condición aceptable para cada tipo de factor de riesgo identificado",I20="SI"),VLOOKUP(A20,'2'!$B$12:$M$212,7,FALSE)," ")</f>
        <v xml:space="preserve"> </v>
      </c>
      <c r="AJ20" s="34" t="str">
        <f>IF(AND(N20="Aplicar identificación avanzada-condición aceptable para cada tipo de factor de riesgo identificado",I20="SI"),VLOOKUP(A20,'2'!$B$12:$M$212,8,FALSE)," ")</f>
        <v xml:space="preserve"> </v>
      </c>
      <c r="AK20" s="34" t="str">
        <f>IF(AND(N20="Aplicar identificación avanzada-condición aceptable para cada tipo de factor de riesgo identificado",I20="SI"),VLOOKUP(A20,'2'!$B$12:$M$212,9,FALSE)," ")</f>
        <v xml:space="preserve"> </v>
      </c>
      <c r="AL20" s="34" t="str">
        <f>IF(AND(N20="Aplicar identificación avanzada-condición aceptable para cada tipo de factor de riesgo identificado",I20="SI"),VLOOKUP(A20,'2'!$B$12:$M$212,10,FALSE)," ")</f>
        <v xml:space="preserve"> </v>
      </c>
      <c r="AM20" s="40" t="str">
        <f>IF(AND(N20="Aplicar identificación avanzada-condición aceptable para cada tipo de factor de riesgo identificado",J20="SI"),VLOOKUP(A20,'2'!$B$12:$M$212,2,FALSE)," ")</f>
        <v xml:space="preserve"> </v>
      </c>
      <c r="AN20" s="40" t="str">
        <f>IF(AND(N20="Aplicar identificación avanzada-condición aceptable para cada tipo de factor de riesgo identificado",J20="SI"),VLOOKUP(A20,'2'!$B$12:$M$212,3,FALSE)," ")</f>
        <v xml:space="preserve"> </v>
      </c>
      <c r="AO20" s="40" t="str">
        <f>IF(AND(N20="Aplicar identificación avanzada-condición aceptable para cada tipo de factor de riesgo identificado",J20="SI"),VLOOKUP(A20,'2'!$B$12:$M$212,4,FALSE)," ")</f>
        <v xml:space="preserve"> </v>
      </c>
      <c r="AP20" s="40" t="str">
        <f>IF(AND(N20="Aplicar identificación avanzada-condición aceptable para cada tipo de factor de riesgo identificado",J20="SI"),VLOOKUP(A20,'2'!$B$12:$M$212,6,FALSE)," ")</f>
        <v xml:space="preserve"> </v>
      </c>
      <c r="AQ20" s="40" t="str">
        <f>IF(AND(N20="Aplicar identificación avanzada-condición aceptable para cada tipo de factor de riesgo identificado",J20="SI"),VLOOKUP(A20,'2'!$B$12:$M$212,7,FALSE)," ")</f>
        <v xml:space="preserve"> </v>
      </c>
      <c r="AR20" s="40" t="str">
        <f>IF(AND(N20="Aplicar identificación avanzada-condición aceptable para cada tipo de factor de riesgo identificado",J20="SI"),VLOOKUP(A20,'2'!$B$12:$M$212,8,FALSE)," ")</f>
        <v xml:space="preserve"> </v>
      </c>
      <c r="AS20" s="40" t="str">
        <f>IF(AND(N20="Aplicar identificación avanzada-condición aceptable para cada tipo de factor de riesgo identificado",J20="SI"),VLOOKUP(A20,'2'!$B$12:$M$212,9,FALSE)," ")</f>
        <v xml:space="preserve"> </v>
      </c>
      <c r="AT20" s="40" t="str">
        <f>IF(AND(N20="Aplicar identificación avanzada-condición aceptable para cada tipo de factor de riesgo identificado",J20="SI"),VLOOKUP(A20,'2'!$B$12:$M$212,10,FALSE)," ")</f>
        <v xml:space="preserve"> </v>
      </c>
      <c r="AU20" s="51" t="str">
        <f>IF(AND(N20="Aplicar identificación avanzada-condición aceptable para cada tipo de factor de riesgo identificado",K20="SI"),VLOOKUP(A20,'2'!$B$12:$M$212,2,FALSE)," ")</f>
        <v xml:space="preserve"> </v>
      </c>
      <c r="AV20" s="51" t="str">
        <f>IF(AND(N20="Aplicar identificación avanzada-condición aceptable para cada tipo de factor de riesgo identificado",K20="SI"),VLOOKUP(A20,'2'!$B$12:$M$212,3,FALSE)," ")</f>
        <v xml:space="preserve"> </v>
      </c>
      <c r="AW20" s="51" t="str">
        <f>IF(AND(N20="Aplicar identificación avanzada-condición aceptable para cada tipo de factor de riesgo identificado",K20="SI"),VLOOKUP(A20,'2'!$B$12:$M$212,4,FALSE)," ")</f>
        <v xml:space="preserve"> </v>
      </c>
      <c r="AX20" s="51" t="str">
        <f>IF(AND(N20="Aplicar identificación avanzada-condición aceptable para cada tipo de factor de riesgo identificado",K20="SI"),VLOOKUP(A20,'2'!$B$12:$M$212,6,FALSE)," ")</f>
        <v xml:space="preserve"> </v>
      </c>
      <c r="AY20" s="51" t="str">
        <f>IF(AND(N20="Aplicar identificación avanzada-condición aceptable para cada tipo de factor de riesgo identificado",K20="SI"),VLOOKUP(A20,'2'!$B$12:$M$212,7,FALSE)," ")</f>
        <v xml:space="preserve"> </v>
      </c>
      <c r="AZ20" s="51" t="str">
        <f>IF(AND(N20="Aplicar identificación avanzada-condición aceptable para cada tipo de factor de riesgo identificado",K20="SI"),VLOOKUP(A20,'2'!$B$12:$M$212,8,FALSE)," ")</f>
        <v xml:space="preserve"> </v>
      </c>
      <c r="BA20" s="51" t="str">
        <f>IF(AND(N20="Aplicar identificación avanzada-condición aceptable para cada tipo de factor de riesgo identificado",K20="SI"),VLOOKUP(A20,'2'!$B$12:$M$212,9,FALSE)," ")</f>
        <v xml:space="preserve"> </v>
      </c>
      <c r="BB20" s="51" t="str">
        <f>IF(AND(N20="Aplicar identificación avanzada-condición aceptable para cada tipo de factor de riesgo identificado",K20="SI"),VLOOKUP(A20,'2'!$B$12:$M$212,10,FALSE)," ")</f>
        <v xml:space="preserve"> </v>
      </c>
      <c r="BC20" s="44" t="str">
        <f>IF(AND(N20="Aplicar identificación avanzada-condición aceptable para cada tipo de factor de riesgo identificado",L20="SI"),VLOOKUP(A20,'2'!$B$12:$M$212,2,FALSE)," ")</f>
        <v xml:space="preserve"> </v>
      </c>
      <c r="BD20" s="44" t="str">
        <f>IF(AND(N20="Aplicar identificación avanzada-condición aceptable para cada tipo de factor de riesgo identificado",L20="SI"),VLOOKUP(A20,'2'!$B$12:$M$212,3,FALSE)," ")</f>
        <v xml:space="preserve"> </v>
      </c>
      <c r="BE20" s="44" t="str">
        <f>IF(AND(N20="Aplicar identificación avanzada-condición aceptable para cada tipo de factor de riesgo identificado",L20="SI"),VLOOKUP(A20,'2'!$B$12:$M$212,4,FALSE)," ")</f>
        <v xml:space="preserve"> </v>
      </c>
      <c r="BF20" s="44" t="str">
        <f>IF(AND(N20="Aplicar identificación avanzada-condición aceptable para cada tipo de factor de riesgo identificado",L20="SI"),VLOOKUP(A20,'2'!$B$12:$M$212,6,FALSE)," ")</f>
        <v xml:space="preserve"> </v>
      </c>
      <c r="BG20" s="44" t="str">
        <f>IF(AND(N20="Aplicar identificación avanzada-condición aceptable para cada tipo de factor de riesgo identificado",L20="SI"),VLOOKUP(A20,'2'!$B$12:$M$212,7,FALSE)," ")</f>
        <v xml:space="preserve"> </v>
      </c>
      <c r="BH20" s="44" t="str">
        <f>IF(AND(N20="Aplicar identificación avanzada-condición aceptable para cada tipo de factor de riesgo identificado",L20="SI"),VLOOKUP(A20,'2'!$B$12:$M$212,8,FALSE)," ")</f>
        <v xml:space="preserve"> </v>
      </c>
      <c r="BI20" s="44" t="str">
        <f>IF(AND(N20="Aplicar identificación avanzada-condición aceptable para cada tipo de factor de riesgo identificado",L20="SI"),VLOOKUP(A20,'2'!$B$12:$M$212,9,FALSE)," ")</f>
        <v xml:space="preserve"> </v>
      </c>
      <c r="BJ20" s="44" t="str">
        <f>IF(AND(N20="Aplicar identificación avanzada-condición aceptable para cada tipo de factor de riesgo identificado",L20="SI"),VLOOKUP(A20,'2'!$B$12:$M$212,10,FALSE)," ")</f>
        <v xml:space="preserve"> </v>
      </c>
      <c r="BK20" s="48" t="str">
        <f>IF(AND(N20="Aplicar identificación avanzada-condición aceptable para cada tipo de factor de riesgo identificado",M20="SI"),VLOOKUP(A20,'2'!$B$12:$M$212,2,FALSE)," ")</f>
        <v xml:space="preserve"> </v>
      </c>
      <c r="BL20" s="48" t="str">
        <f>IF(AND(N20="Aplicar identificación avanzada-condición aceptable para cada tipo de factor de riesgo identificado",M20="SI"),VLOOKUP(A20,'2'!$B$12:$M$212,3,FALSE)," ")</f>
        <v xml:space="preserve"> </v>
      </c>
      <c r="BM20" s="48" t="str">
        <f>IF(AND(N20="Aplicar identificación avanzada-condición aceptable para cada tipo de factor de riesgo identificado",M20="SI"),VLOOKUP(A20,'2'!$B$12:$M$212,4,FALSE)," ")</f>
        <v xml:space="preserve"> </v>
      </c>
      <c r="BN20" s="48" t="str">
        <f>IF(AND(N20="Aplicar identificación avanzada-condición aceptable para cada tipo de factor de riesgo identificado",M20="SI"),VLOOKUP(A20,'2'!$B$12:$M$212,6,FALSE)," ")</f>
        <v xml:space="preserve"> </v>
      </c>
      <c r="BO20" s="48" t="str">
        <f>IF(AND(N20="Aplicar identificación avanzada-condición aceptable para cada tipo de factor de riesgo identificado",M20="SI"),VLOOKUP(A20,'2'!$B$12:$M$212,7,FALSE)," ")</f>
        <v xml:space="preserve"> </v>
      </c>
      <c r="BP20" s="48" t="str">
        <f>IF(AND(N20="Aplicar identificación avanzada-condición aceptable para cada tipo de factor de riesgo identificado",M20="SI"),VLOOKUP(A20,'2'!$B$12:$M$212,8,FALSE)," ")</f>
        <v xml:space="preserve"> </v>
      </c>
      <c r="BQ20" s="48" t="str">
        <f>IF(AND(N20="Aplicar identificación avanzada-condición aceptable para cada tipo de factor de riesgo identificado",M20="SI"),VLOOKUP(A20,'2'!$B$12:$M$212,9,FALSE)," ")</f>
        <v xml:space="preserve"> </v>
      </c>
      <c r="BR20" s="48" t="str">
        <f>IF(AND(N20="Aplicar identificación avanzada-condición aceptable para cada tipo de factor de riesgo identificado",M20="SI"),VLOOKUP(A20,'2'!$B$12:$M$212,10,FALSE)," ")</f>
        <v xml:space="preserve"> </v>
      </c>
    </row>
    <row r="21" spans="1:70">
      <c r="A21" s="21">
        <v>17</v>
      </c>
      <c r="B21" s="21">
        <f>'2'!C30</f>
        <v>0</v>
      </c>
      <c r="C21" s="21">
        <f>'2'!D30</f>
        <v>0</v>
      </c>
      <c r="D21" s="21"/>
      <c r="E21" s="21">
        <f>'2'!E30</f>
        <v>0</v>
      </c>
      <c r="F21" s="34" t="str">
        <f>'3'!L30</f>
        <v>Ausencia total del riesgo, reevaluar cada 3 años con nueva identificación inicial</v>
      </c>
      <c r="G21" s="27" t="str">
        <f>'3'!E30</f>
        <v>NO</v>
      </c>
      <c r="H21" s="21" t="str">
        <f>'3'!F30</f>
        <v>NO</v>
      </c>
      <c r="I21" s="27" t="str">
        <f>'3'!G30</f>
        <v>NO</v>
      </c>
      <c r="J21" s="21" t="str">
        <f>'3'!H30</f>
        <v>NO</v>
      </c>
      <c r="K21" s="27" t="str">
        <f>'3'!I30</f>
        <v>NO</v>
      </c>
      <c r="L21" s="21" t="str">
        <f>'3'!J30</f>
        <v>NO</v>
      </c>
      <c r="M21" s="27" t="str">
        <f>'3'!K30</f>
        <v>NO</v>
      </c>
      <c r="N21" s="34" t="str">
        <f>'3'!L30</f>
        <v>Ausencia total del riesgo, reevaluar cada 3 años con nueva identificación inicial</v>
      </c>
      <c r="O21" s="19" t="str">
        <f>IF(AND(N21="Aplicar identificación avanzada-condición aceptable para cada tipo de factor de riesgo identificado",G21="SI"),VLOOKUP(A21,'2'!$B$12:$M$212,2,FALSE)," ")</f>
        <v xml:space="preserve"> </v>
      </c>
      <c r="P21" s="19" t="str">
        <f>IF(AND(N21="Aplicar identificación avanzada-condición aceptable para cada tipo de factor de riesgo identificado",G21="SI"),VLOOKUP(A21,'2'!$B$12:$M$212,3,FALSE)," ")</f>
        <v xml:space="preserve"> </v>
      </c>
      <c r="Q21" s="19" t="str">
        <f>IF(AND(N21="Aplicar identificación avanzada-condición aceptable para cada tipo de factor de riesgo identificado",G21="SI"),VLOOKUP(A21,'2'!$B$12:$M$212,4,FALSE)," ")</f>
        <v xml:space="preserve"> </v>
      </c>
      <c r="R21" s="19" t="str">
        <f>IF(AND(N21="Aplicar identificación avanzada-condición aceptable para cada tipo de factor de riesgo identificado",G21="SI"),VLOOKUP(A21,'2'!$B$12:$M$212,6,FALSE)," ")</f>
        <v xml:space="preserve"> </v>
      </c>
      <c r="S21" s="19" t="str">
        <f>IF(AND(N21="Aplicar identificación avanzada-condición aceptable para cada tipo de factor de riesgo identificado",G21="SI"),VLOOKUP(A21,'2'!$B$12:$M$212,7,FALSE)," ")</f>
        <v xml:space="preserve"> </v>
      </c>
      <c r="T21" s="19" t="str">
        <f>IF(AND(N21="Aplicar identificación avanzada-condición aceptable para cada tipo de factor de riesgo identificado",G21="SI"),VLOOKUP(A21,'2'!$B$12:$M$212,8,FALSE)," ")</f>
        <v xml:space="preserve"> </v>
      </c>
      <c r="U21" s="19" t="str">
        <f>IF(AND(N21="Aplicar identificación avanzada-condición aceptable para cada tipo de factor de riesgo identificado",G21="SI"),VLOOKUP(A21,'2'!$B$12:$M$212,9,FALSE)," ")</f>
        <v xml:space="preserve"> </v>
      </c>
      <c r="V21" s="19" t="str">
        <f>IF(AND(N21="Aplicar identificación avanzada-condición aceptable para cada tipo de factor de riesgo identificado",G21="SI"),VLOOKUP(A21,'2'!$B$12:$M$212,10,FALSE)," ")</f>
        <v xml:space="preserve"> </v>
      </c>
      <c r="W21" s="31" t="str">
        <f>IF(AND(N21="Aplicar identificación avanzada-condición aceptable para cada tipo de factor de riesgo identificado",H21="SI"),VLOOKUP(A21,'2'!$B$12:$M$212,2,FALSE)," ")</f>
        <v xml:space="preserve"> </v>
      </c>
      <c r="X21" s="31" t="str">
        <f>IF(AND(N21="Aplicar identificación avanzada-condición aceptable para cada tipo de factor de riesgo identificado",H21="SI"),VLOOKUP(A21,'2'!$B$12:$M$212,3,FALSE)," ")</f>
        <v xml:space="preserve"> </v>
      </c>
      <c r="Y21" s="31" t="str">
        <f>IF(AND(N21="Aplicar identificación avanzada-condición aceptable para cada tipo de factor de riesgo identificado",H21="SI"),VLOOKUP(A21,'2'!$B$12:$M$212,4,FALSE)," ")</f>
        <v xml:space="preserve"> </v>
      </c>
      <c r="Z21" s="31" t="str">
        <f>IF(AND(N21="Aplicar identificación avanzada-condición aceptable para cada tipo de factor de riesgo identificado",H21="SI"),VLOOKUP(A21,'2'!$B$12:$M$212,4,FALSE)," ")</f>
        <v xml:space="preserve"> </v>
      </c>
      <c r="AA21" s="31" t="str">
        <f>IF(AND(N21="Aplicar identificación avanzada-condición aceptable para cada tipo de factor de riesgo identificado",H21="SI"),VLOOKUP(A21,'2'!$B$12:$M$212,7,FALSE)," ")</f>
        <v xml:space="preserve"> </v>
      </c>
      <c r="AB21" s="31" t="str">
        <f>IF(AND(N21="Aplicar identificación avanzada-condición aceptable para cada tipo de factor de riesgo identificado",H21="SI"),VLOOKUP(A21,'2'!$B$12:$M$212,8,FALSE)," ")</f>
        <v xml:space="preserve"> </v>
      </c>
      <c r="AC21" s="31" t="str">
        <f>IF(AND(N21="Aplicar identificación avanzada-condición aceptable para cada tipo de factor de riesgo identificado",H21="SI"),VLOOKUP(A21,'2'!$B$12:$M$212,9,FALSE)," ")</f>
        <v xml:space="preserve"> </v>
      </c>
      <c r="AD21" s="31" t="str">
        <f>IF(AND(N21="Aplicar identificación avanzada-condición aceptable para cada tipo de factor de riesgo identificado",H21="SI"),VLOOKUP(A21,'2'!$B$12:$M$212,10,FALSE)," ")</f>
        <v xml:space="preserve"> </v>
      </c>
      <c r="AE21" s="34" t="str">
        <f>IF(AND(N21="Aplicar identificación avanzada-condición aceptable para cada tipo de factor de riesgo identificado",I21="SI"),VLOOKUP(A21,'2'!$B$12:$M$212,2,FALSE)," ")</f>
        <v xml:space="preserve"> </v>
      </c>
      <c r="AF21" s="34" t="str">
        <f>IF(AND(N21="Aplicar identificación avanzada-condición aceptable para cada tipo de factor de riesgo identificado",I21="SI"),VLOOKUP(A21,'2'!$B$12:$M$212,3,FALSE)," ")</f>
        <v xml:space="preserve"> </v>
      </c>
      <c r="AG21" s="34" t="str">
        <f>IF(AND(N21="Aplicar identificación avanzada-condición aceptable para cada tipo de factor de riesgo identificado",I21="SI"),VLOOKUP(A21,'2'!$B$12:$M$212,4,FALSE)," ")</f>
        <v xml:space="preserve"> </v>
      </c>
      <c r="AH21" s="34" t="str">
        <f>IF(AND(N21="Aplicar identificación avanzada-condición aceptable para cada tipo de factor de riesgo identificado",I21="SI"),VLOOKUP(A21,'2'!$B$12:$M$212,6,FALSE)," ")</f>
        <v xml:space="preserve"> </v>
      </c>
      <c r="AI21" s="34" t="str">
        <f>IF(AND(N21="Aplicar identificación avanzada-condición aceptable para cada tipo de factor de riesgo identificado",I21="SI"),VLOOKUP(A21,'2'!$B$12:$M$212,7,FALSE)," ")</f>
        <v xml:space="preserve"> </v>
      </c>
      <c r="AJ21" s="34" t="str">
        <f>IF(AND(N21="Aplicar identificación avanzada-condición aceptable para cada tipo de factor de riesgo identificado",I21="SI"),VLOOKUP(A21,'2'!$B$12:$M$212,8,FALSE)," ")</f>
        <v xml:space="preserve"> </v>
      </c>
      <c r="AK21" s="34" t="str">
        <f>IF(AND(N21="Aplicar identificación avanzada-condición aceptable para cada tipo de factor de riesgo identificado",I21="SI"),VLOOKUP(A21,'2'!$B$12:$M$212,9,FALSE)," ")</f>
        <v xml:space="preserve"> </v>
      </c>
      <c r="AL21" s="34" t="str">
        <f>IF(AND(N21="Aplicar identificación avanzada-condición aceptable para cada tipo de factor de riesgo identificado",I21="SI"),VLOOKUP(A21,'2'!$B$12:$M$212,10,FALSE)," ")</f>
        <v xml:space="preserve"> </v>
      </c>
      <c r="AM21" s="40" t="str">
        <f>IF(AND(N21="Aplicar identificación avanzada-condición aceptable para cada tipo de factor de riesgo identificado",J21="SI"),VLOOKUP(A21,'2'!$B$12:$M$212,2,FALSE)," ")</f>
        <v xml:space="preserve"> </v>
      </c>
      <c r="AN21" s="40" t="str">
        <f>IF(AND(N21="Aplicar identificación avanzada-condición aceptable para cada tipo de factor de riesgo identificado",J21="SI"),VLOOKUP(A21,'2'!$B$12:$M$212,3,FALSE)," ")</f>
        <v xml:space="preserve"> </v>
      </c>
      <c r="AO21" s="40" t="str">
        <f>IF(AND(N21="Aplicar identificación avanzada-condición aceptable para cada tipo de factor de riesgo identificado",J21="SI"),VLOOKUP(A21,'2'!$B$12:$M$212,4,FALSE)," ")</f>
        <v xml:space="preserve"> </v>
      </c>
      <c r="AP21" s="40" t="str">
        <f>IF(AND(N21="Aplicar identificación avanzada-condición aceptable para cada tipo de factor de riesgo identificado",J21="SI"),VLOOKUP(A21,'2'!$B$12:$M$212,6,FALSE)," ")</f>
        <v xml:space="preserve"> </v>
      </c>
      <c r="AQ21" s="40" t="str">
        <f>IF(AND(N21="Aplicar identificación avanzada-condición aceptable para cada tipo de factor de riesgo identificado",J21="SI"),VLOOKUP(A21,'2'!$B$12:$M$212,7,FALSE)," ")</f>
        <v xml:space="preserve"> </v>
      </c>
      <c r="AR21" s="40" t="str">
        <f>IF(AND(N21="Aplicar identificación avanzada-condición aceptable para cada tipo de factor de riesgo identificado",J21="SI"),VLOOKUP(A21,'2'!$B$12:$M$212,8,FALSE)," ")</f>
        <v xml:space="preserve"> </v>
      </c>
      <c r="AS21" s="40" t="str">
        <f>IF(AND(N21="Aplicar identificación avanzada-condición aceptable para cada tipo de factor de riesgo identificado",J21="SI"),VLOOKUP(A21,'2'!$B$12:$M$212,9,FALSE)," ")</f>
        <v xml:space="preserve"> </v>
      </c>
      <c r="AT21" s="40" t="str">
        <f>IF(AND(N21="Aplicar identificación avanzada-condición aceptable para cada tipo de factor de riesgo identificado",J21="SI"),VLOOKUP(A21,'2'!$B$12:$M$212,10,FALSE)," ")</f>
        <v xml:space="preserve"> </v>
      </c>
      <c r="AU21" s="51" t="str">
        <f>IF(AND(N21="Aplicar identificación avanzada-condición aceptable para cada tipo de factor de riesgo identificado",K21="SI"),VLOOKUP(A21,'2'!$B$12:$M$212,2,FALSE)," ")</f>
        <v xml:space="preserve"> </v>
      </c>
      <c r="AV21" s="51" t="str">
        <f>IF(AND(N21="Aplicar identificación avanzada-condición aceptable para cada tipo de factor de riesgo identificado",K21="SI"),VLOOKUP(A21,'2'!$B$12:$M$212,3,FALSE)," ")</f>
        <v xml:space="preserve"> </v>
      </c>
      <c r="AW21" s="51" t="str">
        <f>IF(AND(N21="Aplicar identificación avanzada-condición aceptable para cada tipo de factor de riesgo identificado",K21="SI"),VLOOKUP(A21,'2'!$B$12:$M$212,4,FALSE)," ")</f>
        <v xml:space="preserve"> </v>
      </c>
      <c r="AX21" s="51" t="str">
        <f>IF(AND(N21="Aplicar identificación avanzada-condición aceptable para cada tipo de factor de riesgo identificado",K21="SI"),VLOOKUP(A21,'2'!$B$12:$M$212,6,FALSE)," ")</f>
        <v xml:space="preserve"> </v>
      </c>
      <c r="AY21" s="51" t="str">
        <f>IF(AND(N21="Aplicar identificación avanzada-condición aceptable para cada tipo de factor de riesgo identificado",K21="SI"),VLOOKUP(A21,'2'!$B$12:$M$212,7,FALSE)," ")</f>
        <v xml:space="preserve"> </v>
      </c>
      <c r="AZ21" s="51" t="str">
        <f>IF(AND(N21="Aplicar identificación avanzada-condición aceptable para cada tipo de factor de riesgo identificado",K21="SI"),VLOOKUP(A21,'2'!$B$12:$M$212,8,FALSE)," ")</f>
        <v xml:space="preserve"> </v>
      </c>
      <c r="BA21" s="51" t="str">
        <f>IF(AND(N21="Aplicar identificación avanzada-condición aceptable para cada tipo de factor de riesgo identificado",K21="SI"),VLOOKUP(A21,'2'!$B$12:$M$212,9,FALSE)," ")</f>
        <v xml:space="preserve"> </v>
      </c>
      <c r="BB21" s="51" t="str">
        <f>IF(AND(N21="Aplicar identificación avanzada-condición aceptable para cada tipo de factor de riesgo identificado",K21="SI"),VLOOKUP(A21,'2'!$B$12:$M$212,10,FALSE)," ")</f>
        <v xml:space="preserve"> </v>
      </c>
      <c r="BC21" s="44" t="str">
        <f>IF(AND(N21="Aplicar identificación avanzada-condición aceptable para cada tipo de factor de riesgo identificado",L21="SI"),VLOOKUP(A21,'2'!$B$12:$M$212,2,FALSE)," ")</f>
        <v xml:space="preserve"> </v>
      </c>
      <c r="BD21" s="44" t="str">
        <f>IF(AND(N21="Aplicar identificación avanzada-condición aceptable para cada tipo de factor de riesgo identificado",L21="SI"),VLOOKUP(A21,'2'!$B$12:$M$212,3,FALSE)," ")</f>
        <v xml:space="preserve"> </v>
      </c>
      <c r="BE21" s="44" t="str">
        <f>IF(AND(N21="Aplicar identificación avanzada-condición aceptable para cada tipo de factor de riesgo identificado",L21="SI"),VLOOKUP(A21,'2'!$B$12:$M$212,4,FALSE)," ")</f>
        <v xml:space="preserve"> </v>
      </c>
      <c r="BF21" s="44" t="str">
        <f>IF(AND(N21="Aplicar identificación avanzada-condición aceptable para cada tipo de factor de riesgo identificado",L21="SI"),VLOOKUP(A21,'2'!$B$12:$M$212,6,FALSE)," ")</f>
        <v xml:space="preserve"> </v>
      </c>
      <c r="BG21" s="44" t="str">
        <f>IF(AND(N21="Aplicar identificación avanzada-condición aceptable para cada tipo de factor de riesgo identificado",L21="SI"),VLOOKUP(A21,'2'!$B$12:$M$212,7,FALSE)," ")</f>
        <v xml:space="preserve"> </v>
      </c>
      <c r="BH21" s="44" t="str">
        <f>IF(AND(N21="Aplicar identificación avanzada-condición aceptable para cada tipo de factor de riesgo identificado",L21="SI"),VLOOKUP(A21,'2'!$B$12:$M$212,8,FALSE)," ")</f>
        <v xml:space="preserve"> </v>
      </c>
      <c r="BI21" s="44" t="str">
        <f>IF(AND(N21="Aplicar identificación avanzada-condición aceptable para cada tipo de factor de riesgo identificado",L21="SI"),VLOOKUP(A21,'2'!$B$12:$M$212,9,FALSE)," ")</f>
        <v xml:space="preserve"> </v>
      </c>
      <c r="BJ21" s="44" t="str">
        <f>IF(AND(N21="Aplicar identificación avanzada-condición aceptable para cada tipo de factor de riesgo identificado",L21="SI"),VLOOKUP(A21,'2'!$B$12:$M$212,10,FALSE)," ")</f>
        <v xml:space="preserve"> </v>
      </c>
      <c r="BK21" s="48" t="str">
        <f>IF(AND(N21="Aplicar identificación avanzada-condición aceptable para cada tipo de factor de riesgo identificado",M21="SI"),VLOOKUP(A21,'2'!$B$12:$M$212,2,FALSE)," ")</f>
        <v xml:space="preserve"> </v>
      </c>
      <c r="BL21" s="48" t="str">
        <f>IF(AND(N21="Aplicar identificación avanzada-condición aceptable para cada tipo de factor de riesgo identificado",M21="SI"),VLOOKUP(A21,'2'!$B$12:$M$212,3,FALSE)," ")</f>
        <v xml:space="preserve"> </v>
      </c>
      <c r="BM21" s="48" t="str">
        <f>IF(AND(N21="Aplicar identificación avanzada-condición aceptable para cada tipo de factor de riesgo identificado",M21="SI"),VLOOKUP(A21,'2'!$B$12:$M$212,4,FALSE)," ")</f>
        <v xml:space="preserve"> </v>
      </c>
      <c r="BN21" s="48" t="str">
        <f>IF(AND(N21="Aplicar identificación avanzada-condición aceptable para cada tipo de factor de riesgo identificado",M21="SI"),VLOOKUP(A21,'2'!$B$12:$M$212,6,FALSE)," ")</f>
        <v xml:space="preserve"> </v>
      </c>
      <c r="BO21" s="48" t="str">
        <f>IF(AND(N21="Aplicar identificación avanzada-condición aceptable para cada tipo de factor de riesgo identificado",M21="SI"),VLOOKUP(A21,'2'!$B$12:$M$212,7,FALSE)," ")</f>
        <v xml:space="preserve"> </v>
      </c>
      <c r="BP21" s="48" t="str">
        <f>IF(AND(N21="Aplicar identificación avanzada-condición aceptable para cada tipo de factor de riesgo identificado",M21="SI"),VLOOKUP(A21,'2'!$B$12:$M$212,8,FALSE)," ")</f>
        <v xml:space="preserve"> </v>
      </c>
      <c r="BQ21" s="48" t="str">
        <f>IF(AND(N21="Aplicar identificación avanzada-condición aceptable para cada tipo de factor de riesgo identificado",M21="SI"),VLOOKUP(A21,'2'!$B$12:$M$212,9,FALSE)," ")</f>
        <v xml:space="preserve"> </v>
      </c>
      <c r="BR21" s="48" t="str">
        <f>IF(AND(N21="Aplicar identificación avanzada-condición aceptable para cada tipo de factor de riesgo identificado",M21="SI"),VLOOKUP(A21,'2'!$B$12:$M$212,10,FALSE)," ")</f>
        <v xml:space="preserve"> </v>
      </c>
    </row>
    <row r="22" spans="1:70">
      <c r="A22" s="21">
        <v>18</v>
      </c>
      <c r="B22" s="21">
        <f>'2'!C31</f>
        <v>0</v>
      </c>
      <c r="C22" s="21">
        <f>'2'!D31</f>
        <v>0</v>
      </c>
      <c r="D22" s="21"/>
      <c r="E22" s="21">
        <f>'2'!E31</f>
        <v>0</v>
      </c>
      <c r="F22" s="34" t="str">
        <f>'3'!L31</f>
        <v>Aplicar identificación avanzada-condición aceptable para cada tipo de factor de riesgo identificado</v>
      </c>
      <c r="G22" s="27" t="str">
        <f>'3'!E31</f>
        <v>SI</v>
      </c>
      <c r="H22" s="21" t="str">
        <f>'3'!F31</f>
        <v>NO</v>
      </c>
      <c r="I22" s="27" t="str">
        <f>'3'!G31</f>
        <v>NO</v>
      </c>
      <c r="J22" s="21" t="str">
        <f>'3'!H31</f>
        <v>NO</v>
      </c>
      <c r="K22" s="27" t="str">
        <f>'3'!I31</f>
        <v>NO</v>
      </c>
      <c r="L22" s="21" t="str">
        <f>'3'!J31</f>
        <v>SI</v>
      </c>
      <c r="M22" s="27" t="str">
        <f>'3'!K31</f>
        <v>NO</v>
      </c>
      <c r="N22" s="34" t="str">
        <f>'3'!L31</f>
        <v>Aplicar identificación avanzada-condición aceptable para cada tipo de factor de riesgo identificado</v>
      </c>
      <c r="O22" s="19">
        <f>IF(AND(N22="Aplicar identificación avanzada-condición aceptable para cada tipo de factor de riesgo identificado",G22="SI"),VLOOKUP(A22,'2'!$B$12:$M$212,2,FALSE)," ")</f>
        <v>0</v>
      </c>
      <c r="P22" s="19">
        <f>IF(AND(N22="Aplicar identificación avanzada-condición aceptable para cada tipo de factor de riesgo identificado",G22="SI"),VLOOKUP(A22,'2'!$B$12:$M$212,3,FALSE)," ")</f>
        <v>0</v>
      </c>
      <c r="Q22" s="19">
        <f>IF(AND(N22="Aplicar identificación avanzada-condición aceptable para cada tipo de factor de riesgo identificado",G22="SI"),VLOOKUP(A22,'2'!$B$12:$M$212,4,FALSE)," ")</f>
        <v>0</v>
      </c>
      <c r="R22" s="19">
        <f>IF(AND(N22="Aplicar identificación avanzada-condición aceptable para cada tipo de factor de riesgo identificado",G22="SI"),VLOOKUP(A22,'2'!$B$12:$M$212,6,FALSE)," ")</f>
        <v>0</v>
      </c>
      <c r="S22" s="19">
        <f>IF(AND(N22="Aplicar identificación avanzada-condición aceptable para cada tipo de factor de riesgo identificado",G22="SI"),VLOOKUP(A22,'2'!$B$12:$M$212,7,FALSE)," ")</f>
        <v>0</v>
      </c>
      <c r="T22" s="19">
        <f>IF(AND(N22="Aplicar identificación avanzada-condición aceptable para cada tipo de factor de riesgo identificado",G22="SI"),VLOOKUP(A22,'2'!$B$12:$M$212,8,FALSE)," ")</f>
        <v>0</v>
      </c>
      <c r="U22" s="19">
        <f>IF(AND(N22="Aplicar identificación avanzada-condición aceptable para cada tipo de factor de riesgo identificado",G22="SI"),VLOOKUP(A22,'2'!$B$12:$M$212,9,FALSE)," ")</f>
        <v>0</v>
      </c>
      <c r="V22" s="19">
        <f>IF(AND(N22="Aplicar identificación avanzada-condición aceptable para cada tipo de factor de riesgo identificado",G22="SI"),VLOOKUP(A22,'2'!$B$12:$M$212,10,FALSE)," ")</f>
        <v>0</v>
      </c>
      <c r="W22" s="31" t="str">
        <f>IF(AND(N22="Aplicar identificación avanzada-condición aceptable para cada tipo de factor de riesgo identificado",H22="SI"),VLOOKUP(A22,'2'!$B$12:$M$212,2,FALSE)," ")</f>
        <v xml:space="preserve"> </v>
      </c>
      <c r="X22" s="31" t="str">
        <f>IF(AND(N22="Aplicar identificación avanzada-condición aceptable para cada tipo de factor de riesgo identificado",H22="SI"),VLOOKUP(A22,'2'!$B$12:$M$212,3,FALSE)," ")</f>
        <v xml:space="preserve"> </v>
      </c>
      <c r="Y22" s="31" t="str">
        <f>IF(AND(N22="Aplicar identificación avanzada-condición aceptable para cada tipo de factor de riesgo identificado",H22="SI"),VLOOKUP(A22,'2'!$B$12:$M$212,4,FALSE)," ")</f>
        <v xml:space="preserve"> </v>
      </c>
      <c r="Z22" s="31" t="str">
        <f>IF(AND(N22="Aplicar identificación avanzada-condición aceptable para cada tipo de factor de riesgo identificado",H22="SI"),VLOOKUP(A22,'2'!$B$12:$M$212,4,FALSE)," ")</f>
        <v xml:space="preserve"> </v>
      </c>
      <c r="AA22" s="31" t="str">
        <f>IF(AND(N22="Aplicar identificación avanzada-condición aceptable para cada tipo de factor de riesgo identificado",H22="SI"),VLOOKUP(A22,'2'!$B$12:$M$212,7,FALSE)," ")</f>
        <v xml:space="preserve"> </v>
      </c>
      <c r="AB22" s="31" t="str">
        <f>IF(AND(N22="Aplicar identificación avanzada-condición aceptable para cada tipo de factor de riesgo identificado",H22="SI"),VLOOKUP(A22,'2'!$B$12:$M$212,8,FALSE)," ")</f>
        <v xml:space="preserve"> </v>
      </c>
      <c r="AC22" s="31" t="str">
        <f>IF(AND(N22="Aplicar identificación avanzada-condición aceptable para cada tipo de factor de riesgo identificado",H22="SI"),VLOOKUP(A22,'2'!$B$12:$M$212,9,FALSE)," ")</f>
        <v xml:space="preserve"> </v>
      </c>
      <c r="AD22" s="31" t="str">
        <f>IF(AND(N22="Aplicar identificación avanzada-condición aceptable para cada tipo de factor de riesgo identificado",H22="SI"),VLOOKUP(A22,'2'!$B$12:$M$212,10,FALSE)," ")</f>
        <v xml:space="preserve"> </v>
      </c>
      <c r="AE22" s="34" t="str">
        <f>IF(AND(N22="Aplicar identificación avanzada-condición aceptable para cada tipo de factor de riesgo identificado",I22="SI"),VLOOKUP(A22,'2'!$B$12:$M$212,2,FALSE)," ")</f>
        <v xml:space="preserve"> </v>
      </c>
      <c r="AF22" s="34" t="str">
        <f>IF(AND(N22="Aplicar identificación avanzada-condición aceptable para cada tipo de factor de riesgo identificado",I22="SI"),VLOOKUP(A22,'2'!$B$12:$M$212,3,FALSE)," ")</f>
        <v xml:space="preserve"> </v>
      </c>
      <c r="AG22" s="34" t="str">
        <f>IF(AND(N22="Aplicar identificación avanzada-condición aceptable para cada tipo de factor de riesgo identificado",I22="SI"),VLOOKUP(A22,'2'!$B$12:$M$212,4,FALSE)," ")</f>
        <v xml:space="preserve"> </v>
      </c>
      <c r="AH22" s="34" t="str">
        <f>IF(AND(N22="Aplicar identificación avanzada-condición aceptable para cada tipo de factor de riesgo identificado",I22="SI"),VLOOKUP(A22,'2'!$B$12:$M$212,6,FALSE)," ")</f>
        <v xml:space="preserve"> </v>
      </c>
      <c r="AI22" s="34" t="str">
        <f>IF(AND(N22="Aplicar identificación avanzada-condición aceptable para cada tipo de factor de riesgo identificado",I22="SI"),VLOOKUP(A22,'2'!$B$12:$M$212,7,FALSE)," ")</f>
        <v xml:space="preserve"> </v>
      </c>
      <c r="AJ22" s="34" t="str">
        <f>IF(AND(N22="Aplicar identificación avanzada-condición aceptable para cada tipo de factor de riesgo identificado",I22="SI"),VLOOKUP(A22,'2'!$B$12:$M$212,8,FALSE)," ")</f>
        <v xml:space="preserve"> </v>
      </c>
      <c r="AK22" s="34" t="str">
        <f>IF(AND(N22="Aplicar identificación avanzada-condición aceptable para cada tipo de factor de riesgo identificado",I22="SI"),VLOOKUP(A22,'2'!$B$12:$M$212,9,FALSE)," ")</f>
        <v xml:space="preserve"> </v>
      </c>
      <c r="AL22" s="34" t="str">
        <f>IF(AND(N22="Aplicar identificación avanzada-condición aceptable para cada tipo de factor de riesgo identificado",I22="SI"),VLOOKUP(A22,'2'!$B$12:$M$212,10,FALSE)," ")</f>
        <v xml:space="preserve"> </v>
      </c>
      <c r="AM22" s="40" t="str">
        <f>IF(AND(N22="Aplicar identificación avanzada-condición aceptable para cada tipo de factor de riesgo identificado",J22="SI"),VLOOKUP(A22,'2'!$B$12:$M$212,2,FALSE)," ")</f>
        <v xml:space="preserve"> </v>
      </c>
      <c r="AN22" s="40" t="str">
        <f>IF(AND(N22="Aplicar identificación avanzada-condición aceptable para cada tipo de factor de riesgo identificado",J22="SI"),VLOOKUP(A22,'2'!$B$12:$M$212,3,FALSE)," ")</f>
        <v xml:space="preserve"> </v>
      </c>
      <c r="AO22" s="40" t="str">
        <f>IF(AND(N22="Aplicar identificación avanzada-condición aceptable para cada tipo de factor de riesgo identificado",J22="SI"),VLOOKUP(A22,'2'!$B$12:$M$212,4,FALSE)," ")</f>
        <v xml:space="preserve"> </v>
      </c>
      <c r="AP22" s="40" t="str">
        <f>IF(AND(N22="Aplicar identificación avanzada-condición aceptable para cada tipo de factor de riesgo identificado",J22="SI"),VLOOKUP(A22,'2'!$B$12:$M$212,6,FALSE)," ")</f>
        <v xml:space="preserve"> </v>
      </c>
      <c r="AQ22" s="40" t="str">
        <f>IF(AND(N22="Aplicar identificación avanzada-condición aceptable para cada tipo de factor de riesgo identificado",J22="SI"),VLOOKUP(A22,'2'!$B$12:$M$212,7,FALSE)," ")</f>
        <v xml:space="preserve"> </v>
      </c>
      <c r="AR22" s="40" t="str">
        <f>IF(AND(N22="Aplicar identificación avanzada-condición aceptable para cada tipo de factor de riesgo identificado",J22="SI"),VLOOKUP(A22,'2'!$B$12:$M$212,8,FALSE)," ")</f>
        <v xml:space="preserve"> </v>
      </c>
      <c r="AS22" s="40" t="str">
        <f>IF(AND(N22="Aplicar identificación avanzada-condición aceptable para cada tipo de factor de riesgo identificado",J22="SI"),VLOOKUP(A22,'2'!$B$12:$M$212,9,FALSE)," ")</f>
        <v xml:space="preserve"> </v>
      </c>
      <c r="AT22" s="40" t="str">
        <f>IF(AND(N22="Aplicar identificación avanzada-condición aceptable para cada tipo de factor de riesgo identificado",J22="SI"),VLOOKUP(A22,'2'!$B$12:$M$212,10,FALSE)," ")</f>
        <v xml:space="preserve"> </v>
      </c>
      <c r="AU22" s="51" t="str">
        <f>IF(AND(N22="Aplicar identificación avanzada-condición aceptable para cada tipo de factor de riesgo identificado",K22="SI"),VLOOKUP(A22,'2'!$B$12:$M$212,2,FALSE)," ")</f>
        <v xml:space="preserve"> </v>
      </c>
      <c r="AV22" s="51" t="str">
        <f>IF(AND(N22="Aplicar identificación avanzada-condición aceptable para cada tipo de factor de riesgo identificado",K22="SI"),VLOOKUP(A22,'2'!$B$12:$M$212,3,FALSE)," ")</f>
        <v xml:space="preserve"> </v>
      </c>
      <c r="AW22" s="51" t="str">
        <f>IF(AND(N22="Aplicar identificación avanzada-condición aceptable para cada tipo de factor de riesgo identificado",K22="SI"),VLOOKUP(A22,'2'!$B$12:$M$212,4,FALSE)," ")</f>
        <v xml:space="preserve"> </v>
      </c>
      <c r="AX22" s="51" t="str">
        <f>IF(AND(N22="Aplicar identificación avanzada-condición aceptable para cada tipo de factor de riesgo identificado",K22="SI"),VLOOKUP(A22,'2'!$B$12:$M$212,6,FALSE)," ")</f>
        <v xml:space="preserve"> </v>
      </c>
      <c r="AY22" s="51" t="str">
        <f>IF(AND(N22="Aplicar identificación avanzada-condición aceptable para cada tipo de factor de riesgo identificado",K22="SI"),VLOOKUP(A22,'2'!$B$12:$M$212,7,FALSE)," ")</f>
        <v xml:space="preserve"> </v>
      </c>
      <c r="AZ22" s="51" t="str">
        <f>IF(AND(N22="Aplicar identificación avanzada-condición aceptable para cada tipo de factor de riesgo identificado",K22="SI"),VLOOKUP(A22,'2'!$B$12:$M$212,8,FALSE)," ")</f>
        <v xml:space="preserve"> </v>
      </c>
      <c r="BA22" s="51" t="str">
        <f>IF(AND(N22="Aplicar identificación avanzada-condición aceptable para cada tipo de factor de riesgo identificado",K22="SI"),VLOOKUP(A22,'2'!$B$12:$M$212,9,FALSE)," ")</f>
        <v xml:space="preserve"> </v>
      </c>
      <c r="BB22" s="51" t="str">
        <f>IF(AND(N22="Aplicar identificación avanzada-condición aceptable para cada tipo de factor de riesgo identificado",K22="SI"),VLOOKUP(A22,'2'!$B$12:$M$212,10,FALSE)," ")</f>
        <v xml:space="preserve"> </v>
      </c>
      <c r="BC22" s="44">
        <f>IF(AND(N22="Aplicar identificación avanzada-condición aceptable para cada tipo de factor de riesgo identificado",L22="SI"),VLOOKUP(A22,'2'!$B$12:$M$212,2,FALSE)," ")</f>
        <v>0</v>
      </c>
      <c r="BD22" s="44">
        <f>IF(AND(N22="Aplicar identificación avanzada-condición aceptable para cada tipo de factor de riesgo identificado",L22="SI"),VLOOKUP(A22,'2'!$B$12:$M$212,3,FALSE)," ")</f>
        <v>0</v>
      </c>
      <c r="BE22" s="44">
        <f>IF(AND(N22="Aplicar identificación avanzada-condición aceptable para cada tipo de factor de riesgo identificado",L22="SI"),VLOOKUP(A22,'2'!$B$12:$M$212,4,FALSE)," ")</f>
        <v>0</v>
      </c>
      <c r="BF22" s="44">
        <f>IF(AND(N22="Aplicar identificación avanzada-condición aceptable para cada tipo de factor de riesgo identificado",L22="SI"),VLOOKUP(A22,'2'!$B$12:$M$212,6,FALSE)," ")</f>
        <v>0</v>
      </c>
      <c r="BG22" s="44">
        <f>IF(AND(N22="Aplicar identificación avanzada-condición aceptable para cada tipo de factor de riesgo identificado",L22="SI"),VLOOKUP(A22,'2'!$B$12:$M$212,7,FALSE)," ")</f>
        <v>0</v>
      </c>
      <c r="BH22" s="44">
        <f>IF(AND(N22="Aplicar identificación avanzada-condición aceptable para cada tipo de factor de riesgo identificado",L22="SI"),VLOOKUP(A22,'2'!$B$12:$M$212,8,FALSE)," ")</f>
        <v>0</v>
      </c>
      <c r="BI22" s="44">
        <f>IF(AND(N22="Aplicar identificación avanzada-condición aceptable para cada tipo de factor de riesgo identificado",L22="SI"),VLOOKUP(A22,'2'!$B$12:$M$212,9,FALSE)," ")</f>
        <v>0</v>
      </c>
      <c r="BJ22" s="44">
        <f>IF(AND(N22="Aplicar identificación avanzada-condición aceptable para cada tipo de factor de riesgo identificado",L22="SI"),VLOOKUP(A22,'2'!$B$12:$M$212,10,FALSE)," ")</f>
        <v>0</v>
      </c>
      <c r="BK22" s="48" t="str">
        <f>IF(AND(N22="Aplicar identificación avanzada-condición aceptable para cada tipo de factor de riesgo identificado",M22="SI"),VLOOKUP(A22,'2'!$B$12:$M$212,2,FALSE)," ")</f>
        <v xml:space="preserve"> </v>
      </c>
      <c r="BL22" s="48" t="str">
        <f>IF(AND(N22="Aplicar identificación avanzada-condición aceptable para cada tipo de factor de riesgo identificado",M22="SI"),VLOOKUP(A22,'2'!$B$12:$M$212,3,FALSE)," ")</f>
        <v xml:space="preserve"> </v>
      </c>
      <c r="BM22" s="48" t="str">
        <f>IF(AND(N22="Aplicar identificación avanzada-condición aceptable para cada tipo de factor de riesgo identificado",M22="SI"),VLOOKUP(A22,'2'!$B$12:$M$212,4,FALSE)," ")</f>
        <v xml:space="preserve"> </v>
      </c>
      <c r="BN22" s="48" t="str">
        <f>IF(AND(N22="Aplicar identificación avanzada-condición aceptable para cada tipo de factor de riesgo identificado",M22="SI"),VLOOKUP(A22,'2'!$B$12:$M$212,6,FALSE)," ")</f>
        <v xml:space="preserve"> </v>
      </c>
      <c r="BO22" s="48" t="str">
        <f>IF(AND(N22="Aplicar identificación avanzada-condición aceptable para cada tipo de factor de riesgo identificado",M22="SI"),VLOOKUP(A22,'2'!$B$12:$M$212,7,FALSE)," ")</f>
        <v xml:space="preserve"> </v>
      </c>
      <c r="BP22" s="48" t="str">
        <f>IF(AND(N22="Aplicar identificación avanzada-condición aceptable para cada tipo de factor de riesgo identificado",M22="SI"),VLOOKUP(A22,'2'!$B$12:$M$212,8,FALSE)," ")</f>
        <v xml:space="preserve"> </v>
      </c>
      <c r="BQ22" s="48" t="str">
        <f>IF(AND(N22="Aplicar identificación avanzada-condición aceptable para cada tipo de factor de riesgo identificado",M22="SI"),VLOOKUP(A22,'2'!$B$12:$M$212,9,FALSE)," ")</f>
        <v xml:space="preserve"> </v>
      </c>
      <c r="BR22" s="48" t="str">
        <f>IF(AND(N22="Aplicar identificación avanzada-condición aceptable para cada tipo de factor de riesgo identificado",M22="SI"),VLOOKUP(A22,'2'!$B$12:$M$212,10,FALSE)," ")</f>
        <v xml:space="preserve"> </v>
      </c>
    </row>
    <row r="23" spans="1:70">
      <c r="A23" s="21">
        <v>19</v>
      </c>
      <c r="B23" s="21">
        <f>'2'!C32</f>
        <v>0</v>
      </c>
      <c r="C23" s="21">
        <f>'2'!D32</f>
        <v>0</v>
      </c>
      <c r="D23" s="21"/>
      <c r="E23" s="21">
        <f>'2'!E32</f>
        <v>0</v>
      </c>
      <c r="F23" s="34" t="str">
        <f>'3'!L32</f>
        <v>Aplicar identificación avanzada-condición aceptable para cada tipo de factor de riesgo identificado</v>
      </c>
      <c r="G23" s="27" t="str">
        <f>'3'!E32</f>
        <v>SI</v>
      </c>
      <c r="H23" s="21" t="str">
        <f>'3'!F32</f>
        <v>NO</v>
      </c>
      <c r="I23" s="27" t="str">
        <f>'3'!G32</f>
        <v>NO</v>
      </c>
      <c r="J23" s="21" t="str">
        <f>'3'!H32</f>
        <v>NO</v>
      </c>
      <c r="K23" s="27" t="str">
        <f>'3'!I32</f>
        <v>NO</v>
      </c>
      <c r="L23" s="21" t="str">
        <f>'3'!J32</f>
        <v>SI</v>
      </c>
      <c r="M23" s="27" t="str">
        <f>'3'!K32</f>
        <v>NO</v>
      </c>
      <c r="N23" s="34" t="str">
        <f>'3'!L32</f>
        <v>Aplicar identificación avanzada-condición aceptable para cada tipo de factor de riesgo identificado</v>
      </c>
      <c r="O23" s="19">
        <f>IF(AND(N23="Aplicar identificación avanzada-condición aceptable para cada tipo de factor de riesgo identificado",G23="SI"),VLOOKUP(A23,'2'!$B$12:$M$212,2,FALSE)," ")</f>
        <v>0</v>
      </c>
      <c r="P23" s="19">
        <f>IF(AND(N23="Aplicar identificación avanzada-condición aceptable para cada tipo de factor de riesgo identificado",G23="SI"),VLOOKUP(A23,'2'!$B$12:$M$212,3,FALSE)," ")</f>
        <v>0</v>
      </c>
      <c r="Q23" s="19">
        <f>IF(AND(N23="Aplicar identificación avanzada-condición aceptable para cada tipo de factor de riesgo identificado",G23="SI"),VLOOKUP(A23,'2'!$B$12:$M$212,4,FALSE)," ")</f>
        <v>0</v>
      </c>
      <c r="R23" s="19">
        <f>IF(AND(N23="Aplicar identificación avanzada-condición aceptable para cada tipo de factor de riesgo identificado",G23="SI"),VLOOKUP(A23,'2'!$B$12:$M$212,6,FALSE)," ")</f>
        <v>0</v>
      </c>
      <c r="S23" s="19">
        <f>IF(AND(N23="Aplicar identificación avanzada-condición aceptable para cada tipo de factor de riesgo identificado",G23="SI"),VLOOKUP(A23,'2'!$B$12:$M$212,7,FALSE)," ")</f>
        <v>0</v>
      </c>
      <c r="T23" s="19">
        <f>IF(AND(N23="Aplicar identificación avanzada-condición aceptable para cada tipo de factor de riesgo identificado",G23="SI"),VLOOKUP(A23,'2'!$B$12:$M$212,8,FALSE)," ")</f>
        <v>0</v>
      </c>
      <c r="U23" s="19">
        <f>IF(AND(N23="Aplicar identificación avanzada-condición aceptable para cada tipo de factor de riesgo identificado",G23="SI"),VLOOKUP(A23,'2'!$B$12:$M$212,9,FALSE)," ")</f>
        <v>0</v>
      </c>
      <c r="V23" s="19">
        <f>IF(AND(N23="Aplicar identificación avanzada-condición aceptable para cada tipo de factor de riesgo identificado",G23="SI"),VLOOKUP(A23,'2'!$B$12:$M$212,10,FALSE)," ")</f>
        <v>0</v>
      </c>
      <c r="W23" s="31" t="str">
        <f>IF(AND(N23="Aplicar identificación avanzada-condición aceptable para cada tipo de factor de riesgo identificado",H23="SI"),VLOOKUP(A23,'2'!$B$12:$M$212,2,FALSE)," ")</f>
        <v xml:space="preserve"> </v>
      </c>
      <c r="X23" s="31" t="str">
        <f>IF(AND(N23="Aplicar identificación avanzada-condición aceptable para cada tipo de factor de riesgo identificado",H23="SI"),VLOOKUP(A23,'2'!$B$12:$M$212,3,FALSE)," ")</f>
        <v xml:space="preserve"> </v>
      </c>
      <c r="Y23" s="31" t="str">
        <f>IF(AND(N23="Aplicar identificación avanzada-condición aceptable para cada tipo de factor de riesgo identificado",H23="SI"),VLOOKUP(A23,'2'!$B$12:$M$212,4,FALSE)," ")</f>
        <v xml:space="preserve"> </v>
      </c>
      <c r="Z23" s="31" t="str">
        <f>IF(AND(N23="Aplicar identificación avanzada-condición aceptable para cada tipo de factor de riesgo identificado",H23="SI"),VLOOKUP(A23,'2'!$B$12:$M$212,4,FALSE)," ")</f>
        <v xml:space="preserve"> </v>
      </c>
      <c r="AA23" s="31" t="str">
        <f>IF(AND(N23="Aplicar identificación avanzada-condición aceptable para cada tipo de factor de riesgo identificado",H23="SI"),VLOOKUP(A23,'2'!$B$12:$M$212,7,FALSE)," ")</f>
        <v xml:space="preserve"> </v>
      </c>
      <c r="AB23" s="31" t="str">
        <f>IF(AND(N23="Aplicar identificación avanzada-condición aceptable para cada tipo de factor de riesgo identificado",H23="SI"),VLOOKUP(A23,'2'!$B$12:$M$212,8,FALSE)," ")</f>
        <v xml:space="preserve"> </v>
      </c>
      <c r="AC23" s="31" t="str">
        <f>IF(AND(N23="Aplicar identificación avanzada-condición aceptable para cada tipo de factor de riesgo identificado",H23="SI"),VLOOKUP(A23,'2'!$B$12:$M$212,9,FALSE)," ")</f>
        <v xml:space="preserve"> </v>
      </c>
      <c r="AD23" s="31" t="str">
        <f>IF(AND(N23="Aplicar identificación avanzada-condición aceptable para cada tipo de factor de riesgo identificado",H23="SI"),VLOOKUP(A23,'2'!$B$12:$M$212,10,FALSE)," ")</f>
        <v xml:space="preserve"> </v>
      </c>
      <c r="AE23" s="34" t="str">
        <f>IF(AND(N23="Aplicar identificación avanzada-condición aceptable para cada tipo de factor de riesgo identificado",I23="SI"),VLOOKUP(A23,'2'!$B$12:$M$212,2,FALSE)," ")</f>
        <v xml:space="preserve"> </v>
      </c>
      <c r="AF23" s="34" t="str">
        <f>IF(AND(N23="Aplicar identificación avanzada-condición aceptable para cada tipo de factor de riesgo identificado",I23="SI"),VLOOKUP(A23,'2'!$B$12:$M$212,3,FALSE)," ")</f>
        <v xml:space="preserve"> </v>
      </c>
      <c r="AG23" s="34" t="str">
        <f>IF(AND(N23="Aplicar identificación avanzada-condición aceptable para cada tipo de factor de riesgo identificado",I23="SI"),VLOOKUP(A23,'2'!$B$12:$M$212,4,FALSE)," ")</f>
        <v xml:space="preserve"> </v>
      </c>
      <c r="AH23" s="34" t="str">
        <f>IF(AND(N23="Aplicar identificación avanzada-condición aceptable para cada tipo de factor de riesgo identificado",I23="SI"),VLOOKUP(A23,'2'!$B$12:$M$212,6,FALSE)," ")</f>
        <v xml:space="preserve"> </v>
      </c>
      <c r="AI23" s="34" t="str">
        <f>IF(AND(N23="Aplicar identificación avanzada-condición aceptable para cada tipo de factor de riesgo identificado",I23="SI"),VLOOKUP(A23,'2'!$B$12:$M$212,7,FALSE)," ")</f>
        <v xml:space="preserve"> </v>
      </c>
      <c r="AJ23" s="34" t="str">
        <f>IF(AND(N23="Aplicar identificación avanzada-condición aceptable para cada tipo de factor de riesgo identificado",I23="SI"),VLOOKUP(A23,'2'!$B$12:$M$212,8,FALSE)," ")</f>
        <v xml:space="preserve"> </v>
      </c>
      <c r="AK23" s="34" t="str">
        <f>IF(AND(N23="Aplicar identificación avanzada-condición aceptable para cada tipo de factor de riesgo identificado",I23="SI"),VLOOKUP(A23,'2'!$B$12:$M$212,9,FALSE)," ")</f>
        <v xml:space="preserve"> </v>
      </c>
      <c r="AL23" s="34" t="str">
        <f>IF(AND(N23="Aplicar identificación avanzada-condición aceptable para cada tipo de factor de riesgo identificado",I23="SI"),VLOOKUP(A23,'2'!$B$12:$M$212,10,FALSE)," ")</f>
        <v xml:space="preserve"> </v>
      </c>
      <c r="AM23" s="40" t="str">
        <f>IF(AND(N23="Aplicar identificación avanzada-condición aceptable para cada tipo de factor de riesgo identificado",J23="SI"),VLOOKUP(A23,'2'!$B$12:$M$212,2,FALSE)," ")</f>
        <v xml:space="preserve"> </v>
      </c>
      <c r="AN23" s="40" t="str">
        <f>IF(AND(N23="Aplicar identificación avanzada-condición aceptable para cada tipo de factor de riesgo identificado",J23="SI"),VLOOKUP(A23,'2'!$B$12:$M$212,3,FALSE)," ")</f>
        <v xml:space="preserve"> </v>
      </c>
      <c r="AO23" s="40" t="str">
        <f>IF(AND(N23="Aplicar identificación avanzada-condición aceptable para cada tipo de factor de riesgo identificado",J23="SI"),VLOOKUP(A23,'2'!$B$12:$M$212,4,FALSE)," ")</f>
        <v xml:space="preserve"> </v>
      </c>
      <c r="AP23" s="40" t="str">
        <f>IF(AND(N23="Aplicar identificación avanzada-condición aceptable para cada tipo de factor de riesgo identificado",J23="SI"),VLOOKUP(A23,'2'!$B$12:$M$212,6,FALSE)," ")</f>
        <v xml:space="preserve"> </v>
      </c>
      <c r="AQ23" s="40" t="str">
        <f>IF(AND(N23="Aplicar identificación avanzada-condición aceptable para cada tipo de factor de riesgo identificado",J23="SI"),VLOOKUP(A23,'2'!$B$12:$M$212,7,FALSE)," ")</f>
        <v xml:space="preserve"> </v>
      </c>
      <c r="AR23" s="40" t="str">
        <f>IF(AND(N23="Aplicar identificación avanzada-condición aceptable para cada tipo de factor de riesgo identificado",J23="SI"),VLOOKUP(A23,'2'!$B$12:$M$212,8,FALSE)," ")</f>
        <v xml:space="preserve"> </v>
      </c>
      <c r="AS23" s="40" t="str">
        <f>IF(AND(N23="Aplicar identificación avanzada-condición aceptable para cada tipo de factor de riesgo identificado",J23="SI"),VLOOKUP(A23,'2'!$B$12:$M$212,9,FALSE)," ")</f>
        <v xml:space="preserve"> </v>
      </c>
      <c r="AT23" s="40" t="str">
        <f>IF(AND(N23="Aplicar identificación avanzada-condición aceptable para cada tipo de factor de riesgo identificado",J23="SI"),VLOOKUP(A23,'2'!$B$12:$M$212,10,FALSE)," ")</f>
        <v xml:space="preserve"> </v>
      </c>
      <c r="AU23" s="51" t="str">
        <f>IF(AND(N23="Aplicar identificación avanzada-condición aceptable para cada tipo de factor de riesgo identificado",K23="SI"),VLOOKUP(A23,'2'!$B$12:$M$212,2,FALSE)," ")</f>
        <v xml:space="preserve"> </v>
      </c>
      <c r="AV23" s="51" t="str">
        <f>IF(AND(N23="Aplicar identificación avanzada-condición aceptable para cada tipo de factor de riesgo identificado",K23="SI"),VLOOKUP(A23,'2'!$B$12:$M$212,3,FALSE)," ")</f>
        <v xml:space="preserve"> </v>
      </c>
      <c r="AW23" s="51" t="str">
        <f>IF(AND(N23="Aplicar identificación avanzada-condición aceptable para cada tipo de factor de riesgo identificado",K23="SI"),VLOOKUP(A23,'2'!$B$12:$M$212,4,FALSE)," ")</f>
        <v xml:space="preserve"> </v>
      </c>
      <c r="AX23" s="51" t="str">
        <f>IF(AND(N23="Aplicar identificación avanzada-condición aceptable para cada tipo de factor de riesgo identificado",K23="SI"),VLOOKUP(A23,'2'!$B$12:$M$212,6,FALSE)," ")</f>
        <v xml:space="preserve"> </v>
      </c>
      <c r="AY23" s="51" t="str">
        <f>IF(AND(N23="Aplicar identificación avanzada-condición aceptable para cada tipo de factor de riesgo identificado",K23="SI"),VLOOKUP(A23,'2'!$B$12:$M$212,7,FALSE)," ")</f>
        <v xml:space="preserve"> </v>
      </c>
      <c r="AZ23" s="51" t="str">
        <f>IF(AND(N23="Aplicar identificación avanzada-condición aceptable para cada tipo de factor de riesgo identificado",K23="SI"),VLOOKUP(A23,'2'!$B$12:$M$212,8,FALSE)," ")</f>
        <v xml:space="preserve"> </v>
      </c>
      <c r="BA23" s="51" t="str">
        <f>IF(AND(N23="Aplicar identificación avanzada-condición aceptable para cada tipo de factor de riesgo identificado",K23="SI"),VLOOKUP(A23,'2'!$B$12:$M$212,9,FALSE)," ")</f>
        <v xml:space="preserve"> </v>
      </c>
      <c r="BB23" s="51" t="str">
        <f>IF(AND(N23="Aplicar identificación avanzada-condición aceptable para cada tipo de factor de riesgo identificado",K23="SI"),VLOOKUP(A23,'2'!$B$12:$M$212,10,FALSE)," ")</f>
        <v xml:space="preserve"> </v>
      </c>
      <c r="BC23" s="44">
        <f>IF(AND(N23="Aplicar identificación avanzada-condición aceptable para cada tipo de factor de riesgo identificado",L23="SI"),VLOOKUP(A23,'2'!$B$12:$M$212,2,FALSE)," ")</f>
        <v>0</v>
      </c>
      <c r="BD23" s="44">
        <f>IF(AND(N23="Aplicar identificación avanzada-condición aceptable para cada tipo de factor de riesgo identificado",L23="SI"),VLOOKUP(A23,'2'!$B$12:$M$212,3,FALSE)," ")</f>
        <v>0</v>
      </c>
      <c r="BE23" s="44">
        <f>IF(AND(N23="Aplicar identificación avanzada-condición aceptable para cada tipo de factor de riesgo identificado",L23="SI"),VLOOKUP(A23,'2'!$B$12:$M$212,4,FALSE)," ")</f>
        <v>0</v>
      </c>
      <c r="BF23" s="44">
        <f>IF(AND(N23="Aplicar identificación avanzada-condición aceptable para cada tipo de factor de riesgo identificado",L23="SI"),VLOOKUP(A23,'2'!$B$12:$M$212,6,FALSE)," ")</f>
        <v>0</v>
      </c>
      <c r="BG23" s="44">
        <f>IF(AND(N23="Aplicar identificación avanzada-condición aceptable para cada tipo de factor de riesgo identificado",L23="SI"),VLOOKUP(A23,'2'!$B$12:$M$212,7,FALSE)," ")</f>
        <v>0</v>
      </c>
      <c r="BH23" s="44">
        <f>IF(AND(N23="Aplicar identificación avanzada-condición aceptable para cada tipo de factor de riesgo identificado",L23="SI"),VLOOKUP(A23,'2'!$B$12:$M$212,8,FALSE)," ")</f>
        <v>0</v>
      </c>
      <c r="BI23" s="44">
        <f>IF(AND(N23="Aplicar identificación avanzada-condición aceptable para cada tipo de factor de riesgo identificado",L23="SI"),VLOOKUP(A23,'2'!$B$12:$M$212,9,FALSE)," ")</f>
        <v>0</v>
      </c>
      <c r="BJ23" s="44">
        <f>IF(AND(N23="Aplicar identificación avanzada-condición aceptable para cada tipo de factor de riesgo identificado",L23="SI"),VLOOKUP(A23,'2'!$B$12:$M$212,10,FALSE)," ")</f>
        <v>0</v>
      </c>
      <c r="BK23" s="48" t="str">
        <f>IF(AND(N23="Aplicar identificación avanzada-condición aceptable para cada tipo de factor de riesgo identificado",M23="SI"),VLOOKUP(A23,'2'!$B$12:$M$212,2,FALSE)," ")</f>
        <v xml:space="preserve"> </v>
      </c>
      <c r="BL23" s="48" t="str">
        <f>IF(AND(N23="Aplicar identificación avanzada-condición aceptable para cada tipo de factor de riesgo identificado",M23="SI"),VLOOKUP(A23,'2'!$B$12:$M$212,3,FALSE)," ")</f>
        <v xml:space="preserve"> </v>
      </c>
      <c r="BM23" s="48" t="str">
        <f>IF(AND(N23="Aplicar identificación avanzada-condición aceptable para cada tipo de factor de riesgo identificado",M23="SI"),VLOOKUP(A23,'2'!$B$12:$M$212,4,FALSE)," ")</f>
        <v xml:space="preserve"> </v>
      </c>
      <c r="BN23" s="48" t="str">
        <f>IF(AND(N23="Aplicar identificación avanzada-condición aceptable para cada tipo de factor de riesgo identificado",M23="SI"),VLOOKUP(A23,'2'!$B$12:$M$212,6,FALSE)," ")</f>
        <v xml:space="preserve"> </v>
      </c>
      <c r="BO23" s="48" t="str">
        <f>IF(AND(N23="Aplicar identificación avanzada-condición aceptable para cada tipo de factor de riesgo identificado",M23="SI"),VLOOKUP(A23,'2'!$B$12:$M$212,7,FALSE)," ")</f>
        <v xml:space="preserve"> </v>
      </c>
      <c r="BP23" s="48" t="str">
        <f>IF(AND(N23="Aplicar identificación avanzada-condición aceptable para cada tipo de factor de riesgo identificado",M23="SI"),VLOOKUP(A23,'2'!$B$12:$M$212,8,FALSE)," ")</f>
        <v xml:space="preserve"> </v>
      </c>
      <c r="BQ23" s="48" t="str">
        <f>IF(AND(N23="Aplicar identificación avanzada-condición aceptable para cada tipo de factor de riesgo identificado",M23="SI"),VLOOKUP(A23,'2'!$B$12:$M$212,9,FALSE)," ")</f>
        <v xml:space="preserve"> </v>
      </c>
      <c r="BR23" s="48" t="str">
        <f>IF(AND(N23="Aplicar identificación avanzada-condición aceptable para cada tipo de factor de riesgo identificado",M23="SI"),VLOOKUP(A23,'2'!$B$12:$M$212,10,FALSE)," ")</f>
        <v xml:space="preserve"> </v>
      </c>
    </row>
    <row r="24" spans="1:70">
      <c r="A24" s="21">
        <v>20</v>
      </c>
      <c r="B24" s="21">
        <f>'2'!C33</f>
        <v>0</v>
      </c>
      <c r="C24" s="21">
        <f>'2'!D33</f>
        <v>0</v>
      </c>
      <c r="D24" s="21"/>
      <c r="E24" s="21">
        <f>'2'!E33</f>
        <v>0</v>
      </c>
      <c r="F24" s="34" t="str">
        <f>'3'!L33</f>
        <v>Aplicar identificación avanzada-condición aceptable para cada tipo de factor de riesgo identificado</v>
      </c>
      <c r="G24" s="27" t="str">
        <f>'3'!E33</f>
        <v>SI</v>
      </c>
      <c r="H24" s="21" t="str">
        <f>'3'!F33</f>
        <v>NO</v>
      </c>
      <c r="I24" s="27" t="str">
        <f>'3'!G33</f>
        <v>NO</v>
      </c>
      <c r="J24" s="21" t="str">
        <f>'3'!H33</f>
        <v>NO</v>
      </c>
      <c r="K24" s="27" t="str">
        <f>'3'!I33</f>
        <v>NO</v>
      </c>
      <c r="L24" s="21" t="str">
        <f>'3'!J33</f>
        <v>SI</v>
      </c>
      <c r="M24" s="27" t="str">
        <f>'3'!K33</f>
        <v>NO</v>
      </c>
      <c r="N24" s="34" t="str">
        <f>'3'!L33</f>
        <v>Aplicar identificación avanzada-condición aceptable para cada tipo de factor de riesgo identificado</v>
      </c>
      <c r="O24" s="19">
        <f>IF(AND(N24="Aplicar identificación avanzada-condición aceptable para cada tipo de factor de riesgo identificado",G24="SI"),VLOOKUP(A24,'2'!$B$12:$M$212,2,FALSE)," ")</f>
        <v>0</v>
      </c>
      <c r="P24" s="19">
        <f>IF(AND(N24="Aplicar identificación avanzada-condición aceptable para cada tipo de factor de riesgo identificado",G24="SI"),VLOOKUP(A24,'2'!$B$12:$M$212,3,FALSE)," ")</f>
        <v>0</v>
      </c>
      <c r="Q24" s="19">
        <f>IF(AND(N24="Aplicar identificación avanzada-condición aceptable para cada tipo de factor de riesgo identificado",G24="SI"),VLOOKUP(A24,'2'!$B$12:$M$212,4,FALSE)," ")</f>
        <v>0</v>
      </c>
      <c r="R24" s="19">
        <f>IF(AND(N24="Aplicar identificación avanzada-condición aceptable para cada tipo de factor de riesgo identificado",G24="SI"),VLOOKUP(A24,'2'!$B$12:$M$212,6,FALSE)," ")</f>
        <v>0</v>
      </c>
      <c r="S24" s="19">
        <f>IF(AND(N24="Aplicar identificación avanzada-condición aceptable para cada tipo de factor de riesgo identificado",G24="SI"),VLOOKUP(A24,'2'!$B$12:$M$212,7,FALSE)," ")</f>
        <v>0</v>
      </c>
      <c r="T24" s="19">
        <f>IF(AND(N24="Aplicar identificación avanzada-condición aceptable para cada tipo de factor de riesgo identificado",G24="SI"),VLOOKUP(A24,'2'!$B$12:$M$212,8,FALSE)," ")</f>
        <v>0</v>
      </c>
      <c r="U24" s="19">
        <f>IF(AND(N24="Aplicar identificación avanzada-condición aceptable para cada tipo de factor de riesgo identificado",G24="SI"),VLOOKUP(A24,'2'!$B$12:$M$212,9,FALSE)," ")</f>
        <v>0</v>
      </c>
      <c r="V24" s="19">
        <f>IF(AND(N24="Aplicar identificación avanzada-condición aceptable para cada tipo de factor de riesgo identificado",G24="SI"),VLOOKUP(A24,'2'!$B$12:$M$212,10,FALSE)," ")</f>
        <v>0</v>
      </c>
      <c r="W24" s="31" t="str">
        <f>IF(AND(N24="Aplicar identificación avanzada-condición aceptable para cada tipo de factor de riesgo identificado",H24="SI"),VLOOKUP(A24,'2'!$B$12:$M$212,2,FALSE)," ")</f>
        <v xml:space="preserve"> </v>
      </c>
      <c r="X24" s="31" t="str">
        <f>IF(AND(N24="Aplicar identificación avanzada-condición aceptable para cada tipo de factor de riesgo identificado",H24="SI"),VLOOKUP(A24,'2'!$B$12:$M$212,3,FALSE)," ")</f>
        <v xml:space="preserve"> </v>
      </c>
      <c r="Y24" s="31" t="str">
        <f>IF(AND(N24="Aplicar identificación avanzada-condición aceptable para cada tipo de factor de riesgo identificado",H24="SI"),VLOOKUP(A24,'2'!$B$12:$M$212,4,FALSE)," ")</f>
        <v xml:space="preserve"> </v>
      </c>
      <c r="Z24" s="31" t="str">
        <f>IF(AND(N24="Aplicar identificación avanzada-condición aceptable para cada tipo de factor de riesgo identificado",H24="SI"),VLOOKUP(A24,'2'!$B$12:$M$212,4,FALSE)," ")</f>
        <v xml:space="preserve"> </v>
      </c>
      <c r="AA24" s="31" t="str">
        <f>IF(AND(N24="Aplicar identificación avanzada-condición aceptable para cada tipo de factor de riesgo identificado",H24="SI"),VLOOKUP(A24,'2'!$B$12:$M$212,7,FALSE)," ")</f>
        <v xml:space="preserve"> </v>
      </c>
      <c r="AB24" s="31" t="str">
        <f>IF(AND(N24="Aplicar identificación avanzada-condición aceptable para cada tipo de factor de riesgo identificado",H24="SI"),VLOOKUP(A24,'2'!$B$12:$M$212,8,FALSE)," ")</f>
        <v xml:space="preserve"> </v>
      </c>
      <c r="AC24" s="31" t="str">
        <f>IF(AND(N24="Aplicar identificación avanzada-condición aceptable para cada tipo de factor de riesgo identificado",H24="SI"),VLOOKUP(A24,'2'!$B$12:$M$212,9,FALSE)," ")</f>
        <v xml:space="preserve"> </v>
      </c>
      <c r="AD24" s="31" t="str">
        <f>IF(AND(N24="Aplicar identificación avanzada-condición aceptable para cada tipo de factor de riesgo identificado",H24="SI"),VLOOKUP(A24,'2'!$B$12:$M$212,10,FALSE)," ")</f>
        <v xml:space="preserve"> </v>
      </c>
      <c r="AE24" s="34" t="str">
        <f>IF(AND(N24="Aplicar identificación avanzada-condición aceptable para cada tipo de factor de riesgo identificado",I24="SI"),VLOOKUP(A24,'2'!$B$12:$M$212,2,FALSE)," ")</f>
        <v xml:space="preserve"> </v>
      </c>
      <c r="AF24" s="34" t="str">
        <f>IF(AND(N24="Aplicar identificación avanzada-condición aceptable para cada tipo de factor de riesgo identificado",I24="SI"),VLOOKUP(A24,'2'!$B$12:$M$212,3,FALSE)," ")</f>
        <v xml:space="preserve"> </v>
      </c>
      <c r="AG24" s="34" t="str">
        <f>IF(AND(N24="Aplicar identificación avanzada-condición aceptable para cada tipo de factor de riesgo identificado",I24="SI"),VLOOKUP(A24,'2'!$B$12:$M$212,4,FALSE)," ")</f>
        <v xml:space="preserve"> </v>
      </c>
      <c r="AH24" s="34" t="str">
        <f>IF(AND(N24="Aplicar identificación avanzada-condición aceptable para cada tipo de factor de riesgo identificado",I24="SI"),VLOOKUP(A24,'2'!$B$12:$M$212,6,FALSE)," ")</f>
        <v xml:space="preserve"> </v>
      </c>
      <c r="AI24" s="34" t="str">
        <f>IF(AND(N24="Aplicar identificación avanzada-condición aceptable para cada tipo de factor de riesgo identificado",I24="SI"),VLOOKUP(A24,'2'!$B$12:$M$212,7,FALSE)," ")</f>
        <v xml:space="preserve"> </v>
      </c>
      <c r="AJ24" s="34" t="str">
        <f>IF(AND(N24="Aplicar identificación avanzada-condición aceptable para cada tipo de factor de riesgo identificado",I24="SI"),VLOOKUP(A24,'2'!$B$12:$M$212,8,FALSE)," ")</f>
        <v xml:space="preserve"> </v>
      </c>
      <c r="AK24" s="34" t="str">
        <f>IF(AND(N24="Aplicar identificación avanzada-condición aceptable para cada tipo de factor de riesgo identificado",I24="SI"),VLOOKUP(A24,'2'!$B$12:$M$212,9,FALSE)," ")</f>
        <v xml:space="preserve"> </v>
      </c>
      <c r="AL24" s="34" t="str">
        <f>IF(AND(N24="Aplicar identificación avanzada-condición aceptable para cada tipo de factor de riesgo identificado",I24="SI"),VLOOKUP(A24,'2'!$B$12:$M$212,10,FALSE)," ")</f>
        <v xml:space="preserve"> </v>
      </c>
      <c r="AM24" s="40" t="str">
        <f>IF(AND(N24="Aplicar identificación avanzada-condición aceptable para cada tipo de factor de riesgo identificado",J24="SI"),VLOOKUP(A24,'2'!$B$12:$M$212,2,FALSE)," ")</f>
        <v xml:space="preserve"> </v>
      </c>
      <c r="AN24" s="40" t="str">
        <f>IF(AND(N24="Aplicar identificación avanzada-condición aceptable para cada tipo de factor de riesgo identificado",J24="SI"),VLOOKUP(A24,'2'!$B$12:$M$212,3,FALSE)," ")</f>
        <v xml:space="preserve"> </v>
      </c>
      <c r="AO24" s="40" t="str">
        <f>IF(AND(N24="Aplicar identificación avanzada-condición aceptable para cada tipo de factor de riesgo identificado",J24="SI"),VLOOKUP(A24,'2'!$B$12:$M$212,4,FALSE)," ")</f>
        <v xml:space="preserve"> </v>
      </c>
      <c r="AP24" s="40" t="str">
        <f>IF(AND(N24="Aplicar identificación avanzada-condición aceptable para cada tipo de factor de riesgo identificado",J24="SI"),VLOOKUP(A24,'2'!$B$12:$M$212,6,FALSE)," ")</f>
        <v xml:space="preserve"> </v>
      </c>
      <c r="AQ24" s="40" t="str">
        <f>IF(AND(N24="Aplicar identificación avanzada-condición aceptable para cada tipo de factor de riesgo identificado",J24="SI"),VLOOKUP(A24,'2'!$B$12:$M$212,7,FALSE)," ")</f>
        <v xml:space="preserve"> </v>
      </c>
      <c r="AR24" s="40" t="str">
        <f>IF(AND(N24="Aplicar identificación avanzada-condición aceptable para cada tipo de factor de riesgo identificado",J24="SI"),VLOOKUP(A24,'2'!$B$12:$M$212,8,FALSE)," ")</f>
        <v xml:space="preserve"> </v>
      </c>
      <c r="AS24" s="40" t="str">
        <f>IF(AND(N24="Aplicar identificación avanzada-condición aceptable para cada tipo de factor de riesgo identificado",J24="SI"),VLOOKUP(A24,'2'!$B$12:$M$212,9,FALSE)," ")</f>
        <v xml:space="preserve"> </v>
      </c>
      <c r="AT24" s="40" t="str">
        <f>IF(AND(N24="Aplicar identificación avanzada-condición aceptable para cada tipo de factor de riesgo identificado",J24="SI"),VLOOKUP(A24,'2'!$B$12:$M$212,10,FALSE)," ")</f>
        <v xml:space="preserve"> </v>
      </c>
      <c r="AU24" s="51" t="str">
        <f>IF(AND(N24="Aplicar identificación avanzada-condición aceptable para cada tipo de factor de riesgo identificado",K24="SI"),VLOOKUP(A24,'2'!$B$12:$M$212,2,FALSE)," ")</f>
        <v xml:space="preserve"> </v>
      </c>
      <c r="AV24" s="51" t="str">
        <f>IF(AND(N24="Aplicar identificación avanzada-condición aceptable para cada tipo de factor de riesgo identificado",K24="SI"),VLOOKUP(A24,'2'!$B$12:$M$212,3,FALSE)," ")</f>
        <v xml:space="preserve"> </v>
      </c>
      <c r="AW24" s="51" t="str">
        <f>IF(AND(N24="Aplicar identificación avanzada-condición aceptable para cada tipo de factor de riesgo identificado",K24="SI"),VLOOKUP(A24,'2'!$B$12:$M$212,4,FALSE)," ")</f>
        <v xml:space="preserve"> </v>
      </c>
      <c r="AX24" s="51" t="str">
        <f>IF(AND(N24="Aplicar identificación avanzada-condición aceptable para cada tipo de factor de riesgo identificado",K24="SI"),VLOOKUP(A24,'2'!$B$12:$M$212,6,FALSE)," ")</f>
        <v xml:space="preserve"> </v>
      </c>
      <c r="AY24" s="51" t="str">
        <f>IF(AND(N24="Aplicar identificación avanzada-condición aceptable para cada tipo de factor de riesgo identificado",K24="SI"),VLOOKUP(A24,'2'!$B$12:$M$212,7,FALSE)," ")</f>
        <v xml:space="preserve"> </v>
      </c>
      <c r="AZ24" s="51" t="str">
        <f>IF(AND(N24="Aplicar identificación avanzada-condición aceptable para cada tipo de factor de riesgo identificado",K24="SI"),VLOOKUP(A24,'2'!$B$12:$M$212,8,FALSE)," ")</f>
        <v xml:space="preserve"> </v>
      </c>
      <c r="BA24" s="51" t="str">
        <f>IF(AND(N24="Aplicar identificación avanzada-condición aceptable para cada tipo de factor de riesgo identificado",K24="SI"),VLOOKUP(A24,'2'!$B$12:$M$212,9,FALSE)," ")</f>
        <v xml:space="preserve"> </v>
      </c>
      <c r="BB24" s="51" t="str">
        <f>IF(AND(N24="Aplicar identificación avanzada-condición aceptable para cada tipo de factor de riesgo identificado",K24="SI"),VLOOKUP(A24,'2'!$B$12:$M$212,10,FALSE)," ")</f>
        <v xml:space="preserve"> </v>
      </c>
      <c r="BC24" s="44">
        <f>IF(AND(N24="Aplicar identificación avanzada-condición aceptable para cada tipo de factor de riesgo identificado",L24="SI"),VLOOKUP(A24,'2'!$B$12:$M$212,2,FALSE)," ")</f>
        <v>0</v>
      </c>
      <c r="BD24" s="44">
        <f>IF(AND(N24="Aplicar identificación avanzada-condición aceptable para cada tipo de factor de riesgo identificado",L24="SI"),VLOOKUP(A24,'2'!$B$12:$M$212,3,FALSE)," ")</f>
        <v>0</v>
      </c>
      <c r="BE24" s="44">
        <f>IF(AND(N24="Aplicar identificación avanzada-condición aceptable para cada tipo de factor de riesgo identificado",L24="SI"),VLOOKUP(A24,'2'!$B$12:$M$212,4,FALSE)," ")</f>
        <v>0</v>
      </c>
      <c r="BF24" s="44">
        <f>IF(AND(N24="Aplicar identificación avanzada-condición aceptable para cada tipo de factor de riesgo identificado",L24="SI"),VLOOKUP(A24,'2'!$B$12:$M$212,6,FALSE)," ")</f>
        <v>0</v>
      </c>
      <c r="BG24" s="44">
        <f>IF(AND(N24="Aplicar identificación avanzada-condición aceptable para cada tipo de factor de riesgo identificado",L24="SI"),VLOOKUP(A24,'2'!$B$12:$M$212,7,FALSE)," ")</f>
        <v>0</v>
      </c>
      <c r="BH24" s="44">
        <f>IF(AND(N24="Aplicar identificación avanzada-condición aceptable para cada tipo de factor de riesgo identificado",L24="SI"),VLOOKUP(A24,'2'!$B$12:$M$212,8,FALSE)," ")</f>
        <v>0</v>
      </c>
      <c r="BI24" s="44">
        <f>IF(AND(N24="Aplicar identificación avanzada-condición aceptable para cada tipo de factor de riesgo identificado",L24="SI"),VLOOKUP(A24,'2'!$B$12:$M$212,9,FALSE)," ")</f>
        <v>0</v>
      </c>
      <c r="BJ24" s="44">
        <f>IF(AND(N24="Aplicar identificación avanzada-condición aceptable para cada tipo de factor de riesgo identificado",L24="SI"),VLOOKUP(A24,'2'!$B$12:$M$212,10,FALSE)," ")</f>
        <v>0</v>
      </c>
      <c r="BK24" s="48" t="str">
        <f>IF(AND(N24="Aplicar identificación avanzada-condición aceptable para cada tipo de factor de riesgo identificado",M24="SI"),VLOOKUP(A24,'2'!$B$12:$M$212,2,FALSE)," ")</f>
        <v xml:space="preserve"> </v>
      </c>
      <c r="BL24" s="48" t="str">
        <f>IF(AND(N24="Aplicar identificación avanzada-condición aceptable para cada tipo de factor de riesgo identificado",M24="SI"),VLOOKUP(A24,'2'!$B$12:$M$212,3,FALSE)," ")</f>
        <v xml:space="preserve"> </v>
      </c>
      <c r="BM24" s="48" t="str">
        <f>IF(AND(N24="Aplicar identificación avanzada-condición aceptable para cada tipo de factor de riesgo identificado",M24="SI"),VLOOKUP(A24,'2'!$B$12:$M$212,4,FALSE)," ")</f>
        <v xml:space="preserve"> </v>
      </c>
      <c r="BN24" s="48" t="str">
        <f>IF(AND(N24="Aplicar identificación avanzada-condición aceptable para cada tipo de factor de riesgo identificado",M24="SI"),VLOOKUP(A24,'2'!$B$12:$M$212,6,FALSE)," ")</f>
        <v xml:space="preserve"> </v>
      </c>
      <c r="BO24" s="48" t="str">
        <f>IF(AND(N24="Aplicar identificación avanzada-condición aceptable para cada tipo de factor de riesgo identificado",M24="SI"),VLOOKUP(A24,'2'!$B$12:$M$212,7,FALSE)," ")</f>
        <v xml:space="preserve"> </v>
      </c>
      <c r="BP24" s="48" t="str">
        <f>IF(AND(N24="Aplicar identificación avanzada-condición aceptable para cada tipo de factor de riesgo identificado",M24="SI"),VLOOKUP(A24,'2'!$B$12:$M$212,8,FALSE)," ")</f>
        <v xml:space="preserve"> </v>
      </c>
      <c r="BQ24" s="48" t="str">
        <f>IF(AND(N24="Aplicar identificación avanzada-condición aceptable para cada tipo de factor de riesgo identificado",M24="SI"),VLOOKUP(A24,'2'!$B$12:$M$212,9,FALSE)," ")</f>
        <v xml:space="preserve"> </v>
      </c>
      <c r="BR24" s="48" t="str">
        <f>IF(AND(N24="Aplicar identificación avanzada-condición aceptable para cada tipo de factor de riesgo identificado",M24="SI"),VLOOKUP(A24,'2'!$B$12:$M$212,10,FALSE)," ")</f>
        <v xml:space="preserve"> </v>
      </c>
    </row>
    <row r="25" spans="1:70">
      <c r="A25" s="21">
        <v>21</v>
      </c>
      <c r="B25" s="21">
        <f>'2'!C34</f>
        <v>0</v>
      </c>
      <c r="C25" s="21">
        <f>'2'!D34</f>
        <v>0</v>
      </c>
      <c r="D25" s="21"/>
      <c r="E25" s="21">
        <f>'2'!E34</f>
        <v>0</v>
      </c>
      <c r="F25" s="34" t="str">
        <f>'3'!L34</f>
        <v>Aplicar identificación avanzada-condición aceptable para cada tipo de factor de riesgo identificado</v>
      </c>
      <c r="G25" s="27" t="str">
        <f>'3'!E34</f>
        <v>SI</v>
      </c>
      <c r="H25" s="21" t="str">
        <f>'3'!F34</f>
        <v>NO</v>
      </c>
      <c r="I25" s="27" t="str">
        <f>'3'!G34</f>
        <v>NO</v>
      </c>
      <c r="J25" s="21" t="str">
        <f>'3'!H34</f>
        <v>NO</v>
      </c>
      <c r="K25" s="27" t="str">
        <f>'3'!I34</f>
        <v>NO</v>
      </c>
      <c r="L25" s="21" t="str">
        <f>'3'!J34</f>
        <v>SI</v>
      </c>
      <c r="M25" s="27" t="str">
        <f>'3'!K34</f>
        <v>NO</v>
      </c>
      <c r="N25" s="34" t="str">
        <f>'3'!L34</f>
        <v>Aplicar identificación avanzada-condición aceptable para cada tipo de factor de riesgo identificado</v>
      </c>
      <c r="O25" s="19">
        <f>IF(AND(N25="Aplicar identificación avanzada-condición aceptable para cada tipo de factor de riesgo identificado",G25="SI"),VLOOKUP(A25,'2'!$B$12:$M$212,2,FALSE)," ")</f>
        <v>0</v>
      </c>
      <c r="P25" s="19">
        <f>IF(AND(N25="Aplicar identificación avanzada-condición aceptable para cada tipo de factor de riesgo identificado",G25="SI"),VLOOKUP(A25,'2'!$B$12:$M$212,3,FALSE)," ")</f>
        <v>0</v>
      </c>
      <c r="Q25" s="19">
        <f>IF(AND(N25="Aplicar identificación avanzada-condición aceptable para cada tipo de factor de riesgo identificado",G25="SI"),VLOOKUP(A25,'2'!$B$12:$M$212,4,FALSE)," ")</f>
        <v>0</v>
      </c>
      <c r="R25" s="19">
        <f>IF(AND(N25="Aplicar identificación avanzada-condición aceptable para cada tipo de factor de riesgo identificado",G25="SI"),VLOOKUP(A25,'2'!$B$12:$M$212,6,FALSE)," ")</f>
        <v>0</v>
      </c>
      <c r="S25" s="19">
        <f>IF(AND(N25="Aplicar identificación avanzada-condición aceptable para cada tipo de factor de riesgo identificado",G25="SI"),VLOOKUP(A25,'2'!$B$12:$M$212,7,FALSE)," ")</f>
        <v>0</v>
      </c>
      <c r="T25" s="19">
        <f>IF(AND(N25="Aplicar identificación avanzada-condición aceptable para cada tipo de factor de riesgo identificado",G25="SI"),VLOOKUP(A25,'2'!$B$12:$M$212,8,FALSE)," ")</f>
        <v>0</v>
      </c>
      <c r="U25" s="19">
        <f>IF(AND(N25="Aplicar identificación avanzada-condición aceptable para cada tipo de factor de riesgo identificado",G25="SI"),VLOOKUP(A25,'2'!$B$12:$M$212,9,FALSE)," ")</f>
        <v>0</v>
      </c>
      <c r="V25" s="19">
        <f>IF(AND(N25="Aplicar identificación avanzada-condición aceptable para cada tipo de factor de riesgo identificado",G25="SI"),VLOOKUP(A25,'2'!$B$12:$M$212,10,FALSE)," ")</f>
        <v>0</v>
      </c>
      <c r="W25" s="31" t="str">
        <f>IF(AND(N25="Aplicar identificación avanzada-condición aceptable para cada tipo de factor de riesgo identificado",H25="SI"),VLOOKUP(A25,'2'!$B$12:$M$212,2,FALSE)," ")</f>
        <v xml:space="preserve"> </v>
      </c>
      <c r="X25" s="31" t="str">
        <f>IF(AND(N25="Aplicar identificación avanzada-condición aceptable para cada tipo de factor de riesgo identificado",H25="SI"),VLOOKUP(A25,'2'!$B$12:$M$212,3,FALSE)," ")</f>
        <v xml:space="preserve"> </v>
      </c>
      <c r="Y25" s="31" t="str">
        <f>IF(AND(N25="Aplicar identificación avanzada-condición aceptable para cada tipo de factor de riesgo identificado",H25="SI"),VLOOKUP(A25,'2'!$B$12:$M$212,4,FALSE)," ")</f>
        <v xml:space="preserve"> </v>
      </c>
      <c r="Z25" s="31" t="str">
        <f>IF(AND(N25="Aplicar identificación avanzada-condición aceptable para cada tipo de factor de riesgo identificado",H25="SI"),VLOOKUP(A25,'2'!$B$12:$M$212,4,FALSE)," ")</f>
        <v xml:space="preserve"> </v>
      </c>
      <c r="AA25" s="31" t="str">
        <f>IF(AND(N25="Aplicar identificación avanzada-condición aceptable para cada tipo de factor de riesgo identificado",H25="SI"),VLOOKUP(A25,'2'!$B$12:$M$212,7,FALSE)," ")</f>
        <v xml:space="preserve"> </v>
      </c>
      <c r="AB25" s="31" t="str">
        <f>IF(AND(N25="Aplicar identificación avanzada-condición aceptable para cada tipo de factor de riesgo identificado",H25="SI"),VLOOKUP(A25,'2'!$B$12:$M$212,8,FALSE)," ")</f>
        <v xml:space="preserve"> </v>
      </c>
      <c r="AC25" s="31" t="str">
        <f>IF(AND(N25="Aplicar identificación avanzada-condición aceptable para cada tipo de factor de riesgo identificado",H25="SI"),VLOOKUP(A25,'2'!$B$12:$M$212,9,FALSE)," ")</f>
        <v xml:space="preserve"> </v>
      </c>
      <c r="AD25" s="31" t="str">
        <f>IF(AND(N25="Aplicar identificación avanzada-condición aceptable para cada tipo de factor de riesgo identificado",H25="SI"),VLOOKUP(A25,'2'!$B$12:$M$212,10,FALSE)," ")</f>
        <v xml:space="preserve"> </v>
      </c>
      <c r="AE25" s="34" t="str">
        <f>IF(AND(N25="Aplicar identificación avanzada-condición aceptable para cada tipo de factor de riesgo identificado",I25="SI"),VLOOKUP(A25,'2'!$B$12:$M$212,2,FALSE)," ")</f>
        <v xml:space="preserve"> </v>
      </c>
      <c r="AF25" s="34" t="str">
        <f>IF(AND(N25="Aplicar identificación avanzada-condición aceptable para cada tipo de factor de riesgo identificado",I25="SI"),VLOOKUP(A25,'2'!$B$12:$M$212,3,FALSE)," ")</f>
        <v xml:space="preserve"> </v>
      </c>
      <c r="AG25" s="34" t="str">
        <f>IF(AND(N25="Aplicar identificación avanzada-condición aceptable para cada tipo de factor de riesgo identificado",I25="SI"),VLOOKUP(A25,'2'!$B$12:$M$212,4,FALSE)," ")</f>
        <v xml:space="preserve"> </v>
      </c>
      <c r="AH25" s="34" t="str">
        <f>IF(AND(N25="Aplicar identificación avanzada-condición aceptable para cada tipo de factor de riesgo identificado",I25="SI"),VLOOKUP(A25,'2'!$B$12:$M$212,6,FALSE)," ")</f>
        <v xml:space="preserve"> </v>
      </c>
      <c r="AI25" s="34" t="str">
        <f>IF(AND(N25="Aplicar identificación avanzada-condición aceptable para cada tipo de factor de riesgo identificado",I25="SI"),VLOOKUP(A25,'2'!$B$12:$M$212,7,FALSE)," ")</f>
        <v xml:space="preserve"> </v>
      </c>
      <c r="AJ25" s="34" t="str">
        <f>IF(AND(N25="Aplicar identificación avanzada-condición aceptable para cada tipo de factor de riesgo identificado",I25="SI"),VLOOKUP(A25,'2'!$B$12:$M$212,8,FALSE)," ")</f>
        <v xml:space="preserve"> </v>
      </c>
      <c r="AK25" s="34" t="str">
        <f>IF(AND(N25="Aplicar identificación avanzada-condición aceptable para cada tipo de factor de riesgo identificado",I25="SI"),VLOOKUP(A25,'2'!$B$12:$M$212,9,FALSE)," ")</f>
        <v xml:space="preserve"> </v>
      </c>
      <c r="AL25" s="34" t="str">
        <f>IF(AND(N25="Aplicar identificación avanzada-condición aceptable para cada tipo de factor de riesgo identificado",I25="SI"),VLOOKUP(A25,'2'!$B$12:$M$212,10,FALSE)," ")</f>
        <v xml:space="preserve"> </v>
      </c>
      <c r="AM25" s="40" t="str">
        <f>IF(AND(N25="Aplicar identificación avanzada-condición aceptable para cada tipo de factor de riesgo identificado",J25="SI"),VLOOKUP(A25,'2'!$B$12:$M$212,2,FALSE)," ")</f>
        <v xml:space="preserve"> </v>
      </c>
      <c r="AN25" s="40" t="str">
        <f>IF(AND(N25="Aplicar identificación avanzada-condición aceptable para cada tipo de factor de riesgo identificado",J25="SI"),VLOOKUP(A25,'2'!$B$12:$M$212,3,FALSE)," ")</f>
        <v xml:space="preserve"> </v>
      </c>
      <c r="AO25" s="40" t="str">
        <f>IF(AND(N25="Aplicar identificación avanzada-condición aceptable para cada tipo de factor de riesgo identificado",J25="SI"),VLOOKUP(A25,'2'!$B$12:$M$212,4,FALSE)," ")</f>
        <v xml:space="preserve"> </v>
      </c>
      <c r="AP25" s="40" t="str">
        <f>IF(AND(N25="Aplicar identificación avanzada-condición aceptable para cada tipo de factor de riesgo identificado",J25="SI"),VLOOKUP(A25,'2'!$B$12:$M$212,6,FALSE)," ")</f>
        <v xml:space="preserve"> </v>
      </c>
      <c r="AQ25" s="40" t="str">
        <f>IF(AND(N25="Aplicar identificación avanzada-condición aceptable para cada tipo de factor de riesgo identificado",J25="SI"),VLOOKUP(A25,'2'!$B$12:$M$212,7,FALSE)," ")</f>
        <v xml:space="preserve"> </v>
      </c>
      <c r="AR25" s="40" t="str">
        <f>IF(AND(N25="Aplicar identificación avanzada-condición aceptable para cada tipo de factor de riesgo identificado",J25="SI"),VLOOKUP(A25,'2'!$B$12:$M$212,8,FALSE)," ")</f>
        <v xml:space="preserve"> </v>
      </c>
      <c r="AS25" s="40" t="str">
        <f>IF(AND(N25="Aplicar identificación avanzada-condición aceptable para cada tipo de factor de riesgo identificado",J25="SI"),VLOOKUP(A25,'2'!$B$12:$M$212,9,FALSE)," ")</f>
        <v xml:space="preserve"> </v>
      </c>
      <c r="AT25" s="40" t="str">
        <f>IF(AND(N25="Aplicar identificación avanzada-condición aceptable para cada tipo de factor de riesgo identificado",J25="SI"),VLOOKUP(A25,'2'!$B$12:$M$212,10,FALSE)," ")</f>
        <v xml:space="preserve"> </v>
      </c>
      <c r="AU25" s="51" t="str">
        <f>IF(AND(N25="Aplicar identificación avanzada-condición aceptable para cada tipo de factor de riesgo identificado",K25="SI"),VLOOKUP(A25,'2'!$B$12:$M$212,2,FALSE)," ")</f>
        <v xml:space="preserve"> </v>
      </c>
      <c r="AV25" s="51" t="str">
        <f>IF(AND(N25="Aplicar identificación avanzada-condición aceptable para cada tipo de factor de riesgo identificado",K25="SI"),VLOOKUP(A25,'2'!$B$12:$M$212,3,FALSE)," ")</f>
        <v xml:space="preserve"> </v>
      </c>
      <c r="AW25" s="51" t="str">
        <f>IF(AND(N25="Aplicar identificación avanzada-condición aceptable para cada tipo de factor de riesgo identificado",K25="SI"),VLOOKUP(A25,'2'!$B$12:$M$212,4,FALSE)," ")</f>
        <v xml:space="preserve"> </v>
      </c>
      <c r="AX25" s="51" t="str">
        <f>IF(AND(N25="Aplicar identificación avanzada-condición aceptable para cada tipo de factor de riesgo identificado",K25="SI"),VLOOKUP(A25,'2'!$B$12:$M$212,6,FALSE)," ")</f>
        <v xml:space="preserve"> </v>
      </c>
      <c r="AY25" s="51" t="str">
        <f>IF(AND(N25="Aplicar identificación avanzada-condición aceptable para cada tipo de factor de riesgo identificado",K25="SI"),VLOOKUP(A25,'2'!$B$12:$M$212,7,FALSE)," ")</f>
        <v xml:space="preserve"> </v>
      </c>
      <c r="AZ25" s="51" t="str">
        <f>IF(AND(N25="Aplicar identificación avanzada-condición aceptable para cada tipo de factor de riesgo identificado",K25="SI"),VLOOKUP(A25,'2'!$B$12:$M$212,8,FALSE)," ")</f>
        <v xml:space="preserve"> </v>
      </c>
      <c r="BA25" s="51" t="str">
        <f>IF(AND(N25="Aplicar identificación avanzada-condición aceptable para cada tipo de factor de riesgo identificado",K25="SI"),VLOOKUP(A25,'2'!$B$12:$M$212,9,FALSE)," ")</f>
        <v xml:space="preserve"> </v>
      </c>
      <c r="BB25" s="51" t="str">
        <f>IF(AND(N25="Aplicar identificación avanzada-condición aceptable para cada tipo de factor de riesgo identificado",K25="SI"),VLOOKUP(A25,'2'!$B$12:$M$212,10,FALSE)," ")</f>
        <v xml:space="preserve"> </v>
      </c>
      <c r="BC25" s="44">
        <f>IF(AND(N25="Aplicar identificación avanzada-condición aceptable para cada tipo de factor de riesgo identificado",L25="SI"),VLOOKUP(A25,'2'!$B$12:$M$212,2,FALSE)," ")</f>
        <v>0</v>
      </c>
      <c r="BD25" s="44">
        <f>IF(AND(N25="Aplicar identificación avanzada-condición aceptable para cada tipo de factor de riesgo identificado",L25="SI"),VLOOKUP(A25,'2'!$B$12:$M$212,3,FALSE)," ")</f>
        <v>0</v>
      </c>
      <c r="BE25" s="44">
        <f>IF(AND(N25="Aplicar identificación avanzada-condición aceptable para cada tipo de factor de riesgo identificado",L25="SI"),VLOOKUP(A25,'2'!$B$12:$M$212,4,FALSE)," ")</f>
        <v>0</v>
      </c>
      <c r="BF25" s="44">
        <f>IF(AND(N25="Aplicar identificación avanzada-condición aceptable para cada tipo de factor de riesgo identificado",L25="SI"),VLOOKUP(A25,'2'!$B$12:$M$212,6,FALSE)," ")</f>
        <v>0</v>
      </c>
      <c r="BG25" s="44">
        <f>IF(AND(N25="Aplicar identificación avanzada-condición aceptable para cada tipo de factor de riesgo identificado",L25="SI"),VLOOKUP(A25,'2'!$B$12:$M$212,7,FALSE)," ")</f>
        <v>0</v>
      </c>
      <c r="BH25" s="44">
        <f>IF(AND(N25="Aplicar identificación avanzada-condición aceptable para cada tipo de factor de riesgo identificado",L25="SI"),VLOOKUP(A25,'2'!$B$12:$M$212,8,FALSE)," ")</f>
        <v>0</v>
      </c>
      <c r="BI25" s="44">
        <f>IF(AND(N25="Aplicar identificación avanzada-condición aceptable para cada tipo de factor de riesgo identificado",L25="SI"),VLOOKUP(A25,'2'!$B$12:$M$212,9,FALSE)," ")</f>
        <v>0</v>
      </c>
      <c r="BJ25" s="44">
        <f>IF(AND(N25="Aplicar identificación avanzada-condición aceptable para cada tipo de factor de riesgo identificado",L25="SI"),VLOOKUP(A25,'2'!$B$12:$M$212,10,FALSE)," ")</f>
        <v>0</v>
      </c>
      <c r="BK25" s="48" t="str">
        <f>IF(AND(N25="Aplicar identificación avanzada-condición aceptable para cada tipo de factor de riesgo identificado",M25="SI"),VLOOKUP(A25,'2'!$B$12:$M$212,2,FALSE)," ")</f>
        <v xml:space="preserve"> </v>
      </c>
      <c r="BL25" s="48" t="str">
        <f>IF(AND(N25="Aplicar identificación avanzada-condición aceptable para cada tipo de factor de riesgo identificado",M25="SI"),VLOOKUP(A25,'2'!$B$12:$M$212,3,FALSE)," ")</f>
        <v xml:space="preserve"> </v>
      </c>
      <c r="BM25" s="48" t="str">
        <f>IF(AND(N25="Aplicar identificación avanzada-condición aceptable para cada tipo de factor de riesgo identificado",M25="SI"),VLOOKUP(A25,'2'!$B$12:$M$212,4,FALSE)," ")</f>
        <v xml:space="preserve"> </v>
      </c>
      <c r="BN25" s="48" t="str">
        <f>IF(AND(N25="Aplicar identificación avanzada-condición aceptable para cada tipo de factor de riesgo identificado",M25="SI"),VLOOKUP(A25,'2'!$B$12:$M$212,6,FALSE)," ")</f>
        <v xml:space="preserve"> </v>
      </c>
      <c r="BO25" s="48" t="str">
        <f>IF(AND(N25="Aplicar identificación avanzada-condición aceptable para cada tipo de factor de riesgo identificado",M25="SI"),VLOOKUP(A25,'2'!$B$12:$M$212,7,FALSE)," ")</f>
        <v xml:space="preserve"> </v>
      </c>
      <c r="BP25" s="48" t="str">
        <f>IF(AND(N25="Aplicar identificación avanzada-condición aceptable para cada tipo de factor de riesgo identificado",M25="SI"),VLOOKUP(A25,'2'!$B$12:$M$212,8,FALSE)," ")</f>
        <v xml:space="preserve"> </v>
      </c>
      <c r="BQ25" s="48" t="str">
        <f>IF(AND(N25="Aplicar identificación avanzada-condición aceptable para cada tipo de factor de riesgo identificado",M25="SI"),VLOOKUP(A25,'2'!$B$12:$M$212,9,FALSE)," ")</f>
        <v xml:space="preserve"> </v>
      </c>
      <c r="BR25" s="48" t="str">
        <f>IF(AND(N25="Aplicar identificación avanzada-condición aceptable para cada tipo de factor de riesgo identificado",M25="SI"),VLOOKUP(A25,'2'!$B$12:$M$212,10,FALSE)," ")</f>
        <v xml:space="preserve"> </v>
      </c>
    </row>
    <row r="26" spans="1:70">
      <c r="A26" s="21">
        <v>22</v>
      </c>
      <c r="B26" s="21">
        <f>'2'!C35</f>
        <v>0</v>
      </c>
      <c r="C26" s="21">
        <f>'2'!D35</f>
        <v>0</v>
      </c>
      <c r="D26" s="21"/>
      <c r="E26" s="21">
        <f>'2'!E35</f>
        <v>0</v>
      </c>
      <c r="F26" s="34" t="str">
        <f>'3'!L35</f>
        <v>Aplicar identificación avanzada-condición aceptable para cada tipo de factor de riesgo identificado</v>
      </c>
      <c r="G26" s="27" t="str">
        <f>'3'!E35</f>
        <v>SI</v>
      </c>
      <c r="H26" s="21" t="str">
        <f>'3'!F35</f>
        <v>NO</v>
      </c>
      <c r="I26" s="27" t="str">
        <f>'3'!G35</f>
        <v>NO</v>
      </c>
      <c r="J26" s="21" t="str">
        <f>'3'!H35</f>
        <v>NO</v>
      </c>
      <c r="K26" s="27" t="str">
        <f>'3'!I35</f>
        <v>NO</v>
      </c>
      <c r="L26" s="21" t="str">
        <f>'3'!J35</f>
        <v>SI</v>
      </c>
      <c r="M26" s="27" t="str">
        <f>'3'!K35</f>
        <v>NO</v>
      </c>
      <c r="N26" s="34" t="str">
        <f>'3'!L35</f>
        <v>Aplicar identificación avanzada-condición aceptable para cada tipo de factor de riesgo identificado</v>
      </c>
      <c r="O26" s="19">
        <f>IF(AND(N26="Aplicar identificación avanzada-condición aceptable para cada tipo de factor de riesgo identificado",G26="SI"),VLOOKUP(A26,'2'!$B$12:$M$212,2,FALSE)," ")</f>
        <v>0</v>
      </c>
      <c r="P26" s="19">
        <f>IF(AND(N26="Aplicar identificación avanzada-condición aceptable para cada tipo de factor de riesgo identificado",G26="SI"),VLOOKUP(A26,'2'!$B$12:$M$212,3,FALSE)," ")</f>
        <v>0</v>
      </c>
      <c r="Q26" s="19">
        <f>IF(AND(N26="Aplicar identificación avanzada-condición aceptable para cada tipo de factor de riesgo identificado",G26="SI"),VLOOKUP(A26,'2'!$B$12:$M$212,4,FALSE)," ")</f>
        <v>0</v>
      </c>
      <c r="R26" s="19">
        <f>IF(AND(N26="Aplicar identificación avanzada-condición aceptable para cada tipo de factor de riesgo identificado",G26="SI"),VLOOKUP(A26,'2'!$B$12:$M$212,6,FALSE)," ")</f>
        <v>0</v>
      </c>
      <c r="S26" s="19">
        <f>IF(AND(N26="Aplicar identificación avanzada-condición aceptable para cada tipo de factor de riesgo identificado",G26="SI"),VLOOKUP(A26,'2'!$B$12:$M$212,7,FALSE)," ")</f>
        <v>0</v>
      </c>
      <c r="T26" s="19">
        <f>IF(AND(N26="Aplicar identificación avanzada-condición aceptable para cada tipo de factor de riesgo identificado",G26="SI"),VLOOKUP(A26,'2'!$B$12:$M$212,8,FALSE)," ")</f>
        <v>0</v>
      </c>
      <c r="U26" s="19">
        <f>IF(AND(N26="Aplicar identificación avanzada-condición aceptable para cada tipo de factor de riesgo identificado",G26="SI"),VLOOKUP(A26,'2'!$B$12:$M$212,9,FALSE)," ")</f>
        <v>0</v>
      </c>
      <c r="V26" s="19">
        <f>IF(AND(N26="Aplicar identificación avanzada-condición aceptable para cada tipo de factor de riesgo identificado",G26="SI"),VLOOKUP(A26,'2'!$B$12:$M$212,10,FALSE)," ")</f>
        <v>0</v>
      </c>
      <c r="W26" s="31" t="str">
        <f>IF(AND(N26="Aplicar identificación avanzada-condición aceptable para cada tipo de factor de riesgo identificado",H26="SI"),VLOOKUP(A26,'2'!$B$12:$M$212,2,FALSE)," ")</f>
        <v xml:space="preserve"> </v>
      </c>
      <c r="X26" s="31" t="str">
        <f>IF(AND(N26="Aplicar identificación avanzada-condición aceptable para cada tipo de factor de riesgo identificado",H26="SI"),VLOOKUP(A26,'2'!$B$12:$M$212,3,FALSE)," ")</f>
        <v xml:space="preserve"> </v>
      </c>
      <c r="Y26" s="31" t="str">
        <f>IF(AND(N26="Aplicar identificación avanzada-condición aceptable para cada tipo de factor de riesgo identificado",H26="SI"),VLOOKUP(A26,'2'!$B$12:$M$212,4,FALSE)," ")</f>
        <v xml:space="preserve"> </v>
      </c>
      <c r="Z26" s="31" t="str">
        <f>IF(AND(N26="Aplicar identificación avanzada-condición aceptable para cada tipo de factor de riesgo identificado",H26="SI"),VLOOKUP(A26,'2'!$B$12:$M$212,4,FALSE)," ")</f>
        <v xml:space="preserve"> </v>
      </c>
      <c r="AA26" s="31" t="str">
        <f>IF(AND(N26="Aplicar identificación avanzada-condición aceptable para cada tipo de factor de riesgo identificado",H26="SI"),VLOOKUP(A26,'2'!$B$12:$M$212,7,FALSE)," ")</f>
        <v xml:space="preserve"> </v>
      </c>
      <c r="AB26" s="31" t="str">
        <f>IF(AND(N26="Aplicar identificación avanzada-condición aceptable para cada tipo de factor de riesgo identificado",H26="SI"),VLOOKUP(A26,'2'!$B$12:$M$212,8,FALSE)," ")</f>
        <v xml:space="preserve"> </v>
      </c>
      <c r="AC26" s="31" t="str">
        <f>IF(AND(N26="Aplicar identificación avanzada-condición aceptable para cada tipo de factor de riesgo identificado",H26="SI"),VLOOKUP(A26,'2'!$B$12:$M$212,9,FALSE)," ")</f>
        <v xml:space="preserve"> </v>
      </c>
      <c r="AD26" s="31" t="str">
        <f>IF(AND(N26="Aplicar identificación avanzada-condición aceptable para cada tipo de factor de riesgo identificado",H26="SI"),VLOOKUP(A26,'2'!$B$12:$M$212,10,FALSE)," ")</f>
        <v xml:space="preserve"> </v>
      </c>
      <c r="AE26" s="34" t="str">
        <f>IF(AND(N26="Aplicar identificación avanzada-condición aceptable para cada tipo de factor de riesgo identificado",I26="SI"),VLOOKUP(A26,'2'!$B$12:$M$212,2,FALSE)," ")</f>
        <v xml:space="preserve"> </v>
      </c>
      <c r="AF26" s="34" t="str">
        <f>IF(AND(N26="Aplicar identificación avanzada-condición aceptable para cada tipo de factor de riesgo identificado",I26="SI"),VLOOKUP(A26,'2'!$B$12:$M$212,3,FALSE)," ")</f>
        <v xml:space="preserve"> </v>
      </c>
      <c r="AG26" s="34" t="str">
        <f>IF(AND(N26="Aplicar identificación avanzada-condición aceptable para cada tipo de factor de riesgo identificado",I26="SI"),VLOOKUP(A26,'2'!$B$12:$M$212,4,FALSE)," ")</f>
        <v xml:space="preserve"> </v>
      </c>
      <c r="AH26" s="34" t="str">
        <f>IF(AND(N26="Aplicar identificación avanzada-condición aceptable para cada tipo de factor de riesgo identificado",I26="SI"),VLOOKUP(A26,'2'!$B$12:$M$212,6,FALSE)," ")</f>
        <v xml:space="preserve"> </v>
      </c>
      <c r="AI26" s="34" t="str">
        <f>IF(AND(N26="Aplicar identificación avanzada-condición aceptable para cada tipo de factor de riesgo identificado",I26="SI"),VLOOKUP(A26,'2'!$B$12:$M$212,7,FALSE)," ")</f>
        <v xml:space="preserve"> </v>
      </c>
      <c r="AJ26" s="34" t="str">
        <f>IF(AND(N26="Aplicar identificación avanzada-condición aceptable para cada tipo de factor de riesgo identificado",I26="SI"),VLOOKUP(A26,'2'!$B$12:$M$212,8,FALSE)," ")</f>
        <v xml:space="preserve"> </v>
      </c>
      <c r="AK26" s="34" t="str">
        <f>IF(AND(N26="Aplicar identificación avanzada-condición aceptable para cada tipo de factor de riesgo identificado",I26="SI"),VLOOKUP(A26,'2'!$B$12:$M$212,9,FALSE)," ")</f>
        <v xml:space="preserve"> </v>
      </c>
      <c r="AL26" s="34" t="str">
        <f>IF(AND(N26="Aplicar identificación avanzada-condición aceptable para cada tipo de factor de riesgo identificado",I26="SI"),VLOOKUP(A26,'2'!$B$12:$M$212,10,FALSE)," ")</f>
        <v xml:space="preserve"> </v>
      </c>
      <c r="AM26" s="40" t="str">
        <f>IF(AND(N26="Aplicar identificación avanzada-condición aceptable para cada tipo de factor de riesgo identificado",J26="SI"),VLOOKUP(A26,'2'!$B$12:$M$212,2,FALSE)," ")</f>
        <v xml:space="preserve"> </v>
      </c>
      <c r="AN26" s="40" t="str">
        <f>IF(AND(N26="Aplicar identificación avanzada-condición aceptable para cada tipo de factor de riesgo identificado",J26="SI"),VLOOKUP(A26,'2'!$B$12:$M$212,3,FALSE)," ")</f>
        <v xml:space="preserve"> </v>
      </c>
      <c r="AO26" s="40" t="str">
        <f>IF(AND(N26="Aplicar identificación avanzada-condición aceptable para cada tipo de factor de riesgo identificado",J26="SI"),VLOOKUP(A26,'2'!$B$12:$M$212,4,FALSE)," ")</f>
        <v xml:space="preserve"> </v>
      </c>
      <c r="AP26" s="40" t="str">
        <f>IF(AND(N26="Aplicar identificación avanzada-condición aceptable para cada tipo de factor de riesgo identificado",J26="SI"),VLOOKUP(A26,'2'!$B$12:$M$212,6,FALSE)," ")</f>
        <v xml:space="preserve"> </v>
      </c>
      <c r="AQ26" s="40" t="str">
        <f>IF(AND(N26="Aplicar identificación avanzada-condición aceptable para cada tipo de factor de riesgo identificado",J26="SI"),VLOOKUP(A26,'2'!$B$12:$M$212,7,FALSE)," ")</f>
        <v xml:space="preserve"> </v>
      </c>
      <c r="AR26" s="40" t="str">
        <f>IF(AND(N26="Aplicar identificación avanzada-condición aceptable para cada tipo de factor de riesgo identificado",J26="SI"),VLOOKUP(A26,'2'!$B$12:$M$212,8,FALSE)," ")</f>
        <v xml:space="preserve"> </v>
      </c>
      <c r="AS26" s="40" t="str">
        <f>IF(AND(N26="Aplicar identificación avanzada-condición aceptable para cada tipo de factor de riesgo identificado",J26="SI"),VLOOKUP(A26,'2'!$B$12:$M$212,9,FALSE)," ")</f>
        <v xml:space="preserve"> </v>
      </c>
      <c r="AT26" s="40" t="str">
        <f>IF(AND(N26="Aplicar identificación avanzada-condición aceptable para cada tipo de factor de riesgo identificado",J26="SI"),VLOOKUP(A26,'2'!$B$12:$M$212,10,FALSE)," ")</f>
        <v xml:space="preserve"> </v>
      </c>
      <c r="AU26" s="51" t="str">
        <f>IF(AND(N26="Aplicar identificación avanzada-condición aceptable para cada tipo de factor de riesgo identificado",K26="SI"),VLOOKUP(A26,'2'!$B$12:$M$212,2,FALSE)," ")</f>
        <v xml:space="preserve"> </v>
      </c>
      <c r="AV26" s="51" t="str">
        <f>IF(AND(N26="Aplicar identificación avanzada-condición aceptable para cada tipo de factor de riesgo identificado",K26="SI"),VLOOKUP(A26,'2'!$B$12:$M$212,3,FALSE)," ")</f>
        <v xml:space="preserve"> </v>
      </c>
      <c r="AW26" s="51" t="str">
        <f>IF(AND(N26="Aplicar identificación avanzada-condición aceptable para cada tipo de factor de riesgo identificado",K26="SI"),VLOOKUP(A26,'2'!$B$12:$M$212,4,FALSE)," ")</f>
        <v xml:space="preserve"> </v>
      </c>
      <c r="AX26" s="51" t="str">
        <f>IF(AND(N26="Aplicar identificación avanzada-condición aceptable para cada tipo de factor de riesgo identificado",K26="SI"),VLOOKUP(A26,'2'!$B$12:$M$212,6,FALSE)," ")</f>
        <v xml:space="preserve"> </v>
      </c>
      <c r="AY26" s="51" t="str">
        <f>IF(AND(N26="Aplicar identificación avanzada-condición aceptable para cada tipo de factor de riesgo identificado",K26="SI"),VLOOKUP(A26,'2'!$B$12:$M$212,7,FALSE)," ")</f>
        <v xml:space="preserve"> </v>
      </c>
      <c r="AZ26" s="51" t="str">
        <f>IF(AND(N26="Aplicar identificación avanzada-condición aceptable para cada tipo de factor de riesgo identificado",K26="SI"),VLOOKUP(A26,'2'!$B$12:$M$212,8,FALSE)," ")</f>
        <v xml:space="preserve"> </v>
      </c>
      <c r="BA26" s="51" t="str">
        <f>IF(AND(N26="Aplicar identificación avanzada-condición aceptable para cada tipo de factor de riesgo identificado",K26="SI"),VLOOKUP(A26,'2'!$B$12:$M$212,9,FALSE)," ")</f>
        <v xml:space="preserve"> </v>
      </c>
      <c r="BB26" s="51" t="str">
        <f>IF(AND(N26="Aplicar identificación avanzada-condición aceptable para cada tipo de factor de riesgo identificado",K26="SI"),VLOOKUP(A26,'2'!$B$12:$M$212,10,FALSE)," ")</f>
        <v xml:space="preserve"> </v>
      </c>
      <c r="BC26" s="44">
        <f>IF(AND(N26="Aplicar identificación avanzada-condición aceptable para cada tipo de factor de riesgo identificado",L26="SI"),VLOOKUP(A26,'2'!$B$12:$M$212,2,FALSE)," ")</f>
        <v>0</v>
      </c>
      <c r="BD26" s="44">
        <f>IF(AND(N26="Aplicar identificación avanzada-condición aceptable para cada tipo de factor de riesgo identificado",L26="SI"),VLOOKUP(A26,'2'!$B$12:$M$212,3,FALSE)," ")</f>
        <v>0</v>
      </c>
      <c r="BE26" s="44">
        <f>IF(AND(N26="Aplicar identificación avanzada-condición aceptable para cada tipo de factor de riesgo identificado",L26="SI"),VLOOKUP(A26,'2'!$B$12:$M$212,4,FALSE)," ")</f>
        <v>0</v>
      </c>
      <c r="BF26" s="44">
        <f>IF(AND(N26="Aplicar identificación avanzada-condición aceptable para cada tipo de factor de riesgo identificado",L26="SI"),VLOOKUP(A26,'2'!$B$12:$M$212,6,FALSE)," ")</f>
        <v>0</v>
      </c>
      <c r="BG26" s="44">
        <f>IF(AND(N26="Aplicar identificación avanzada-condición aceptable para cada tipo de factor de riesgo identificado",L26="SI"),VLOOKUP(A26,'2'!$B$12:$M$212,7,FALSE)," ")</f>
        <v>0</v>
      </c>
      <c r="BH26" s="44">
        <f>IF(AND(N26="Aplicar identificación avanzada-condición aceptable para cada tipo de factor de riesgo identificado",L26="SI"),VLOOKUP(A26,'2'!$B$12:$M$212,8,FALSE)," ")</f>
        <v>0</v>
      </c>
      <c r="BI26" s="44">
        <f>IF(AND(N26="Aplicar identificación avanzada-condición aceptable para cada tipo de factor de riesgo identificado",L26="SI"),VLOOKUP(A26,'2'!$B$12:$M$212,9,FALSE)," ")</f>
        <v>0</v>
      </c>
      <c r="BJ26" s="44">
        <f>IF(AND(N26="Aplicar identificación avanzada-condición aceptable para cada tipo de factor de riesgo identificado",L26="SI"),VLOOKUP(A26,'2'!$B$12:$M$212,10,FALSE)," ")</f>
        <v>0</v>
      </c>
      <c r="BK26" s="48" t="str">
        <f>IF(AND(N26="Aplicar identificación avanzada-condición aceptable para cada tipo de factor de riesgo identificado",M26="SI"),VLOOKUP(A26,'2'!$B$12:$M$212,2,FALSE)," ")</f>
        <v xml:space="preserve"> </v>
      </c>
      <c r="BL26" s="48" t="str">
        <f>IF(AND(N26="Aplicar identificación avanzada-condición aceptable para cada tipo de factor de riesgo identificado",M26="SI"),VLOOKUP(A26,'2'!$B$12:$M$212,3,FALSE)," ")</f>
        <v xml:space="preserve"> </v>
      </c>
      <c r="BM26" s="48" t="str">
        <f>IF(AND(N26="Aplicar identificación avanzada-condición aceptable para cada tipo de factor de riesgo identificado",M26="SI"),VLOOKUP(A26,'2'!$B$12:$M$212,4,FALSE)," ")</f>
        <v xml:space="preserve"> </v>
      </c>
      <c r="BN26" s="48" t="str">
        <f>IF(AND(N26="Aplicar identificación avanzada-condición aceptable para cada tipo de factor de riesgo identificado",M26="SI"),VLOOKUP(A26,'2'!$B$12:$M$212,6,FALSE)," ")</f>
        <v xml:space="preserve"> </v>
      </c>
      <c r="BO26" s="48" t="str">
        <f>IF(AND(N26="Aplicar identificación avanzada-condición aceptable para cada tipo de factor de riesgo identificado",M26="SI"),VLOOKUP(A26,'2'!$B$12:$M$212,7,FALSE)," ")</f>
        <v xml:space="preserve"> </v>
      </c>
      <c r="BP26" s="48" t="str">
        <f>IF(AND(N26="Aplicar identificación avanzada-condición aceptable para cada tipo de factor de riesgo identificado",M26="SI"),VLOOKUP(A26,'2'!$B$12:$M$212,8,FALSE)," ")</f>
        <v xml:space="preserve"> </v>
      </c>
      <c r="BQ26" s="48" t="str">
        <f>IF(AND(N26="Aplicar identificación avanzada-condición aceptable para cada tipo de factor de riesgo identificado",M26="SI"),VLOOKUP(A26,'2'!$B$12:$M$212,9,FALSE)," ")</f>
        <v xml:space="preserve"> </v>
      </c>
      <c r="BR26" s="48" t="str">
        <f>IF(AND(N26="Aplicar identificación avanzada-condición aceptable para cada tipo de factor de riesgo identificado",M26="SI"),VLOOKUP(A26,'2'!$B$12:$M$212,10,FALSE)," ")</f>
        <v xml:space="preserve"> </v>
      </c>
    </row>
    <row r="27" spans="1:70">
      <c r="A27" s="21">
        <v>23</v>
      </c>
      <c r="B27" s="21">
        <f>'2'!C36</f>
        <v>0</v>
      </c>
      <c r="C27" s="21">
        <f>'2'!D36</f>
        <v>0</v>
      </c>
      <c r="D27" s="21"/>
      <c r="E27" s="21">
        <f>'2'!E36</f>
        <v>0</v>
      </c>
      <c r="F27" s="34" t="str">
        <f>'3'!L36</f>
        <v>Aplicar identificación avanzada-condición aceptable para cada tipo de factor de riesgo identificado</v>
      </c>
      <c r="G27" s="27" t="str">
        <f>'3'!E36</f>
        <v>SI</v>
      </c>
      <c r="H27" s="21" t="str">
        <f>'3'!F36</f>
        <v>NO</v>
      </c>
      <c r="I27" s="27" t="str">
        <f>'3'!G36</f>
        <v>NO</v>
      </c>
      <c r="J27" s="21" t="str">
        <f>'3'!H36</f>
        <v>NO</v>
      </c>
      <c r="K27" s="27" t="str">
        <f>'3'!I36</f>
        <v>NO</v>
      </c>
      <c r="L27" s="21" t="str">
        <f>'3'!J36</f>
        <v>SI</v>
      </c>
      <c r="M27" s="27" t="str">
        <f>'3'!K36</f>
        <v>NO</v>
      </c>
      <c r="N27" s="34" t="str">
        <f>'3'!L36</f>
        <v>Aplicar identificación avanzada-condición aceptable para cada tipo de factor de riesgo identificado</v>
      </c>
      <c r="O27" s="19">
        <f>IF(AND(N27="Aplicar identificación avanzada-condición aceptable para cada tipo de factor de riesgo identificado",G27="SI"),VLOOKUP(A27,'2'!$B$12:$M$212,2,FALSE)," ")</f>
        <v>0</v>
      </c>
      <c r="P27" s="19">
        <f>IF(AND(N27="Aplicar identificación avanzada-condición aceptable para cada tipo de factor de riesgo identificado",G27="SI"),VLOOKUP(A27,'2'!$B$12:$M$212,3,FALSE)," ")</f>
        <v>0</v>
      </c>
      <c r="Q27" s="19">
        <f>IF(AND(N27="Aplicar identificación avanzada-condición aceptable para cada tipo de factor de riesgo identificado",G27="SI"),VLOOKUP(A27,'2'!$B$12:$M$212,4,FALSE)," ")</f>
        <v>0</v>
      </c>
      <c r="R27" s="19">
        <f>IF(AND(N27="Aplicar identificación avanzada-condición aceptable para cada tipo de factor de riesgo identificado",G27="SI"),VLOOKUP(A27,'2'!$B$12:$M$212,6,FALSE)," ")</f>
        <v>0</v>
      </c>
      <c r="S27" s="19">
        <f>IF(AND(N27="Aplicar identificación avanzada-condición aceptable para cada tipo de factor de riesgo identificado",G27="SI"),VLOOKUP(A27,'2'!$B$12:$M$212,7,FALSE)," ")</f>
        <v>0</v>
      </c>
      <c r="T27" s="19">
        <f>IF(AND(N27="Aplicar identificación avanzada-condición aceptable para cada tipo de factor de riesgo identificado",G27="SI"),VLOOKUP(A27,'2'!$B$12:$M$212,8,FALSE)," ")</f>
        <v>0</v>
      </c>
      <c r="U27" s="19">
        <f>IF(AND(N27="Aplicar identificación avanzada-condición aceptable para cada tipo de factor de riesgo identificado",G27="SI"),VLOOKUP(A27,'2'!$B$12:$M$212,9,FALSE)," ")</f>
        <v>0</v>
      </c>
      <c r="V27" s="19">
        <f>IF(AND(N27="Aplicar identificación avanzada-condición aceptable para cada tipo de factor de riesgo identificado",G27="SI"),VLOOKUP(A27,'2'!$B$12:$M$212,10,FALSE)," ")</f>
        <v>0</v>
      </c>
      <c r="W27" s="31" t="str">
        <f>IF(AND(N27="Aplicar identificación avanzada-condición aceptable para cada tipo de factor de riesgo identificado",H27="SI"),VLOOKUP(A27,'2'!$B$12:$M$212,2,FALSE)," ")</f>
        <v xml:space="preserve"> </v>
      </c>
      <c r="X27" s="31" t="str">
        <f>IF(AND(N27="Aplicar identificación avanzada-condición aceptable para cada tipo de factor de riesgo identificado",H27="SI"),VLOOKUP(A27,'2'!$B$12:$M$212,3,FALSE)," ")</f>
        <v xml:space="preserve"> </v>
      </c>
      <c r="Y27" s="31" t="str">
        <f>IF(AND(N27="Aplicar identificación avanzada-condición aceptable para cada tipo de factor de riesgo identificado",H27="SI"),VLOOKUP(A27,'2'!$B$12:$M$212,4,FALSE)," ")</f>
        <v xml:space="preserve"> </v>
      </c>
      <c r="Z27" s="31" t="str">
        <f>IF(AND(N27="Aplicar identificación avanzada-condición aceptable para cada tipo de factor de riesgo identificado",H27="SI"),VLOOKUP(A27,'2'!$B$12:$M$212,4,FALSE)," ")</f>
        <v xml:space="preserve"> </v>
      </c>
      <c r="AA27" s="31" t="str">
        <f>IF(AND(N27="Aplicar identificación avanzada-condición aceptable para cada tipo de factor de riesgo identificado",H27="SI"),VLOOKUP(A27,'2'!$B$12:$M$212,7,FALSE)," ")</f>
        <v xml:space="preserve"> </v>
      </c>
      <c r="AB27" s="31" t="str">
        <f>IF(AND(N27="Aplicar identificación avanzada-condición aceptable para cada tipo de factor de riesgo identificado",H27="SI"),VLOOKUP(A27,'2'!$B$12:$M$212,8,FALSE)," ")</f>
        <v xml:space="preserve"> </v>
      </c>
      <c r="AC27" s="31" t="str">
        <f>IF(AND(N27="Aplicar identificación avanzada-condición aceptable para cada tipo de factor de riesgo identificado",H27="SI"),VLOOKUP(A27,'2'!$B$12:$M$212,9,FALSE)," ")</f>
        <v xml:space="preserve"> </v>
      </c>
      <c r="AD27" s="31" t="str">
        <f>IF(AND(N27="Aplicar identificación avanzada-condición aceptable para cada tipo de factor de riesgo identificado",H27="SI"),VLOOKUP(A27,'2'!$B$12:$M$212,10,FALSE)," ")</f>
        <v xml:space="preserve"> </v>
      </c>
      <c r="AE27" s="34" t="str">
        <f>IF(AND(N27="Aplicar identificación avanzada-condición aceptable para cada tipo de factor de riesgo identificado",I27="SI"),VLOOKUP(A27,'2'!$B$12:$M$212,2,FALSE)," ")</f>
        <v xml:space="preserve"> </v>
      </c>
      <c r="AF27" s="34" t="str">
        <f>IF(AND(N27="Aplicar identificación avanzada-condición aceptable para cada tipo de factor de riesgo identificado",I27="SI"),VLOOKUP(A27,'2'!$B$12:$M$212,3,FALSE)," ")</f>
        <v xml:space="preserve"> </v>
      </c>
      <c r="AG27" s="34" t="str">
        <f>IF(AND(N27="Aplicar identificación avanzada-condición aceptable para cada tipo de factor de riesgo identificado",I27="SI"),VLOOKUP(A27,'2'!$B$12:$M$212,4,FALSE)," ")</f>
        <v xml:space="preserve"> </v>
      </c>
      <c r="AH27" s="34" t="str">
        <f>IF(AND(N27="Aplicar identificación avanzada-condición aceptable para cada tipo de factor de riesgo identificado",I27="SI"),VLOOKUP(A27,'2'!$B$12:$M$212,6,FALSE)," ")</f>
        <v xml:space="preserve"> </v>
      </c>
      <c r="AI27" s="34" t="str">
        <f>IF(AND(N27="Aplicar identificación avanzada-condición aceptable para cada tipo de factor de riesgo identificado",I27="SI"),VLOOKUP(A27,'2'!$B$12:$M$212,7,FALSE)," ")</f>
        <v xml:space="preserve"> </v>
      </c>
      <c r="AJ27" s="34" t="str">
        <f>IF(AND(N27="Aplicar identificación avanzada-condición aceptable para cada tipo de factor de riesgo identificado",I27="SI"),VLOOKUP(A27,'2'!$B$12:$M$212,8,FALSE)," ")</f>
        <v xml:space="preserve"> </v>
      </c>
      <c r="AK27" s="34" t="str">
        <f>IF(AND(N27="Aplicar identificación avanzada-condición aceptable para cada tipo de factor de riesgo identificado",I27="SI"),VLOOKUP(A27,'2'!$B$12:$M$212,9,FALSE)," ")</f>
        <v xml:space="preserve"> </v>
      </c>
      <c r="AL27" s="34" t="str">
        <f>IF(AND(N27="Aplicar identificación avanzada-condición aceptable para cada tipo de factor de riesgo identificado",I27="SI"),VLOOKUP(A27,'2'!$B$12:$M$212,10,FALSE)," ")</f>
        <v xml:space="preserve"> </v>
      </c>
      <c r="AM27" s="40" t="str">
        <f>IF(AND(N27="Aplicar identificación avanzada-condición aceptable para cada tipo de factor de riesgo identificado",J27="SI"),VLOOKUP(A27,'2'!$B$12:$M$212,2,FALSE)," ")</f>
        <v xml:space="preserve"> </v>
      </c>
      <c r="AN27" s="40" t="str">
        <f>IF(AND(N27="Aplicar identificación avanzada-condición aceptable para cada tipo de factor de riesgo identificado",J27="SI"),VLOOKUP(A27,'2'!$B$12:$M$212,3,FALSE)," ")</f>
        <v xml:space="preserve"> </v>
      </c>
      <c r="AO27" s="40" t="str">
        <f>IF(AND(N27="Aplicar identificación avanzada-condición aceptable para cada tipo de factor de riesgo identificado",J27="SI"),VLOOKUP(A27,'2'!$B$12:$M$212,4,FALSE)," ")</f>
        <v xml:space="preserve"> </v>
      </c>
      <c r="AP27" s="40" t="str">
        <f>IF(AND(N27="Aplicar identificación avanzada-condición aceptable para cada tipo de factor de riesgo identificado",J27="SI"),VLOOKUP(A27,'2'!$B$12:$M$212,6,FALSE)," ")</f>
        <v xml:space="preserve"> </v>
      </c>
      <c r="AQ27" s="40" t="str">
        <f>IF(AND(N27="Aplicar identificación avanzada-condición aceptable para cada tipo de factor de riesgo identificado",J27="SI"),VLOOKUP(A27,'2'!$B$12:$M$212,7,FALSE)," ")</f>
        <v xml:space="preserve"> </v>
      </c>
      <c r="AR27" s="40" t="str">
        <f>IF(AND(N27="Aplicar identificación avanzada-condición aceptable para cada tipo de factor de riesgo identificado",J27="SI"),VLOOKUP(A27,'2'!$B$12:$M$212,8,FALSE)," ")</f>
        <v xml:space="preserve"> </v>
      </c>
      <c r="AS27" s="40" t="str">
        <f>IF(AND(N27="Aplicar identificación avanzada-condición aceptable para cada tipo de factor de riesgo identificado",J27="SI"),VLOOKUP(A27,'2'!$B$12:$M$212,9,FALSE)," ")</f>
        <v xml:space="preserve"> </v>
      </c>
      <c r="AT27" s="40" t="str">
        <f>IF(AND(N27="Aplicar identificación avanzada-condición aceptable para cada tipo de factor de riesgo identificado",J27="SI"),VLOOKUP(A27,'2'!$B$12:$M$212,10,FALSE)," ")</f>
        <v xml:space="preserve"> </v>
      </c>
      <c r="AU27" s="51" t="str">
        <f>IF(AND(N27="Aplicar identificación avanzada-condición aceptable para cada tipo de factor de riesgo identificado",K27="SI"),VLOOKUP(A27,'2'!$B$12:$M$212,2,FALSE)," ")</f>
        <v xml:space="preserve"> </v>
      </c>
      <c r="AV27" s="51" t="str">
        <f>IF(AND(N27="Aplicar identificación avanzada-condición aceptable para cada tipo de factor de riesgo identificado",K27="SI"),VLOOKUP(A27,'2'!$B$12:$M$212,3,FALSE)," ")</f>
        <v xml:space="preserve"> </v>
      </c>
      <c r="AW27" s="51" t="str">
        <f>IF(AND(N27="Aplicar identificación avanzada-condición aceptable para cada tipo de factor de riesgo identificado",K27="SI"),VLOOKUP(A27,'2'!$B$12:$M$212,4,FALSE)," ")</f>
        <v xml:space="preserve"> </v>
      </c>
      <c r="AX27" s="51" t="str">
        <f>IF(AND(N27="Aplicar identificación avanzada-condición aceptable para cada tipo de factor de riesgo identificado",K27="SI"),VLOOKUP(A27,'2'!$B$12:$M$212,6,FALSE)," ")</f>
        <v xml:space="preserve"> </v>
      </c>
      <c r="AY27" s="51" t="str">
        <f>IF(AND(N27="Aplicar identificación avanzada-condición aceptable para cada tipo de factor de riesgo identificado",K27="SI"),VLOOKUP(A27,'2'!$B$12:$M$212,7,FALSE)," ")</f>
        <v xml:space="preserve"> </v>
      </c>
      <c r="AZ27" s="51" t="str">
        <f>IF(AND(N27="Aplicar identificación avanzada-condición aceptable para cada tipo de factor de riesgo identificado",K27="SI"),VLOOKUP(A27,'2'!$B$12:$M$212,8,FALSE)," ")</f>
        <v xml:space="preserve"> </v>
      </c>
      <c r="BA27" s="51" t="str">
        <f>IF(AND(N27="Aplicar identificación avanzada-condición aceptable para cada tipo de factor de riesgo identificado",K27="SI"),VLOOKUP(A27,'2'!$B$12:$M$212,9,FALSE)," ")</f>
        <v xml:space="preserve"> </v>
      </c>
      <c r="BB27" s="51" t="str">
        <f>IF(AND(N27="Aplicar identificación avanzada-condición aceptable para cada tipo de factor de riesgo identificado",K27="SI"),VLOOKUP(A27,'2'!$B$12:$M$212,10,FALSE)," ")</f>
        <v xml:space="preserve"> </v>
      </c>
      <c r="BC27" s="44">
        <f>IF(AND(N27="Aplicar identificación avanzada-condición aceptable para cada tipo de factor de riesgo identificado",L27="SI"),VLOOKUP(A27,'2'!$B$12:$M$212,2,FALSE)," ")</f>
        <v>0</v>
      </c>
      <c r="BD27" s="44">
        <f>IF(AND(N27="Aplicar identificación avanzada-condición aceptable para cada tipo de factor de riesgo identificado",L27="SI"),VLOOKUP(A27,'2'!$B$12:$M$212,3,FALSE)," ")</f>
        <v>0</v>
      </c>
      <c r="BE27" s="44">
        <f>IF(AND(N27="Aplicar identificación avanzada-condición aceptable para cada tipo de factor de riesgo identificado",L27="SI"),VLOOKUP(A27,'2'!$B$12:$M$212,4,FALSE)," ")</f>
        <v>0</v>
      </c>
      <c r="BF27" s="44">
        <f>IF(AND(N27="Aplicar identificación avanzada-condición aceptable para cada tipo de factor de riesgo identificado",L27="SI"),VLOOKUP(A27,'2'!$B$12:$M$212,6,FALSE)," ")</f>
        <v>0</v>
      </c>
      <c r="BG27" s="44">
        <f>IF(AND(N27="Aplicar identificación avanzada-condición aceptable para cada tipo de factor de riesgo identificado",L27="SI"),VLOOKUP(A27,'2'!$B$12:$M$212,7,FALSE)," ")</f>
        <v>0</v>
      </c>
      <c r="BH27" s="44">
        <f>IF(AND(N27="Aplicar identificación avanzada-condición aceptable para cada tipo de factor de riesgo identificado",L27="SI"),VLOOKUP(A27,'2'!$B$12:$M$212,8,FALSE)," ")</f>
        <v>0</v>
      </c>
      <c r="BI27" s="44">
        <f>IF(AND(N27="Aplicar identificación avanzada-condición aceptable para cada tipo de factor de riesgo identificado",L27="SI"),VLOOKUP(A27,'2'!$B$12:$M$212,9,FALSE)," ")</f>
        <v>0</v>
      </c>
      <c r="BJ27" s="44">
        <f>IF(AND(N27="Aplicar identificación avanzada-condición aceptable para cada tipo de factor de riesgo identificado",L27="SI"),VLOOKUP(A27,'2'!$B$12:$M$212,10,FALSE)," ")</f>
        <v>0</v>
      </c>
      <c r="BK27" s="48" t="str">
        <f>IF(AND(N27="Aplicar identificación avanzada-condición aceptable para cada tipo de factor de riesgo identificado",M27="SI"),VLOOKUP(A27,'2'!$B$12:$M$212,2,FALSE)," ")</f>
        <v xml:space="preserve"> </v>
      </c>
      <c r="BL27" s="48" t="str">
        <f>IF(AND(N27="Aplicar identificación avanzada-condición aceptable para cada tipo de factor de riesgo identificado",M27="SI"),VLOOKUP(A27,'2'!$B$12:$M$212,3,FALSE)," ")</f>
        <v xml:space="preserve"> </v>
      </c>
      <c r="BM27" s="48" t="str">
        <f>IF(AND(N27="Aplicar identificación avanzada-condición aceptable para cada tipo de factor de riesgo identificado",M27="SI"),VLOOKUP(A27,'2'!$B$12:$M$212,4,FALSE)," ")</f>
        <v xml:space="preserve"> </v>
      </c>
      <c r="BN27" s="48" t="str">
        <f>IF(AND(N27="Aplicar identificación avanzada-condición aceptable para cada tipo de factor de riesgo identificado",M27="SI"),VLOOKUP(A27,'2'!$B$12:$M$212,6,FALSE)," ")</f>
        <v xml:space="preserve"> </v>
      </c>
      <c r="BO27" s="48" t="str">
        <f>IF(AND(N27="Aplicar identificación avanzada-condición aceptable para cada tipo de factor de riesgo identificado",M27="SI"),VLOOKUP(A27,'2'!$B$12:$M$212,7,FALSE)," ")</f>
        <v xml:space="preserve"> </v>
      </c>
      <c r="BP27" s="48" t="str">
        <f>IF(AND(N27="Aplicar identificación avanzada-condición aceptable para cada tipo de factor de riesgo identificado",M27="SI"),VLOOKUP(A27,'2'!$B$12:$M$212,8,FALSE)," ")</f>
        <v xml:space="preserve"> </v>
      </c>
      <c r="BQ27" s="48" t="str">
        <f>IF(AND(N27="Aplicar identificación avanzada-condición aceptable para cada tipo de factor de riesgo identificado",M27="SI"),VLOOKUP(A27,'2'!$B$12:$M$212,9,FALSE)," ")</f>
        <v xml:space="preserve"> </v>
      </c>
      <c r="BR27" s="48" t="str">
        <f>IF(AND(N27="Aplicar identificación avanzada-condición aceptable para cada tipo de factor de riesgo identificado",M27="SI"),VLOOKUP(A27,'2'!$B$12:$M$212,10,FALSE)," ")</f>
        <v xml:space="preserve"> </v>
      </c>
    </row>
    <row r="28" spans="1:70">
      <c r="A28" s="21">
        <v>24</v>
      </c>
      <c r="B28" s="21">
        <f>'2'!C37</f>
        <v>0</v>
      </c>
      <c r="C28" s="21">
        <f>'2'!D37</f>
        <v>0</v>
      </c>
      <c r="D28" s="21"/>
      <c r="E28" s="21">
        <f>'2'!E37</f>
        <v>0</v>
      </c>
      <c r="F28" s="34" t="str">
        <f>'3'!L37</f>
        <v>Aplicar identificación avanzada-condición aceptable para cada tipo de factor de riesgo identificado</v>
      </c>
      <c r="G28" s="27" t="str">
        <f>'3'!E37</f>
        <v>SI</v>
      </c>
      <c r="H28" s="21" t="str">
        <f>'3'!F37</f>
        <v>NO</v>
      </c>
      <c r="I28" s="27" t="str">
        <f>'3'!G37</f>
        <v>NO</v>
      </c>
      <c r="J28" s="21" t="str">
        <f>'3'!H37</f>
        <v>NO</v>
      </c>
      <c r="K28" s="27" t="str">
        <f>'3'!I37</f>
        <v>NO</v>
      </c>
      <c r="L28" s="21" t="str">
        <f>'3'!J37</f>
        <v>SI</v>
      </c>
      <c r="M28" s="27" t="str">
        <f>'3'!K37</f>
        <v>NO</v>
      </c>
      <c r="N28" s="34" t="str">
        <f>'3'!L37</f>
        <v>Aplicar identificación avanzada-condición aceptable para cada tipo de factor de riesgo identificado</v>
      </c>
      <c r="O28" s="19">
        <f>IF(AND(N28="Aplicar identificación avanzada-condición aceptable para cada tipo de factor de riesgo identificado",G28="SI"),VLOOKUP(A28,'2'!$B$12:$M$212,2,FALSE)," ")</f>
        <v>0</v>
      </c>
      <c r="P28" s="19">
        <f>IF(AND(N28="Aplicar identificación avanzada-condición aceptable para cada tipo de factor de riesgo identificado",G28="SI"),VLOOKUP(A28,'2'!$B$12:$M$212,3,FALSE)," ")</f>
        <v>0</v>
      </c>
      <c r="Q28" s="19">
        <f>IF(AND(N28="Aplicar identificación avanzada-condición aceptable para cada tipo de factor de riesgo identificado",G28="SI"),VLOOKUP(A28,'2'!$B$12:$M$212,4,FALSE)," ")</f>
        <v>0</v>
      </c>
      <c r="R28" s="19">
        <f>IF(AND(N28="Aplicar identificación avanzada-condición aceptable para cada tipo de factor de riesgo identificado",G28="SI"),VLOOKUP(A28,'2'!$B$12:$M$212,6,FALSE)," ")</f>
        <v>0</v>
      </c>
      <c r="S28" s="19">
        <f>IF(AND(N28="Aplicar identificación avanzada-condición aceptable para cada tipo de factor de riesgo identificado",G28="SI"),VLOOKUP(A28,'2'!$B$12:$M$212,7,FALSE)," ")</f>
        <v>0</v>
      </c>
      <c r="T28" s="19">
        <f>IF(AND(N28="Aplicar identificación avanzada-condición aceptable para cada tipo de factor de riesgo identificado",G28="SI"),VLOOKUP(A28,'2'!$B$12:$M$212,8,FALSE)," ")</f>
        <v>0</v>
      </c>
      <c r="U28" s="19">
        <f>IF(AND(N28="Aplicar identificación avanzada-condición aceptable para cada tipo de factor de riesgo identificado",G28="SI"),VLOOKUP(A28,'2'!$B$12:$M$212,9,FALSE)," ")</f>
        <v>0</v>
      </c>
      <c r="V28" s="19">
        <f>IF(AND(N28="Aplicar identificación avanzada-condición aceptable para cada tipo de factor de riesgo identificado",G28="SI"),VLOOKUP(A28,'2'!$B$12:$M$212,10,FALSE)," ")</f>
        <v>0</v>
      </c>
      <c r="W28" s="31" t="str">
        <f>IF(AND(N28="Aplicar identificación avanzada-condición aceptable para cada tipo de factor de riesgo identificado",H28="SI"),VLOOKUP(A28,'2'!$B$12:$M$212,2,FALSE)," ")</f>
        <v xml:space="preserve"> </v>
      </c>
      <c r="X28" s="31" t="str">
        <f>IF(AND(N28="Aplicar identificación avanzada-condición aceptable para cada tipo de factor de riesgo identificado",H28="SI"),VLOOKUP(A28,'2'!$B$12:$M$212,3,FALSE)," ")</f>
        <v xml:space="preserve"> </v>
      </c>
      <c r="Y28" s="31" t="str">
        <f>IF(AND(N28="Aplicar identificación avanzada-condición aceptable para cada tipo de factor de riesgo identificado",H28="SI"),VLOOKUP(A28,'2'!$B$12:$M$212,4,FALSE)," ")</f>
        <v xml:space="preserve"> </v>
      </c>
      <c r="Z28" s="31" t="str">
        <f>IF(AND(N28="Aplicar identificación avanzada-condición aceptable para cada tipo de factor de riesgo identificado",H28="SI"),VLOOKUP(A28,'2'!$B$12:$M$212,4,FALSE)," ")</f>
        <v xml:space="preserve"> </v>
      </c>
      <c r="AA28" s="31" t="str">
        <f>IF(AND(N28="Aplicar identificación avanzada-condición aceptable para cada tipo de factor de riesgo identificado",H28="SI"),VLOOKUP(A28,'2'!$B$12:$M$212,7,FALSE)," ")</f>
        <v xml:space="preserve"> </v>
      </c>
      <c r="AB28" s="31" t="str">
        <f>IF(AND(N28="Aplicar identificación avanzada-condición aceptable para cada tipo de factor de riesgo identificado",H28="SI"),VLOOKUP(A28,'2'!$B$12:$M$212,8,FALSE)," ")</f>
        <v xml:space="preserve"> </v>
      </c>
      <c r="AC28" s="31" t="str">
        <f>IF(AND(N28="Aplicar identificación avanzada-condición aceptable para cada tipo de factor de riesgo identificado",H28="SI"),VLOOKUP(A28,'2'!$B$12:$M$212,9,FALSE)," ")</f>
        <v xml:space="preserve"> </v>
      </c>
      <c r="AD28" s="31" t="str">
        <f>IF(AND(N28="Aplicar identificación avanzada-condición aceptable para cada tipo de factor de riesgo identificado",H28="SI"),VLOOKUP(A28,'2'!$B$12:$M$212,10,FALSE)," ")</f>
        <v xml:space="preserve"> </v>
      </c>
      <c r="AE28" s="34" t="str">
        <f>IF(AND(N28="Aplicar identificación avanzada-condición aceptable para cada tipo de factor de riesgo identificado",I28="SI"),VLOOKUP(A28,'2'!$B$12:$M$212,2,FALSE)," ")</f>
        <v xml:space="preserve"> </v>
      </c>
      <c r="AF28" s="34" t="str">
        <f>IF(AND(N28="Aplicar identificación avanzada-condición aceptable para cada tipo de factor de riesgo identificado",I28="SI"),VLOOKUP(A28,'2'!$B$12:$M$212,3,FALSE)," ")</f>
        <v xml:space="preserve"> </v>
      </c>
      <c r="AG28" s="34" t="str">
        <f>IF(AND(N28="Aplicar identificación avanzada-condición aceptable para cada tipo de factor de riesgo identificado",I28="SI"),VLOOKUP(A28,'2'!$B$12:$M$212,4,FALSE)," ")</f>
        <v xml:space="preserve"> </v>
      </c>
      <c r="AH28" s="34" t="str">
        <f>IF(AND(N28="Aplicar identificación avanzada-condición aceptable para cada tipo de factor de riesgo identificado",I28="SI"),VLOOKUP(A28,'2'!$B$12:$M$212,6,FALSE)," ")</f>
        <v xml:space="preserve"> </v>
      </c>
      <c r="AI28" s="34" t="str">
        <f>IF(AND(N28="Aplicar identificación avanzada-condición aceptable para cada tipo de factor de riesgo identificado",I28="SI"),VLOOKUP(A28,'2'!$B$12:$M$212,7,FALSE)," ")</f>
        <v xml:space="preserve"> </v>
      </c>
      <c r="AJ28" s="34" t="str">
        <f>IF(AND(N28="Aplicar identificación avanzada-condición aceptable para cada tipo de factor de riesgo identificado",I28="SI"),VLOOKUP(A28,'2'!$B$12:$M$212,8,FALSE)," ")</f>
        <v xml:space="preserve"> </v>
      </c>
      <c r="AK28" s="34" t="str">
        <f>IF(AND(N28="Aplicar identificación avanzada-condición aceptable para cada tipo de factor de riesgo identificado",I28="SI"),VLOOKUP(A28,'2'!$B$12:$M$212,9,FALSE)," ")</f>
        <v xml:space="preserve"> </v>
      </c>
      <c r="AL28" s="34" t="str">
        <f>IF(AND(N28="Aplicar identificación avanzada-condición aceptable para cada tipo de factor de riesgo identificado",I28="SI"),VLOOKUP(A28,'2'!$B$12:$M$212,10,FALSE)," ")</f>
        <v xml:space="preserve"> </v>
      </c>
      <c r="AM28" s="40" t="str">
        <f>IF(AND(N28="Aplicar identificación avanzada-condición aceptable para cada tipo de factor de riesgo identificado",J28="SI"),VLOOKUP(A28,'2'!$B$12:$M$212,2,FALSE)," ")</f>
        <v xml:space="preserve"> </v>
      </c>
      <c r="AN28" s="40" t="str">
        <f>IF(AND(N28="Aplicar identificación avanzada-condición aceptable para cada tipo de factor de riesgo identificado",J28="SI"),VLOOKUP(A28,'2'!$B$12:$M$212,3,FALSE)," ")</f>
        <v xml:space="preserve"> </v>
      </c>
      <c r="AO28" s="40" t="str">
        <f>IF(AND(N28="Aplicar identificación avanzada-condición aceptable para cada tipo de factor de riesgo identificado",J28="SI"),VLOOKUP(A28,'2'!$B$12:$M$212,4,FALSE)," ")</f>
        <v xml:space="preserve"> </v>
      </c>
      <c r="AP28" s="40" t="str">
        <f>IF(AND(N28="Aplicar identificación avanzada-condición aceptable para cada tipo de factor de riesgo identificado",J28="SI"),VLOOKUP(A28,'2'!$B$12:$M$212,6,FALSE)," ")</f>
        <v xml:space="preserve"> </v>
      </c>
      <c r="AQ28" s="40" t="str">
        <f>IF(AND(N28="Aplicar identificación avanzada-condición aceptable para cada tipo de factor de riesgo identificado",J28="SI"),VLOOKUP(A28,'2'!$B$12:$M$212,7,FALSE)," ")</f>
        <v xml:space="preserve"> </v>
      </c>
      <c r="AR28" s="40" t="str">
        <f>IF(AND(N28="Aplicar identificación avanzada-condición aceptable para cada tipo de factor de riesgo identificado",J28="SI"),VLOOKUP(A28,'2'!$B$12:$M$212,8,FALSE)," ")</f>
        <v xml:space="preserve"> </v>
      </c>
      <c r="AS28" s="40" t="str">
        <f>IF(AND(N28="Aplicar identificación avanzada-condición aceptable para cada tipo de factor de riesgo identificado",J28="SI"),VLOOKUP(A28,'2'!$B$12:$M$212,9,FALSE)," ")</f>
        <v xml:space="preserve"> </v>
      </c>
      <c r="AT28" s="40" t="str">
        <f>IF(AND(N28="Aplicar identificación avanzada-condición aceptable para cada tipo de factor de riesgo identificado",J28="SI"),VLOOKUP(A28,'2'!$B$12:$M$212,10,FALSE)," ")</f>
        <v xml:space="preserve"> </v>
      </c>
      <c r="AU28" s="51" t="str">
        <f>IF(AND(N28="Aplicar identificación avanzada-condición aceptable para cada tipo de factor de riesgo identificado",K28="SI"),VLOOKUP(A28,'2'!$B$12:$M$212,2,FALSE)," ")</f>
        <v xml:space="preserve"> </v>
      </c>
      <c r="AV28" s="51" t="str">
        <f>IF(AND(N28="Aplicar identificación avanzada-condición aceptable para cada tipo de factor de riesgo identificado",K28="SI"),VLOOKUP(A28,'2'!$B$12:$M$212,3,FALSE)," ")</f>
        <v xml:space="preserve"> </v>
      </c>
      <c r="AW28" s="51" t="str">
        <f>IF(AND(N28="Aplicar identificación avanzada-condición aceptable para cada tipo de factor de riesgo identificado",K28="SI"),VLOOKUP(A28,'2'!$B$12:$M$212,4,FALSE)," ")</f>
        <v xml:space="preserve"> </v>
      </c>
      <c r="AX28" s="51" t="str">
        <f>IF(AND(N28="Aplicar identificación avanzada-condición aceptable para cada tipo de factor de riesgo identificado",K28="SI"),VLOOKUP(A28,'2'!$B$12:$M$212,6,FALSE)," ")</f>
        <v xml:space="preserve"> </v>
      </c>
      <c r="AY28" s="51" t="str">
        <f>IF(AND(N28="Aplicar identificación avanzada-condición aceptable para cada tipo de factor de riesgo identificado",K28="SI"),VLOOKUP(A28,'2'!$B$12:$M$212,7,FALSE)," ")</f>
        <v xml:space="preserve"> </v>
      </c>
      <c r="AZ28" s="51" t="str">
        <f>IF(AND(N28="Aplicar identificación avanzada-condición aceptable para cada tipo de factor de riesgo identificado",K28="SI"),VLOOKUP(A28,'2'!$B$12:$M$212,8,FALSE)," ")</f>
        <v xml:space="preserve"> </v>
      </c>
      <c r="BA28" s="51" t="str">
        <f>IF(AND(N28="Aplicar identificación avanzada-condición aceptable para cada tipo de factor de riesgo identificado",K28="SI"),VLOOKUP(A28,'2'!$B$12:$M$212,9,FALSE)," ")</f>
        <v xml:space="preserve"> </v>
      </c>
      <c r="BB28" s="51" t="str">
        <f>IF(AND(N28="Aplicar identificación avanzada-condición aceptable para cada tipo de factor de riesgo identificado",K28="SI"),VLOOKUP(A28,'2'!$B$12:$M$212,10,FALSE)," ")</f>
        <v xml:space="preserve"> </v>
      </c>
      <c r="BC28" s="44">
        <f>IF(AND(N28="Aplicar identificación avanzada-condición aceptable para cada tipo de factor de riesgo identificado",L28="SI"),VLOOKUP(A28,'2'!$B$12:$M$212,2,FALSE)," ")</f>
        <v>0</v>
      </c>
      <c r="BD28" s="44">
        <f>IF(AND(N28="Aplicar identificación avanzada-condición aceptable para cada tipo de factor de riesgo identificado",L28="SI"),VLOOKUP(A28,'2'!$B$12:$M$212,3,FALSE)," ")</f>
        <v>0</v>
      </c>
      <c r="BE28" s="44">
        <f>IF(AND(N28="Aplicar identificación avanzada-condición aceptable para cada tipo de factor de riesgo identificado",L28="SI"),VLOOKUP(A28,'2'!$B$12:$M$212,4,FALSE)," ")</f>
        <v>0</v>
      </c>
      <c r="BF28" s="44">
        <f>IF(AND(N28="Aplicar identificación avanzada-condición aceptable para cada tipo de factor de riesgo identificado",L28="SI"),VLOOKUP(A28,'2'!$B$12:$M$212,6,FALSE)," ")</f>
        <v>0</v>
      </c>
      <c r="BG28" s="44">
        <f>IF(AND(N28="Aplicar identificación avanzada-condición aceptable para cada tipo de factor de riesgo identificado",L28="SI"),VLOOKUP(A28,'2'!$B$12:$M$212,7,FALSE)," ")</f>
        <v>0</v>
      </c>
      <c r="BH28" s="44">
        <f>IF(AND(N28="Aplicar identificación avanzada-condición aceptable para cada tipo de factor de riesgo identificado",L28="SI"),VLOOKUP(A28,'2'!$B$12:$M$212,8,FALSE)," ")</f>
        <v>0</v>
      </c>
      <c r="BI28" s="44">
        <f>IF(AND(N28="Aplicar identificación avanzada-condición aceptable para cada tipo de factor de riesgo identificado",L28="SI"),VLOOKUP(A28,'2'!$B$12:$M$212,9,FALSE)," ")</f>
        <v>0</v>
      </c>
      <c r="BJ28" s="44">
        <f>IF(AND(N28="Aplicar identificación avanzada-condición aceptable para cada tipo de factor de riesgo identificado",L28="SI"),VLOOKUP(A28,'2'!$B$12:$M$212,10,FALSE)," ")</f>
        <v>0</v>
      </c>
      <c r="BK28" s="48" t="str">
        <f>IF(AND(N28="Aplicar identificación avanzada-condición aceptable para cada tipo de factor de riesgo identificado",M28="SI"),VLOOKUP(A28,'2'!$B$12:$M$212,2,FALSE)," ")</f>
        <v xml:space="preserve"> </v>
      </c>
      <c r="BL28" s="48" t="str">
        <f>IF(AND(N28="Aplicar identificación avanzada-condición aceptable para cada tipo de factor de riesgo identificado",M28="SI"),VLOOKUP(A28,'2'!$B$12:$M$212,3,FALSE)," ")</f>
        <v xml:space="preserve"> </v>
      </c>
      <c r="BM28" s="48" t="str">
        <f>IF(AND(N28="Aplicar identificación avanzada-condición aceptable para cada tipo de factor de riesgo identificado",M28="SI"),VLOOKUP(A28,'2'!$B$12:$M$212,4,FALSE)," ")</f>
        <v xml:space="preserve"> </v>
      </c>
      <c r="BN28" s="48" t="str">
        <f>IF(AND(N28="Aplicar identificación avanzada-condición aceptable para cada tipo de factor de riesgo identificado",M28="SI"),VLOOKUP(A28,'2'!$B$12:$M$212,6,FALSE)," ")</f>
        <v xml:space="preserve"> </v>
      </c>
      <c r="BO28" s="48" t="str">
        <f>IF(AND(N28="Aplicar identificación avanzada-condición aceptable para cada tipo de factor de riesgo identificado",M28="SI"),VLOOKUP(A28,'2'!$B$12:$M$212,7,FALSE)," ")</f>
        <v xml:space="preserve"> </v>
      </c>
      <c r="BP28" s="48" t="str">
        <f>IF(AND(N28="Aplicar identificación avanzada-condición aceptable para cada tipo de factor de riesgo identificado",M28="SI"),VLOOKUP(A28,'2'!$B$12:$M$212,8,FALSE)," ")</f>
        <v xml:space="preserve"> </v>
      </c>
      <c r="BQ28" s="48" t="str">
        <f>IF(AND(N28="Aplicar identificación avanzada-condición aceptable para cada tipo de factor de riesgo identificado",M28="SI"),VLOOKUP(A28,'2'!$B$12:$M$212,9,FALSE)," ")</f>
        <v xml:space="preserve"> </v>
      </c>
      <c r="BR28" s="48" t="str">
        <f>IF(AND(N28="Aplicar identificación avanzada-condición aceptable para cada tipo de factor de riesgo identificado",M28="SI"),VLOOKUP(A28,'2'!$B$12:$M$212,10,FALSE)," ")</f>
        <v xml:space="preserve"> </v>
      </c>
    </row>
    <row r="29" spans="1:70">
      <c r="A29" s="21">
        <v>25</v>
      </c>
      <c r="B29" s="21">
        <f>'2'!C38</f>
        <v>0</v>
      </c>
      <c r="C29" s="21">
        <f>'2'!D38</f>
        <v>0</v>
      </c>
      <c r="D29" s="21"/>
      <c r="E29" s="21">
        <f>'2'!E38</f>
        <v>0</v>
      </c>
      <c r="F29" s="34" t="str">
        <f>'3'!L38</f>
        <v>Aplicar identificación avanzada-condición aceptable para cada tipo de factor de riesgo identificado</v>
      </c>
      <c r="G29" s="27" t="str">
        <f>'3'!E38</f>
        <v>SI</v>
      </c>
      <c r="H29" s="21" t="str">
        <f>'3'!F38</f>
        <v>NO</v>
      </c>
      <c r="I29" s="27" t="str">
        <f>'3'!G38</f>
        <v>NO</v>
      </c>
      <c r="J29" s="21" t="str">
        <f>'3'!H38</f>
        <v>NO</v>
      </c>
      <c r="K29" s="27" t="str">
        <f>'3'!I38</f>
        <v>NO</v>
      </c>
      <c r="L29" s="21" t="str">
        <f>'3'!J38</f>
        <v>SI</v>
      </c>
      <c r="M29" s="27" t="str">
        <f>'3'!K38</f>
        <v>NO</v>
      </c>
      <c r="N29" s="34" t="str">
        <f>'3'!L38</f>
        <v>Aplicar identificación avanzada-condición aceptable para cada tipo de factor de riesgo identificado</v>
      </c>
      <c r="O29" s="19">
        <f>IF(AND(N29="Aplicar identificación avanzada-condición aceptable para cada tipo de factor de riesgo identificado",G29="SI"),VLOOKUP(A29,'2'!$B$12:$M$212,2,FALSE)," ")</f>
        <v>0</v>
      </c>
      <c r="P29" s="19">
        <f>IF(AND(N29="Aplicar identificación avanzada-condición aceptable para cada tipo de factor de riesgo identificado",G29="SI"),VLOOKUP(A29,'2'!$B$12:$M$212,3,FALSE)," ")</f>
        <v>0</v>
      </c>
      <c r="Q29" s="19">
        <f>IF(AND(N29="Aplicar identificación avanzada-condición aceptable para cada tipo de factor de riesgo identificado",G29="SI"),VLOOKUP(A29,'2'!$B$12:$M$212,4,FALSE)," ")</f>
        <v>0</v>
      </c>
      <c r="R29" s="19">
        <f>IF(AND(N29="Aplicar identificación avanzada-condición aceptable para cada tipo de factor de riesgo identificado",G29="SI"),VLOOKUP(A29,'2'!$B$12:$M$212,6,FALSE)," ")</f>
        <v>0</v>
      </c>
      <c r="S29" s="19">
        <f>IF(AND(N29="Aplicar identificación avanzada-condición aceptable para cada tipo de factor de riesgo identificado",G29="SI"),VLOOKUP(A29,'2'!$B$12:$M$212,7,FALSE)," ")</f>
        <v>0</v>
      </c>
      <c r="T29" s="19">
        <f>IF(AND(N29="Aplicar identificación avanzada-condición aceptable para cada tipo de factor de riesgo identificado",G29="SI"),VLOOKUP(A29,'2'!$B$12:$M$212,8,FALSE)," ")</f>
        <v>0</v>
      </c>
      <c r="U29" s="19">
        <f>IF(AND(N29="Aplicar identificación avanzada-condición aceptable para cada tipo de factor de riesgo identificado",G29="SI"),VLOOKUP(A29,'2'!$B$12:$M$212,9,FALSE)," ")</f>
        <v>0</v>
      </c>
      <c r="V29" s="19">
        <f>IF(AND(N29="Aplicar identificación avanzada-condición aceptable para cada tipo de factor de riesgo identificado",G29="SI"),VLOOKUP(A29,'2'!$B$12:$M$212,10,FALSE)," ")</f>
        <v>0</v>
      </c>
      <c r="W29" s="31" t="str">
        <f>IF(AND(N29="Aplicar identificación avanzada-condición aceptable para cada tipo de factor de riesgo identificado",H29="SI"),VLOOKUP(A29,'2'!$B$12:$M$212,2,FALSE)," ")</f>
        <v xml:space="preserve"> </v>
      </c>
      <c r="X29" s="31" t="str">
        <f>IF(AND(N29="Aplicar identificación avanzada-condición aceptable para cada tipo de factor de riesgo identificado",H29="SI"),VLOOKUP(A29,'2'!$B$12:$M$212,3,FALSE)," ")</f>
        <v xml:space="preserve"> </v>
      </c>
      <c r="Y29" s="31" t="str">
        <f>IF(AND(N29="Aplicar identificación avanzada-condición aceptable para cada tipo de factor de riesgo identificado",H29="SI"),VLOOKUP(A29,'2'!$B$12:$M$212,4,FALSE)," ")</f>
        <v xml:space="preserve"> </v>
      </c>
      <c r="Z29" s="31" t="str">
        <f>IF(AND(N29="Aplicar identificación avanzada-condición aceptable para cada tipo de factor de riesgo identificado",H29="SI"),VLOOKUP(A29,'2'!$B$12:$M$212,4,FALSE)," ")</f>
        <v xml:space="preserve"> </v>
      </c>
      <c r="AA29" s="31" t="str">
        <f>IF(AND(N29="Aplicar identificación avanzada-condición aceptable para cada tipo de factor de riesgo identificado",H29="SI"),VLOOKUP(A29,'2'!$B$12:$M$212,7,FALSE)," ")</f>
        <v xml:space="preserve"> </v>
      </c>
      <c r="AB29" s="31" t="str">
        <f>IF(AND(N29="Aplicar identificación avanzada-condición aceptable para cada tipo de factor de riesgo identificado",H29="SI"),VLOOKUP(A29,'2'!$B$12:$M$212,8,FALSE)," ")</f>
        <v xml:space="preserve"> </v>
      </c>
      <c r="AC29" s="31" t="str">
        <f>IF(AND(N29="Aplicar identificación avanzada-condición aceptable para cada tipo de factor de riesgo identificado",H29="SI"),VLOOKUP(A29,'2'!$B$12:$M$212,9,FALSE)," ")</f>
        <v xml:space="preserve"> </v>
      </c>
      <c r="AD29" s="31" t="str">
        <f>IF(AND(N29="Aplicar identificación avanzada-condición aceptable para cada tipo de factor de riesgo identificado",H29="SI"),VLOOKUP(A29,'2'!$B$12:$M$212,10,FALSE)," ")</f>
        <v xml:space="preserve"> </v>
      </c>
      <c r="AE29" s="34" t="str">
        <f>IF(AND(N29="Aplicar identificación avanzada-condición aceptable para cada tipo de factor de riesgo identificado",I29="SI"),VLOOKUP(A29,'2'!$B$12:$M$212,2,FALSE)," ")</f>
        <v xml:space="preserve"> </v>
      </c>
      <c r="AF29" s="34" t="str">
        <f>IF(AND(N29="Aplicar identificación avanzada-condición aceptable para cada tipo de factor de riesgo identificado",I29="SI"),VLOOKUP(A29,'2'!$B$12:$M$212,3,FALSE)," ")</f>
        <v xml:space="preserve"> </v>
      </c>
      <c r="AG29" s="34" t="str">
        <f>IF(AND(N29="Aplicar identificación avanzada-condición aceptable para cada tipo de factor de riesgo identificado",I29="SI"),VLOOKUP(A29,'2'!$B$12:$M$212,4,FALSE)," ")</f>
        <v xml:space="preserve"> </v>
      </c>
      <c r="AH29" s="34" t="str">
        <f>IF(AND(N29="Aplicar identificación avanzada-condición aceptable para cada tipo de factor de riesgo identificado",I29="SI"),VLOOKUP(A29,'2'!$B$12:$M$212,6,FALSE)," ")</f>
        <v xml:space="preserve"> </v>
      </c>
      <c r="AI29" s="34" t="str">
        <f>IF(AND(N29="Aplicar identificación avanzada-condición aceptable para cada tipo de factor de riesgo identificado",I29="SI"),VLOOKUP(A29,'2'!$B$12:$M$212,7,FALSE)," ")</f>
        <v xml:space="preserve"> </v>
      </c>
      <c r="AJ29" s="34" t="str">
        <f>IF(AND(N29="Aplicar identificación avanzada-condición aceptable para cada tipo de factor de riesgo identificado",I29="SI"),VLOOKUP(A29,'2'!$B$12:$M$212,8,FALSE)," ")</f>
        <v xml:space="preserve"> </v>
      </c>
      <c r="AK29" s="34" t="str">
        <f>IF(AND(N29="Aplicar identificación avanzada-condición aceptable para cada tipo de factor de riesgo identificado",I29="SI"),VLOOKUP(A29,'2'!$B$12:$M$212,9,FALSE)," ")</f>
        <v xml:space="preserve"> </v>
      </c>
      <c r="AL29" s="34" t="str">
        <f>IF(AND(N29="Aplicar identificación avanzada-condición aceptable para cada tipo de factor de riesgo identificado",I29="SI"),VLOOKUP(A29,'2'!$B$12:$M$212,10,FALSE)," ")</f>
        <v xml:space="preserve"> </v>
      </c>
      <c r="AM29" s="40" t="str">
        <f>IF(AND(N29="Aplicar identificación avanzada-condición aceptable para cada tipo de factor de riesgo identificado",J29="SI"),VLOOKUP(A29,'2'!$B$12:$M$212,2,FALSE)," ")</f>
        <v xml:space="preserve"> </v>
      </c>
      <c r="AN29" s="40" t="str">
        <f>IF(AND(N29="Aplicar identificación avanzada-condición aceptable para cada tipo de factor de riesgo identificado",J29="SI"),VLOOKUP(A29,'2'!$B$12:$M$212,3,FALSE)," ")</f>
        <v xml:space="preserve"> </v>
      </c>
      <c r="AO29" s="40" t="str">
        <f>IF(AND(N29="Aplicar identificación avanzada-condición aceptable para cada tipo de factor de riesgo identificado",J29="SI"),VLOOKUP(A29,'2'!$B$12:$M$212,4,FALSE)," ")</f>
        <v xml:space="preserve"> </v>
      </c>
      <c r="AP29" s="40" t="str">
        <f>IF(AND(N29="Aplicar identificación avanzada-condición aceptable para cada tipo de factor de riesgo identificado",J29="SI"),VLOOKUP(A29,'2'!$B$12:$M$212,6,FALSE)," ")</f>
        <v xml:space="preserve"> </v>
      </c>
      <c r="AQ29" s="40" t="str">
        <f>IF(AND(N29="Aplicar identificación avanzada-condición aceptable para cada tipo de factor de riesgo identificado",J29="SI"),VLOOKUP(A29,'2'!$B$12:$M$212,7,FALSE)," ")</f>
        <v xml:space="preserve"> </v>
      </c>
      <c r="AR29" s="40" t="str">
        <f>IF(AND(N29="Aplicar identificación avanzada-condición aceptable para cada tipo de factor de riesgo identificado",J29="SI"),VLOOKUP(A29,'2'!$B$12:$M$212,8,FALSE)," ")</f>
        <v xml:space="preserve"> </v>
      </c>
      <c r="AS29" s="40" t="str">
        <f>IF(AND(N29="Aplicar identificación avanzada-condición aceptable para cada tipo de factor de riesgo identificado",J29="SI"),VLOOKUP(A29,'2'!$B$12:$M$212,9,FALSE)," ")</f>
        <v xml:space="preserve"> </v>
      </c>
      <c r="AT29" s="40" t="str">
        <f>IF(AND(N29="Aplicar identificación avanzada-condición aceptable para cada tipo de factor de riesgo identificado",J29="SI"),VLOOKUP(A29,'2'!$B$12:$M$212,10,FALSE)," ")</f>
        <v xml:space="preserve"> </v>
      </c>
      <c r="AU29" s="51" t="str">
        <f>IF(AND(N29="Aplicar identificación avanzada-condición aceptable para cada tipo de factor de riesgo identificado",K29="SI"),VLOOKUP(A29,'2'!$B$12:$M$212,2,FALSE)," ")</f>
        <v xml:space="preserve"> </v>
      </c>
      <c r="AV29" s="51" t="str">
        <f>IF(AND(N29="Aplicar identificación avanzada-condición aceptable para cada tipo de factor de riesgo identificado",K29="SI"),VLOOKUP(A29,'2'!$B$12:$M$212,3,FALSE)," ")</f>
        <v xml:space="preserve"> </v>
      </c>
      <c r="AW29" s="51" t="str">
        <f>IF(AND(N29="Aplicar identificación avanzada-condición aceptable para cada tipo de factor de riesgo identificado",K29="SI"),VLOOKUP(A29,'2'!$B$12:$M$212,4,FALSE)," ")</f>
        <v xml:space="preserve"> </v>
      </c>
      <c r="AX29" s="51" t="str">
        <f>IF(AND(N29="Aplicar identificación avanzada-condición aceptable para cada tipo de factor de riesgo identificado",K29="SI"),VLOOKUP(A29,'2'!$B$12:$M$212,6,FALSE)," ")</f>
        <v xml:space="preserve"> </v>
      </c>
      <c r="AY29" s="51" t="str">
        <f>IF(AND(N29="Aplicar identificación avanzada-condición aceptable para cada tipo de factor de riesgo identificado",K29="SI"),VLOOKUP(A29,'2'!$B$12:$M$212,7,FALSE)," ")</f>
        <v xml:space="preserve"> </v>
      </c>
      <c r="AZ29" s="51" t="str">
        <f>IF(AND(N29="Aplicar identificación avanzada-condición aceptable para cada tipo de factor de riesgo identificado",K29="SI"),VLOOKUP(A29,'2'!$B$12:$M$212,8,FALSE)," ")</f>
        <v xml:space="preserve"> </v>
      </c>
      <c r="BA29" s="51" t="str">
        <f>IF(AND(N29="Aplicar identificación avanzada-condición aceptable para cada tipo de factor de riesgo identificado",K29="SI"),VLOOKUP(A29,'2'!$B$12:$M$212,9,FALSE)," ")</f>
        <v xml:space="preserve"> </v>
      </c>
      <c r="BB29" s="51" t="str">
        <f>IF(AND(N29="Aplicar identificación avanzada-condición aceptable para cada tipo de factor de riesgo identificado",K29="SI"),VLOOKUP(A29,'2'!$B$12:$M$212,10,FALSE)," ")</f>
        <v xml:space="preserve"> </v>
      </c>
      <c r="BC29" s="44">
        <f>IF(AND(N29="Aplicar identificación avanzada-condición aceptable para cada tipo de factor de riesgo identificado",L29="SI"),VLOOKUP(A29,'2'!$B$12:$M$212,2,FALSE)," ")</f>
        <v>0</v>
      </c>
      <c r="BD29" s="44">
        <f>IF(AND(N29="Aplicar identificación avanzada-condición aceptable para cada tipo de factor de riesgo identificado",L29="SI"),VLOOKUP(A29,'2'!$B$12:$M$212,3,FALSE)," ")</f>
        <v>0</v>
      </c>
      <c r="BE29" s="44">
        <f>IF(AND(N29="Aplicar identificación avanzada-condición aceptable para cada tipo de factor de riesgo identificado",L29="SI"),VLOOKUP(A29,'2'!$B$12:$M$212,4,FALSE)," ")</f>
        <v>0</v>
      </c>
      <c r="BF29" s="44">
        <f>IF(AND(N29="Aplicar identificación avanzada-condición aceptable para cada tipo de factor de riesgo identificado",L29="SI"),VLOOKUP(A29,'2'!$B$12:$M$212,6,FALSE)," ")</f>
        <v>0</v>
      </c>
      <c r="BG29" s="44">
        <f>IF(AND(N29="Aplicar identificación avanzada-condición aceptable para cada tipo de factor de riesgo identificado",L29="SI"),VLOOKUP(A29,'2'!$B$12:$M$212,7,FALSE)," ")</f>
        <v>0</v>
      </c>
      <c r="BH29" s="44">
        <f>IF(AND(N29="Aplicar identificación avanzada-condición aceptable para cada tipo de factor de riesgo identificado",L29="SI"),VLOOKUP(A29,'2'!$B$12:$M$212,8,FALSE)," ")</f>
        <v>0</v>
      </c>
      <c r="BI29" s="44">
        <f>IF(AND(N29="Aplicar identificación avanzada-condición aceptable para cada tipo de factor de riesgo identificado",L29="SI"),VLOOKUP(A29,'2'!$B$12:$M$212,9,FALSE)," ")</f>
        <v>0</v>
      </c>
      <c r="BJ29" s="44">
        <f>IF(AND(N29="Aplicar identificación avanzada-condición aceptable para cada tipo de factor de riesgo identificado",L29="SI"),VLOOKUP(A29,'2'!$B$12:$M$212,10,FALSE)," ")</f>
        <v>0</v>
      </c>
      <c r="BK29" s="48" t="str">
        <f>IF(AND(N29="Aplicar identificación avanzada-condición aceptable para cada tipo de factor de riesgo identificado",M29="SI"),VLOOKUP(A29,'2'!$B$12:$M$212,2,FALSE)," ")</f>
        <v xml:space="preserve"> </v>
      </c>
      <c r="BL29" s="48" t="str">
        <f>IF(AND(N29="Aplicar identificación avanzada-condición aceptable para cada tipo de factor de riesgo identificado",M29="SI"),VLOOKUP(A29,'2'!$B$12:$M$212,3,FALSE)," ")</f>
        <v xml:space="preserve"> </v>
      </c>
      <c r="BM29" s="48" t="str">
        <f>IF(AND(N29="Aplicar identificación avanzada-condición aceptable para cada tipo de factor de riesgo identificado",M29="SI"),VLOOKUP(A29,'2'!$B$12:$M$212,4,FALSE)," ")</f>
        <v xml:space="preserve"> </v>
      </c>
      <c r="BN29" s="48" t="str">
        <f>IF(AND(N29="Aplicar identificación avanzada-condición aceptable para cada tipo de factor de riesgo identificado",M29="SI"),VLOOKUP(A29,'2'!$B$12:$M$212,6,FALSE)," ")</f>
        <v xml:space="preserve"> </v>
      </c>
      <c r="BO29" s="48" t="str">
        <f>IF(AND(N29="Aplicar identificación avanzada-condición aceptable para cada tipo de factor de riesgo identificado",M29="SI"),VLOOKUP(A29,'2'!$B$12:$M$212,7,FALSE)," ")</f>
        <v xml:space="preserve"> </v>
      </c>
      <c r="BP29" s="48" t="str">
        <f>IF(AND(N29="Aplicar identificación avanzada-condición aceptable para cada tipo de factor de riesgo identificado",M29="SI"),VLOOKUP(A29,'2'!$B$12:$M$212,8,FALSE)," ")</f>
        <v xml:space="preserve"> </v>
      </c>
      <c r="BQ29" s="48" t="str">
        <f>IF(AND(N29="Aplicar identificación avanzada-condición aceptable para cada tipo de factor de riesgo identificado",M29="SI"),VLOOKUP(A29,'2'!$B$12:$M$212,9,FALSE)," ")</f>
        <v xml:space="preserve"> </v>
      </c>
      <c r="BR29" s="48" t="str">
        <f>IF(AND(N29="Aplicar identificación avanzada-condición aceptable para cada tipo de factor de riesgo identificado",M29="SI"),VLOOKUP(A29,'2'!$B$12:$M$212,10,FALSE)," ")</f>
        <v xml:space="preserve"> </v>
      </c>
    </row>
    <row r="30" spans="1:70">
      <c r="A30" s="21">
        <v>26</v>
      </c>
      <c r="B30" s="21">
        <f>'2'!C39</f>
        <v>0</v>
      </c>
      <c r="C30" s="21">
        <f>'2'!D39</f>
        <v>0</v>
      </c>
      <c r="D30" s="21"/>
      <c r="E30" s="21">
        <f>'2'!E39</f>
        <v>0</v>
      </c>
      <c r="F30" s="34" t="str">
        <f>'3'!L39</f>
        <v>Aplicar identificación avanzada-condición aceptable para cada tipo de factor de riesgo identificado</v>
      </c>
      <c r="G30" s="27" t="str">
        <f>'3'!E39</f>
        <v>SI</v>
      </c>
      <c r="H30" s="21" t="str">
        <f>'3'!F39</f>
        <v>NO</v>
      </c>
      <c r="I30" s="27" t="str">
        <f>'3'!G39</f>
        <v>NO</v>
      </c>
      <c r="J30" s="21" t="str">
        <f>'3'!H39</f>
        <v>NO</v>
      </c>
      <c r="K30" s="27" t="str">
        <f>'3'!I39</f>
        <v>NO</v>
      </c>
      <c r="L30" s="21" t="str">
        <f>'3'!J39</f>
        <v>SI</v>
      </c>
      <c r="M30" s="27" t="str">
        <f>'3'!K39</f>
        <v>NO</v>
      </c>
      <c r="N30" s="34" t="str">
        <f>'3'!L39</f>
        <v>Aplicar identificación avanzada-condición aceptable para cada tipo de factor de riesgo identificado</v>
      </c>
      <c r="O30" s="19">
        <f>IF(AND(N30="Aplicar identificación avanzada-condición aceptable para cada tipo de factor de riesgo identificado",G30="SI"),VLOOKUP(A30,'2'!$B$12:$M$212,2,FALSE)," ")</f>
        <v>0</v>
      </c>
      <c r="P30" s="19">
        <f>IF(AND(N30="Aplicar identificación avanzada-condición aceptable para cada tipo de factor de riesgo identificado",G30="SI"),VLOOKUP(A30,'2'!$B$12:$M$212,3,FALSE)," ")</f>
        <v>0</v>
      </c>
      <c r="Q30" s="19">
        <f>IF(AND(N30="Aplicar identificación avanzada-condición aceptable para cada tipo de factor de riesgo identificado",G30="SI"),VLOOKUP(A30,'2'!$B$12:$M$212,4,FALSE)," ")</f>
        <v>0</v>
      </c>
      <c r="R30" s="19">
        <f>IF(AND(N30="Aplicar identificación avanzada-condición aceptable para cada tipo de factor de riesgo identificado",G30="SI"),VLOOKUP(A30,'2'!$B$12:$M$212,6,FALSE)," ")</f>
        <v>0</v>
      </c>
      <c r="S30" s="19">
        <f>IF(AND(N30="Aplicar identificación avanzada-condición aceptable para cada tipo de factor de riesgo identificado",G30="SI"),VLOOKUP(A30,'2'!$B$12:$M$212,7,FALSE)," ")</f>
        <v>0</v>
      </c>
      <c r="T30" s="19">
        <f>IF(AND(N30="Aplicar identificación avanzada-condición aceptable para cada tipo de factor de riesgo identificado",G30="SI"),VLOOKUP(A30,'2'!$B$12:$M$212,8,FALSE)," ")</f>
        <v>0</v>
      </c>
      <c r="U30" s="19">
        <f>IF(AND(N30="Aplicar identificación avanzada-condición aceptable para cada tipo de factor de riesgo identificado",G30="SI"),VLOOKUP(A30,'2'!$B$12:$M$212,9,FALSE)," ")</f>
        <v>0</v>
      </c>
      <c r="V30" s="19">
        <f>IF(AND(N30="Aplicar identificación avanzada-condición aceptable para cada tipo de factor de riesgo identificado",G30="SI"),VLOOKUP(A30,'2'!$B$12:$M$212,10,FALSE)," ")</f>
        <v>0</v>
      </c>
      <c r="W30" s="31" t="str">
        <f>IF(AND(N30="Aplicar identificación avanzada-condición aceptable para cada tipo de factor de riesgo identificado",H30="SI"),VLOOKUP(A30,'2'!$B$12:$M$212,2,FALSE)," ")</f>
        <v xml:space="preserve"> </v>
      </c>
      <c r="X30" s="31" t="str">
        <f>IF(AND(N30="Aplicar identificación avanzada-condición aceptable para cada tipo de factor de riesgo identificado",H30="SI"),VLOOKUP(A30,'2'!$B$12:$M$212,3,FALSE)," ")</f>
        <v xml:space="preserve"> </v>
      </c>
      <c r="Y30" s="31" t="str">
        <f>IF(AND(N30="Aplicar identificación avanzada-condición aceptable para cada tipo de factor de riesgo identificado",H30="SI"),VLOOKUP(A30,'2'!$B$12:$M$212,4,FALSE)," ")</f>
        <v xml:space="preserve"> </v>
      </c>
      <c r="Z30" s="31" t="str">
        <f>IF(AND(N30="Aplicar identificación avanzada-condición aceptable para cada tipo de factor de riesgo identificado",H30="SI"),VLOOKUP(A30,'2'!$B$12:$M$212,4,FALSE)," ")</f>
        <v xml:space="preserve"> </v>
      </c>
      <c r="AA30" s="31" t="str">
        <f>IF(AND(N30="Aplicar identificación avanzada-condición aceptable para cada tipo de factor de riesgo identificado",H30="SI"),VLOOKUP(A30,'2'!$B$12:$M$212,7,FALSE)," ")</f>
        <v xml:space="preserve"> </v>
      </c>
      <c r="AB30" s="31" t="str">
        <f>IF(AND(N30="Aplicar identificación avanzada-condición aceptable para cada tipo de factor de riesgo identificado",H30="SI"),VLOOKUP(A30,'2'!$B$12:$M$212,8,FALSE)," ")</f>
        <v xml:space="preserve"> </v>
      </c>
      <c r="AC30" s="31" t="str">
        <f>IF(AND(N30="Aplicar identificación avanzada-condición aceptable para cada tipo de factor de riesgo identificado",H30="SI"),VLOOKUP(A30,'2'!$B$12:$M$212,9,FALSE)," ")</f>
        <v xml:space="preserve"> </v>
      </c>
      <c r="AD30" s="31" t="str">
        <f>IF(AND(N30="Aplicar identificación avanzada-condición aceptable para cada tipo de factor de riesgo identificado",H30="SI"),VLOOKUP(A30,'2'!$B$12:$M$212,10,FALSE)," ")</f>
        <v xml:space="preserve"> </v>
      </c>
      <c r="AE30" s="34" t="str">
        <f>IF(AND(N30="Aplicar identificación avanzada-condición aceptable para cada tipo de factor de riesgo identificado",I30="SI"),VLOOKUP(A30,'2'!$B$12:$M$212,2,FALSE)," ")</f>
        <v xml:space="preserve"> </v>
      </c>
      <c r="AF30" s="34" t="str">
        <f>IF(AND(N30="Aplicar identificación avanzada-condición aceptable para cada tipo de factor de riesgo identificado",I30="SI"),VLOOKUP(A30,'2'!$B$12:$M$212,3,FALSE)," ")</f>
        <v xml:space="preserve"> </v>
      </c>
      <c r="AG30" s="34" t="str">
        <f>IF(AND(N30="Aplicar identificación avanzada-condición aceptable para cada tipo de factor de riesgo identificado",I30="SI"),VLOOKUP(A30,'2'!$B$12:$M$212,4,FALSE)," ")</f>
        <v xml:space="preserve"> </v>
      </c>
      <c r="AH30" s="34" t="str">
        <f>IF(AND(N30="Aplicar identificación avanzada-condición aceptable para cada tipo de factor de riesgo identificado",I30="SI"),VLOOKUP(A30,'2'!$B$12:$M$212,6,FALSE)," ")</f>
        <v xml:space="preserve"> </v>
      </c>
      <c r="AI30" s="34" t="str">
        <f>IF(AND(N30="Aplicar identificación avanzada-condición aceptable para cada tipo de factor de riesgo identificado",I30="SI"),VLOOKUP(A30,'2'!$B$12:$M$212,7,FALSE)," ")</f>
        <v xml:space="preserve"> </v>
      </c>
      <c r="AJ30" s="34" t="str">
        <f>IF(AND(N30="Aplicar identificación avanzada-condición aceptable para cada tipo de factor de riesgo identificado",I30="SI"),VLOOKUP(A30,'2'!$B$12:$M$212,8,FALSE)," ")</f>
        <v xml:space="preserve"> </v>
      </c>
      <c r="AK30" s="34" t="str">
        <f>IF(AND(N30="Aplicar identificación avanzada-condición aceptable para cada tipo de factor de riesgo identificado",I30="SI"),VLOOKUP(A30,'2'!$B$12:$M$212,9,FALSE)," ")</f>
        <v xml:space="preserve"> </v>
      </c>
      <c r="AL30" s="34" t="str">
        <f>IF(AND(N30="Aplicar identificación avanzada-condición aceptable para cada tipo de factor de riesgo identificado",I30="SI"),VLOOKUP(A30,'2'!$B$12:$M$212,10,FALSE)," ")</f>
        <v xml:space="preserve"> </v>
      </c>
      <c r="AM30" s="40" t="str">
        <f>IF(AND(N30="Aplicar identificación avanzada-condición aceptable para cada tipo de factor de riesgo identificado",J30="SI"),VLOOKUP(A30,'2'!$B$12:$M$212,2,FALSE)," ")</f>
        <v xml:space="preserve"> </v>
      </c>
      <c r="AN30" s="40" t="str">
        <f>IF(AND(N30="Aplicar identificación avanzada-condición aceptable para cada tipo de factor de riesgo identificado",J30="SI"),VLOOKUP(A30,'2'!$B$12:$M$212,3,FALSE)," ")</f>
        <v xml:space="preserve"> </v>
      </c>
      <c r="AO30" s="40" t="str">
        <f>IF(AND(N30="Aplicar identificación avanzada-condición aceptable para cada tipo de factor de riesgo identificado",J30="SI"),VLOOKUP(A30,'2'!$B$12:$M$212,4,FALSE)," ")</f>
        <v xml:space="preserve"> </v>
      </c>
      <c r="AP30" s="40" t="str">
        <f>IF(AND(N30="Aplicar identificación avanzada-condición aceptable para cada tipo de factor de riesgo identificado",J30="SI"),VLOOKUP(A30,'2'!$B$12:$M$212,6,FALSE)," ")</f>
        <v xml:space="preserve"> </v>
      </c>
      <c r="AQ30" s="40" t="str">
        <f>IF(AND(N30="Aplicar identificación avanzada-condición aceptable para cada tipo de factor de riesgo identificado",J30="SI"),VLOOKUP(A30,'2'!$B$12:$M$212,7,FALSE)," ")</f>
        <v xml:space="preserve"> </v>
      </c>
      <c r="AR30" s="40" t="str">
        <f>IF(AND(N30="Aplicar identificación avanzada-condición aceptable para cada tipo de factor de riesgo identificado",J30="SI"),VLOOKUP(A30,'2'!$B$12:$M$212,8,FALSE)," ")</f>
        <v xml:space="preserve"> </v>
      </c>
      <c r="AS30" s="40" t="str">
        <f>IF(AND(N30="Aplicar identificación avanzada-condición aceptable para cada tipo de factor de riesgo identificado",J30="SI"),VLOOKUP(A30,'2'!$B$12:$M$212,9,FALSE)," ")</f>
        <v xml:space="preserve"> </v>
      </c>
      <c r="AT30" s="40" t="str">
        <f>IF(AND(N30="Aplicar identificación avanzada-condición aceptable para cada tipo de factor de riesgo identificado",J30="SI"),VLOOKUP(A30,'2'!$B$12:$M$212,10,FALSE)," ")</f>
        <v xml:space="preserve"> </v>
      </c>
      <c r="AU30" s="51" t="str">
        <f>IF(AND(N30="Aplicar identificación avanzada-condición aceptable para cada tipo de factor de riesgo identificado",K30="SI"),VLOOKUP(A30,'2'!$B$12:$M$212,2,FALSE)," ")</f>
        <v xml:space="preserve"> </v>
      </c>
      <c r="AV30" s="51" t="str">
        <f>IF(AND(N30="Aplicar identificación avanzada-condición aceptable para cada tipo de factor de riesgo identificado",K30="SI"),VLOOKUP(A30,'2'!$B$12:$M$212,3,FALSE)," ")</f>
        <v xml:space="preserve"> </v>
      </c>
      <c r="AW30" s="51" t="str">
        <f>IF(AND(N30="Aplicar identificación avanzada-condición aceptable para cada tipo de factor de riesgo identificado",K30="SI"),VLOOKUP(A30,'2'!$B$12:$M$212,4,FALSE)," ")</f>
        <v xml:space="preserve"> </v>
      </c>
      <c r="AX30" s="51" t="str">
        <f>IF(AND(N30="Aplicar identificación avanzada-condición aceptable para cada tipo de factor de riesgo identificado",K30="SI"),VLOOKUP(A30,'2'!$B$12:$M$212,6,FALSE)," ")</f>
        <v xml:space="preserve"> </v>
      </c>
      <c r="AY30" s="51" t="str">
        <f>IF(AND(N30="Aplicar identificación avanzada-condición aceptable para cada tipo de factor de riesgo identificado",K30="SI"),VLOOKUP(A30,'2'!$B$12:$M$212,7,FALSE)," ")</f>
        <v xml:space="preserve"> </v>
      </c>
      <c r="AZ30" s="51" t="str">
        <f>IF(AND(N30="Aplicar identificación avanzada-condición aceptable para cada tipo de factor de riesgo identificado",K30="SI"),VLOOKUP(A30,'2'!$B$12:$M$212,8,FALSE)," ")</f>
        <v xml:space="preserve"> </v>
      </c>
      <c r="BA30" s="51" t="str">
        <f>IF(AND(N30="Aplicar identificación avanzada-condición aceptable para cada tipo de factor de riesgo identificado",K30="SI"),VLOOKUP(A30,'2'!$B$12:$M$212,9,FALSE)," ")</f>
        <v xml:space="preserve"> </v>
      </c>
      <c r="BB30" s="51" t="str">
        <f>IF(AND(N30="Aplicar identificación avanzada-condición aceptable para cada tipo de factor de riesgo identificado",K30="SI"),VLOOKUP(A30,'2'!$B$12:$M$212,10,FALSE)," ")</f>
        <v xml:space="preserve"> </v>
      </c>
      <c r="BC30" s="44">
        <f>IF(AND(N30="Aplicar identificación avanzada-condición aceptable para cada tipo de factor de riesgo identificado",L30="SI"),VLOOKUP(A30,'2'!$B$12:$M$212,2,FALSE)," ")</f>
        <v>0</v>
      </c>
      <c r="BD30" s="44">
        <f>IF(AND(N30="Aplicar identificación avanzada-condición aceptable para cada tipo de factor de riesgo identificado",L30="SI"),VLOOKUP(A30,'2'!$B$12:$M$212,3,FALSE)," ")</f>
        <v>0</v>
      </c>
      <c r="BE30" s="44">
        <f>IF(AND(N30="Aplicar identificación avanzada-condición aceptable para cada tipo de factor de riesgo identificado",L30="SI"),VLOOKUP(A30,'2'!$B$12:$M$212,4,FALSE)," ")</f>
        <v>0</v>
      </c>
      <c r="BF30" s="44">
        <f>IF(AND(N30="Aplicar identificación avanzada-condición aceptable para cada tipo de factor de riesgo identificado",L30="SI"),VLOOKUP(A30,'2'!$B$12:$M$212,6,FALSE)," ")</f>
        <v>0</v>
      </c>
      <c r="BG30" s="44">
        <f>IF(AND(N30="Aplicar identificación avanzada-condición aceptable para cada tipo de factor de riesgo identificado",L30="SI"),VLOOKUP(A30,'2'!$B$12:$M$212,7,FALSE)," ")</f>
        <v>0</v>
      </c>
      <c r="BH30" s="44">
        <f>IF(AND(N30="Aplicar identificación avanzada-condición aceptable para cada tipo de factor de riesgo identificado",L30="SI"),VLOOKUP(A30,'2'!$B$12:$M$212,8,FALSE)," ")</f>
        <v>0</v>
      </c>
      <c r="BI30" s="44">
        <f>IF(AND(N30="Aplicar identificación avanzada-condición aceptable para cada tipo de factor de riesgo identificado",L30="SI"),VLOOKUP(A30,'2'!$B$12:$M$212,9,FALSE)," ")</f>
        <v>0</v>
      </c>
      <c r="BJ30" s="44">
        <f>IF(AND(N30="Aplicar identificación avanzada-condición aceptable para cada tipo de factor de riesgo identificado",L30="SI"),VLOOKUP(A30,'2'!$B$12:$M$212,10,FALSE)," ")</f>
        <v>0</v>
      </c>
      <c r="BK30" s="48" t="str">
        <f>IF(AND(N30="Aplicar identificación avanzada-condición aceptable para cada tipo de factor de riesgo identificado",M30="SI"),VLOOKUP(A30,'2'!$B$12:$M$212,2,FALSE)," ")</f>
        <v xml:space="preserve"> </v>
      </c>
      <c r="BL30" s="48" t="str">
        <f>IF(AND(N30="Aplicar identificación avanzada-condición aceptable para cada tipo de factor de riesgo identificado",M30="SI"),VLOOKUP(A30,'2'!$B$12:$M$212,3,FALSE)," ")</f>
        <v xml:space="preserve"> </v>
      </c>
      <c r="BM30" s="48" t="str">
        <f>IF(AND(N30="Aplicar identificación avanzada-condición aceptable para cada tipo de factor de riesgo identificado",M30="SI"),VLOOKUP(A30,'2'!$B$12:$M$212,4,FALSE)," ")</f>
        <v xml:space="preserve"> </v>
      </c>
      <c r="BN30" s="48" t="str">
        <f>IF(AND(N30="Aplicar identificación avanzada-condición aceptable para cada tipo de factor de riesgo identificado",M30="SI"),VLOOKUP(A30,'2'!$B$12:$M$212,6,FALSE)," ")</f>
        <v xml:space="preserve"> </v>
      </c>
      <c r="BO30" s="48" t="str">
        <f>IF(AND(N30="Aplicar identificación avanzada-condición aceptable para cada tipo de factor de riesgo identificado",M30="SI"),VLOOKUP(A30,'2'!$B$12:$M$212,7,FALSE)," ")</f>
        <v xml:space="preserve"> </v>
      </c>
      <c r="BP30" s="48" t="str">
        <f>IF(AND(N30="Aplicar identificación avanzada-condición aceptable para cada tipo de factor de riesgo identificado",M30="SI"),VLOOKUP(A30,'2'!$B$12:$M$212,8,FALSE)," ")</f>
        <v xml:space="preserve"> </v>
      </c>
      <c r="BQ30" s="48" t="str">
        <f>IF(AND(N30="Aplicar identificación avanzada-condición aceptable para cada tipo de factor de riesgo identificado",M30="SI"),VLOOKUP(A30,'2'!$B$12:$M$212,9,FALSE)," ")</f>
        <v xml:space="preserve"> </v>
      </c>
      <c r="BR30" s="48" t="str">
        <f>IF(AND(N30="Aplicar identificación avanzada-condición aceptable para cada tipo de factor de riesgo identificado",M30="SI"),VLOOKUP(A30,'2'!$B$12:$M$212,10,FALSE)," ")</f>
        <v xml:space="preserve"> </v>
      </c>
    </row>
    <row r="31" spans="1:70">
      <c r="A31" s="21">
        <v>27</v>
      </c>
      <c r="B31" s="21">
        <f>'2'!C40</f>
        <v>0</v>
      </c>
      <c r="C31" s="21">
        <f>'2'!D40</f>
        <v>0</v>
      </c>
      <c r="D31" s="21"/>
      <c r="E31" s="21">
        <f>'2'!E40</f>
        <v>0</v>
      </c>
      <c r="F31" s="34" t="str">
        <f>'3'!L40</f>
        <v>Aplicar identificación avanzada-condición aceptable para cada tipo de factor de riesgo identificado</v>
      </c>
      <c r="G31" s="27" t="str">
        <f>'3'!E40</f>
        <v>SI</v>
      </c>
      <c r="H31" s="21" t="str">
        <f>'3'!F40</f>
        <v>NO</v>
      </c>
      <c r="I31" s="27" t="str">
        <f>'3'!G40</f>
        <v>NO</v>
      </c>
      <c r="J31" s="21" t="str">
        <f>'3'!H40</f>
        <v>NO</v>
      </c>
      <c r="K31" s="27" t="str">
        <f>'3'!I40</f>
        <v>NO</v>
      </c>
      <c r="L31" s="21" t="str">
        <f>'3'!J40</f>
        <v>SI</v>
      </c>
      <c r="M31" s="27" t="str">
        <f>'3'!K40</f>
        <v>NO</v>
      </c>
      <c r="N31" s="34" t="str">
        <f>'3'!L40</f>
        <v>Aplicar identificación avanzada-condición aceptable para cada tipo de factor de riesgo identificado</v>
      </c>
      <c r="O31" s="19">
        <f>IF(AND(N31="Aplicar identificación avanzada-condición aceptable para cada tipo de factor de riesgo identificado",G31="SI"),VLOOKUP(A31,'2'!$B$12:$M$212,2,FALSE)," ")</f>
        <v>0</v>
      </c>
      <c r="P31" s="19">
        <f>IF(AND(N31="Aplicar identificación avanzada-condición aceptable para cada tipo de factor de riesgo identificado",G31="SI"),VLOOKUP(A31,'2'!$B$12:$M$212,3,FALSE)," ")</f>
        <v>0</v>
      </c>
      <c r="Q31" s="19">
        <f>IF(AND(N31="Aplicar identificación avanzada-condición aceptable para cada tipo de factor de riesgo identificado",G31="SI"),VLOOKUP(A31,'2'!$B$12:$M$212,4,FALSE)," ")</f>
        <v>0</v>
      </c>
      <c r="R31" s="19">
        <f>IF(AND(N31="Aplicar identificación avanzada-condición aceptable para cada tipo de factor de riesgo identificado",G31="SI"),VLOOKUP(A31,'2'!$B$12:$M$212,6,FALSE)," ")</f>
        <v>0</v>
      </c>
      <c r="S31" s="19">
        <f>IF(AND(N31="Aplicar identificación avanzada-condición aceptable para cada tipo de factor de riesgo identificado",G31="SI"),VLOOKUP(A31,'2'!$B$12:$M$212,7,FALSE)," ")</f>
        <v>0</v>
      </c>
      <c r="T31" s="19">
        <f>IF(AND(N31="Aplicar identificación avanzada-condición aceptable para cada tipo de factor de riesgo identificado",G31="SI"),VLOOKUP(A31,'2'!$B$12:$M$212,8,FALSE)," ")</f>
        <v>0</v>
      </c>
      <c r="U31" s="19">
        <f>IF(AND(N31="Aplicar identificación avanzada-condición aceptable para cada tipo de factor de riesgo identificado",G31="SI"),VLOOKUP(A31,'2'!$B$12:$M$212,9,FALSE)," ")</f>
        <v>0</v>
      </c>
      <c r="V31" s="19">
        <f>IF(AND(N31="Aplicar identificación avanzada-condición aceptable para cada tipo de factor de riesgo identificado",G31="SI"),VLOOKUP(A31,'2'!$B$12:$M$212,10,FALSE)," ")</f>
        <v>0</v>
      </c>
      <c r="W31" s="31" t="str">
        <f>IF(AND(N31="Aplicar identificación avanzada-condición aceptable para cada tipo de factor de riesgo identificado",H31="SI"),VLOOKUP(A31,'2'!$B$12:$M$212,2,FALSE)," ")</f>
        <v xml:space="preserve"> </v>
      </c>
      <c r="X31" s="31" t="str">
        <f>IF(AND(N31="Aplicar identificación avanzada-condición aceptable para cada tipo de factor de riesgo identificado",H31="SI"),VLOOKUP(A31,'2'!$B$12:$M$212,3,FALSE)," ")</f>
        <v xml:space="preserve"> </v>
      </c>
      <c r="Y31" s="31" t="str">
        <f>IF(AND(N31="Aplicar identificación avanzada-condición aceptable para cada tipo de factor de riesgo identificado",H31="SI"),VLOOKUP(A31,'2'!$B$12:$M$212,4,FALSE)," ")</f>
        <v xml:space="preserve"> </v>
      </c>
      <c r="Z31" s="31" t="str">
        <f>IF(AND(N31="Aplicar identificación avanzada-condición aceptable para cada tipo de factor de riesgo identificado",H31="SI"),VLOOKUP(A31,'2'!$B$12:$M$212,4,FALSE)," ")</f>
        <v xml:space="preserve"> </v>
      </c>
      <c r="AA31" s="31" t="str">
        <f>IF(AND(N31="Aplicar identificación avanzada-condición aceptable para cada tipo de factor de riesgo identificado",H31="SI"),VLOOKUP(A31,'2'!$B$12:$M$212,7,FALSE)," ")</f>
        <v xml:space="preserve"> </v>
      </c>
      <c r="AB31" s="31" t="str">
        <f>IF(AND(N31="Aplicar identificación avanzada-condición aceptable para cada tipo de factor de riesgo identificado",H31="SI"),VLOOKUP(A31,'2'!$B$12:$M$212,8,FALSE)," ")</f>
        <v xml:space="preserve"> </v>
      </c>
      <c r="AC31" s="31" t="str">
        <f>IF(AND(N31="Aplicar identificación avanzada-condición aceptable para cada tipo de factor de riesgo identificado",H31="SI"),VLOOKUP(A31,'2'!$B$12:$M$212,9,FALSE)," ")</f>
        <v xml:space="preserve"> </v>
      </c>
      <c r="AD31" s="31" t="str">
        <f>IF(AND(N31="Aplicar identificación avanzada-condición aceptable para cada tipo de factor de riesgo identificado",H31="SI"),VLOOKUP(A31,'2'!$B$12:$M$212,10,FALSE)," ")</f>
        <v xml:space="preserve"> </v>
      </c>
      <c r="AE31" s="34" t="str">
        <f>IF(AND(N31="Aplicar identificación avanzada-condición aceptable para cada tipo de factor de riesgo identificado",I31="SI"),VLOOKUP(A31,'2'!$B$12:$M$212,2,FALSE)," ")</f>
        <v xml:space="preserve"> </v>
      </c>
      <c r="AF31" s="34" t="str">
        <f>IF(AND(N31="Aplicar identificación avanzada-condición aceptable para cada tipo de factor de riesgo identificado",I31="SI"),VLOOKUP(A31,'2'!$B$12:$M$212,3,FALSE)," ")</f>
        <v xml:space="preserve"> </v>
      </c>
      <c r="AG31" s="34" t="str">
        <f>IF(AND(N31="Aplicar identificación avanzada-condición aceptable para cada tipo de factor de riesgo identificado",I31="SI"),VLOOKUP(A31,'2'!$B$12:$M$212,4,FALSE)," ")</f>
        <v xml:space="preserve"> </v>
      </c>
      <c r="AH31" s="34" t="str">
        <f>IF(AND(N31="Aplicar identificación avanzada-condición aceptable para cada tipo de factor de riesgo identificado",I31="SI"),VLOOKUP(A31,'2'!$B$12:$M$212,6,FALSE)," ")</f>
        <v xml:space="preserve"> </v>
      </c>
      <c r="AI31" s="34" t="str">
        <f>IF(AND(N31="Aplicar identificación avanzada-condición aceptable para cada tipo de factor de riesgo identificado",I31="SI"),VLOOKUP(A31,'2'!$B$12:$M$212,7,FALSE)," ")</f>
        <v xml:space="preserve"> </v>
      </c>
      <c r="AJ31" s="34" t="str">
        <f>IF(AND(N31="Aplicar identificación avanzada-condición aceptable para cada tipo de factor de riesgo identificado",I31="SI"),VLOOKUP(A31,'2'!$B$12:$M$212,8,FALSE)," ")</f>
        <v xml:space="preserve"> </v>
      </c>
      <c r="AK31" s="34" t="str">
        <f>IF(AND(N31="Aplicar identificación avanzada-condición aceptable para cada tipo de factor de riesgo identificado",I31="SI"),VLOOKUP(A31,'2'!$B$12:$M$212,9,FALSE)," ")</f>
        <v xml:space="preserve"> </v>
      </c>
      <c r="AL31" s="34" t="str">
        <f>IF(AND(N31="Aplicar identificación avanzada-condición aceptable para cada tipo de factor de riesgo identificado",I31="SI"),VLOOKUP(A31,'2'!$B$12:$M$212,10,FALSE)," ")</f>
        <v xml:space="preserve"> </v>
      </c>
      <c r="AM31" s="40" t="str">
        <f>IF(AND(N31="Aplicar identificación avanzada-condición aceptable para cada tipo de factor de riesgo identificado",J31="SI"),VLOOKUP(A31,'2'!$B$12:$M$212,2,FALSE)," ")</f>
        <v xml:space="preserve"> </v>
      </c>
      <c r="AN31" s="40" t="str">
        <f>IF(AND(N31="Aplicar identificación avanzada-condición aceptable para cada tipo de factor de riesgo identificado",J31="SI"),VLOOKUP(A31,'2'!$B$12:$M$212,3,FALSE)," ")</f>
        <v xml:space="preserve"> </v>
      </c>
      <c r="AO31" s="40" t="str">
        <f>IF(AND(N31="Aplicar identificación avanzada-condición aceptable para cada tipo de factor de riesgo identificado",J31="SI"),VLOOKUP(A31,'2'!$B$12:$M$212,4,FALSE)," ")</f>
        <v xml:space="preserve"> </v>
      </c>
      <c r="AP31" s="40" t="str">
        <f>IF(AND(N31="Aplicar identificación avanzada-condición aceptable para cada tipo de factor de riesgo identificado",J31="SI"),VLOOKUP(A31,'2'!$B$12:$M$212,6,FALSE)," ")</f>
        <v xml:space="preserve"> </v>
      </c>
      <c r="AQ31" s="40" t="str">
        <f>IF(AND(N31="Aplicar identificación avanzada-condición aceptable para cada tipo de factor de riesgo identificado",J31="SI"),VLOOKUP(A31,'2'!$B$12:$M$212,7,FALSE)," ")</f>
        <v xml:space="preserve"> </v>
      </c>
      <c r="AR31" s="40" t="str">
        <f>IF(AND(N31="Aplicar identificación avanzada-condición aceptable para cada tipo de factor de riesgo identificado",J31="SI"),VLOOKUP(A31,'2'!$B$12:$M$212,8,FALSE)," ")</f>
        <v xml:space="preserve"> </v>
      </c>
      <c r="AS31" s="40" t="str">
        <f>IF(AND(N31="Aplicar identificación avanzada-condición aceptable para cada tipo de factor de riesgo identificado",J31="SI"),VLOOKUP(A31,'2'!$B$12:$M$212,9,FALSE)," ")</f>
        <v xml:space="preserve"> </v>
      </c>
      <c r="AT31" s="40" t="str">
        <f>IF(AND(N31="Aplicar identificación avanzada-condición aceptable para cada tipo de factor de riesgo identificado",J31="SI"),VLOOKUP(A31,'2'!$B$12:$M$212,10,FALSE)," ")</f>
        <v xml:space="preserve"> </v>
      </c>
      <c r="AU31" s="51" t="str">
        <f>IF(AND(N31="Aplicar identificación avanzada-condición aceptable para cada tipo de factor de riesgo identificado",K31="SI"),VLOOKUP(A31,'2'!$B$12:$M$212,2,FALSE)," ")</f>
        <v xml:space="preserve"> </v>
      </c>
      <c r="AV31" s="51" t="str">
        <f>IF(AND(N31="Aplicar identificación avanzada-condición aceptable para cada tipo de factor de riesgo identificado",K31="SI"),VLOOKUP(A31,'2'!$B$12:$M$212,3,FALSE)," ")</f>
        <v xml:space="preserve"> </v>
      </c>
      <c r="AW31" s="51" t="str">
        <f>IF(AND(N31="Aplicar identificación avanzada-condición aceptable para cada tipo de factor de riesgo identificado",K31="SI"),VLOOKUP(A31,'2'!$B$12:$M$212,4,FALSE)," ")</f>
        <v xml:space="preserve"> </v>
      </c>
      <c r="AX31" s="51" t="str">
        <f>IF(AND(N31="Aplicar identificación avanzada-condición aceptable para cada tipo de factor de riesgo identificado",K31="SI"),VLOOKUP(A31,'2'!$B$12:$M$212,6,FALSE)," ")</f>
        <v xml:space="preserve"> </v>
      </c>
      <c r="AY31" s="51" t="str">
        <f>IF(AND(N31="Aplicar identificación avanzada-condición aceptable para cada tipo de factor de riesgo identificado",K31="SI"),VLOOKUP(A31,'2'!$B$12:$M$212,7,FALSE)," ")</f>
        <v xml:space="preserve"> </v>
      </c>
      <c r="AZ31" s="51" t="str">
        <f>IF(AND(N31="Aplicar identificación avanzada-condición aceptable para cada tipo de factor de riesgo identificado",K31="SI"),VLOOKUP(A31,'2'!$B$12:$M$212,8,FALSE)," ")</f>
        <v xml:space="preserve"> </v>
      </c>
      <c r="BA31" s="51" t="str">
        <f>IF(AND(N31="Aplicar identificación avanzada-condición aceptable para cada tipo de factor de riesgo identificado",K31="SI"),VLOOKUP(A31,'2'!$B$12:$M$212,9,FALSE)," ")</f>
        <v xml:space="preserve"> </v>
      </c>
      <c r="BB31" s="51" t="str">
        <f>IF(AND(N31="Aplicar identificación avanzada-condición aceptable para cada tipo de factor de riesgo identificado",K31="SI"),VLOOKUP(A31,'2'!$B$12:$M$212,10,FALSE)," ")</f>
        <v xml:space="preserve"> </v>
      </c>
      <c r="BC31" s="44">
        <f>IF(AND(N31="Aplicar identificación avanzada-condición aceptable para cada tipo de factor de riesgo identificado",L31="SI"),VLOOKUP(A31,'2'!$B$12:$M$212,2,FALSE)," ")</f>
        <v>0</v>
      </c>
      <c r="BD31" s="44">
        <f>IF(AND(N31="Aplicar identificación avanzada-condición aceptable para cada tipo de factor de riesgo identificado",L31="SI"),VLOOKUP(A31,'2'!$B$12:$M$212,3,FALSE)," ")</f>
        <v>0</v>
      </c>
      <c r="BE31" s="44">
        <f>IF(AND(N31="Aplicar identificación avanzada-condición aceptable para cada tipo de factor de riesgo identificado",L31="SI"),VLOOKUP(A31,'2'!$B$12:$M$212,4,FALSE)," ")</f>
        <v>0</v>
      </c>
      <c r="BF31" s="44">
        <f>IF(AND(N31="Aplicar identificación avanzada-condición aceptable para cada tipo de factor de riesgo identificado",L31="SI"),VLOOKUP(A31,'2'!$B$12:$M$212,6,FALSE)," ")</f>
        <v>0</v>
      </c>
      <c r="BG31" s="44">
        <f>IF(AND(N31="Aplicar identificación avanzada-condición aceptable para cada tipo de factor de riesgo identificado",L31="SI"),VLOOKUP(A31,'2'!$B$12:$M$212,7,FALSE)," ")</f>
        <v>0</v>
      </c>
      <c r="BH31" s="44">
        <f>IF(AND(N31="Aplicar identificación avanzada-condición aceptable para cada tipo de factor de riesgo identificado",L31="SI"),VLOOKUP(A31,'2'!$B$12:$M$212,8,FALSE)," ")</f>
        <v>0</v>
      </c>
      <c r="BI31" s="44">
        <f>IF(AND(N31="Aplicar identificación avanzada-condición aceptable para cada tipo de factor de riesgo identificado",L31="SI"),VLOOKUP(A31,'2'!$B$12:$M$212,9,FALSE)," ")</f>
        <v>0</v>
      </c>
      <c r="BJ31" s="44">
        <f>IF(AND(N31="Aplicar identificación avanzada-condición aceptable para cada tipo de factor de riesgo identificado",L31="SI"),VLOOKUP(A31,'2'!$B$12:$M$212,10,FALSE)," ")</f>
        <v>0</v>
      </c>
      <c r="BK31" s="48" t="str">
        <f>IF(AND(N31="Aplicar identificación avanzada-condición aceptable para cada tipo de factor de riesgo identificado",M31="SI"),VLOOKUP(A31,'2'!$B$12:$M$212,2,FALSE)," ")</f>
        <v xml:space="preserve"> </v>
      </c>
      <c r="BL31" s="48" t="str">
        <f>IF(AND(N31="Aplicar identificación avanzada-condición aceptable para cada tipo de factor de riesgo identificado",M31="SI"),VLOOKUP(A31,'2'!$B$12:$M$212,3,FALSE)," ")</f>
        <v xml:space="preserve"> </v>
      </c>
      <c r="BM31" s="48" t="str">
        <f>IF(AND(N31="Aplicar identificación avanzada-condición aceptable para cada tipo de factor de riesgo identificado",M31="SI"),VLOOKUP(A31,'2'!$B$12:$M$212,4,FALSE)," ")</f>
        <v xml:space="preserve"> </v>
      </c>
      <c r="BN31" s="48" t="str">
        <f>IF(AND(N31="Aplicar identificación avanzada-condición aceptable para cada tipo de factor de riesgo identificado",M31="SI"),VLOOKUP(A31,'2'!$B$12:$M$212,6,FALSE)," ")</f>
        <v xml:space="preserve"> </v>
      </c>
      <c r="BO31" s="48" t="str">
        <f>IF(AND(N31="Aplicar identificación avanzada-condición aceptable para cada tipo de factor de riesgo identificado",M31="SI"),VLOOKUP(A31,'2'!$B$12:$M$212,7,FALSE)," ")</f>
        <v xml:space="preserve"> </v>
      </c>
      <c r="BP31" s="48" t="str">
        <f>IF(AND(N31="Aplicar identificación avanzada-condición aceptable para cada tipo de factor de riesgo identificado",M31="SI"),VLOOKUP(A31,'2'!$B$12:$M$212,8,FALSE)," ")</f>
        <v xml:space="preserve"> </v>
      </c>
      <c r="BQ31" s="48" t="str">
        <f>IF(AND(N31="Aplicar identificación avanzada-condición aceptable para cada tipo de factor de riesgo identificado",M31="SI"),VLOOKUP(A31,'2'!$B$12:$M$212,9,FALSE)," ")</f>
        <v xml:space="preserve"> </v>
      </c>
      <c r="BR31" s="48" t="str">
        <f>IF(AND(N31="Aplicar identificación avanzada-condición aceptable para cada tipo de factor de riesgo identificado",M31="SI"),VLOOKUP(A31,'2'!$B$12:$M$212,10,FALSE)," ")</f>
        <v xml:space="preserve"> </v>
      </c>
    </row>
    <row r="32" spans="1:70">
      <c r="A32">
        <v>28</v>
      </c>
      <c r="B32" s="21">
        <f>'2'!C41</f>
        <v>0</v>
      </c>
      <c r="C32" s="21">
        <f>'2'!D41</f>
        <v>0</v>
      </c>
      <c r="D32" s="21"/>
      <c r="E32" s="21">
        <f>'2'!E41</f>
        <v>0</v>
      </c>
      <c r="F32" s="34" t="str">
        <f>'3'!L41</f>
        <v>Aplicar identificación avanzada-condición aceptable para cada tipo de factor de riesgo identificado</v>
      </c>
      <c r="G32" s="27" t="str">
        <f>'3'!E41</f>
        <v>SI</v>
      </c>
      <c r="H32" s="21" t="str">
        <f>'3'!F41</f>
        <v>NO</v>
      </c>
      <c r="I32" s="27" t="str">
        <f>'3'!G41</f>
        <v>NO</v>
      </c>
      <c r="J32" s="21" t="str">
        <f>'3'!H41</f>
        <v>NO</v>
      </c>
      <c r="K32" s="27" t="str">
        <f>'3'!I41</f>
        <v>NO</v>
      </c>
      <c r="L32" s="21" t="str">
        <f>'3'!J41</f>
        <v>SI</v>
      </c>
      <c r="M32" s="27" t="str">
        <f>'3'!K41</f>
        <v>NO</v>
      </c>
      <c r="N32" s="34" t="str">
        <f>'3'!L41</f>
        <v>Aplicar identificación avanzada-condición aceptable para cada tipo de factor de riesgo identificado</v>
      </c>
      <c r="O32" s="19">
        <f>IF(AND(N32="Aplicar identificación avanzada-condición aceptable para cada tipo de factor de riesgo identificado",G32="SI"),VLOOKUP(A32,'2'!$B$12:$M$212,2,FALSE)," ")</f>
        <v>0</v>
      </c>
      <c r="P32" s="19">
        <f>IF(AND(N32="Aplicar identificación avanzada-condición aceptable para cada tipo de factor de riesgo identificado",G32="SI"),VLOOKUP(A32,'2'!$B$12:$M$212,3,FALSE)," ")</f>
        <v>0</v>
      </c>
      <c r="Q32" s="19">
        <f>IF(AND(N32="Aplicar identificación avanzada-condición aceptable para cada tipo de factor de riesgo identificado",G32="SI"),VLOOKUP(A32,'2'!$B$12:$M$212,4,FALSE)," ")</f>
        <v>0</v>
      </c>
      <c r="R32" s="19">
        <f>IF(AND(N32="Aplicar identificación avanzada-condición aceptable para cada tipo de factor de riesgo identificado",G32="SI"),VLOOKUP(A32,'2'!$B$12:$M$212,6,FALSE)," ")</f>
        <v>0</v>
      </c>
      <c r="S32" s="19">
        <f>IF(AND(N32="Aplicar identificación avanzada-condición aceptable para cada tipo de factor de riesgo identificado",G32="SI"),VLOOKUP(A32,'2'!$B$12:$M$212,7,FALSE)," ")</f>
        <v>0</v>
      </c>
      <c r="T32" s="19">
        <f>IF(AND(N32="Aplicar identificación avanzada-condición aceptable para cada tipo de factor de riesgo identificado",G32="SI"),VLOOKUP(A32,'2'!$B$12:$M$212,8,FALSE)," ")</f>
        <v>0</v>
      </c>
      <c r="U32" s="19">
        <f>IF(AND(N32="Aplicar identificación avanzada-condición aceptable para cada tipo de factor de riesgo identificado",G32="SI"),VLOOKUP(A32,'2'!$B$12:$M$212,9,FALSE)," ")</f>
        <v>0</v>
      </c>
      <c r="V32" s="19">
        <f>IF(AND(N32="Aplicar identificación avanzada-condición aceptable para cada tipo de factor de riesgo identificado",G32="SI"),VLOOKUP(A32,'2'!$B$12:$M$212,10,FALSE)," ")</f>
        <v>0</v>
      </c>
      <c r="W32" s="31" t="str">
        <f>IF(AND(N32="Aplicar identificación avanzada-condición aceptable para cada tipo de factor de riesgo identificado",H32="SI"),VLOOKUP(A32,'2'!$B$12:$M$212,2,FALSE)," ")</f>
        <v xml:space="preserve"> </v>
      </c>
      <c r="X32" s="31" t="str">
        <f>IF(AND(N32="Aplicar identificación avanzada-condición aceptable para cada tipo de factor de riesgo identificado",H32="SI"),VLOOKUP(A32,'2'!$B$12:$M$212,3,FALSE)," ")</f>
        <v xml:space="preserve"> </v>
      </c>
      <c r="Y32" s="31" t="str">
        <f>IF(AND(N32="Aplicar identificación avanzada-condición aceptable para cada tipo de factor de riesgo identificado",H32="SI"),VLOOKUP(A32,'2'!$B$12:$M$212,4,FALSE)," ")</f>
        <v xml:space="preserve"> </v>
      </c>
      <c r="Z32" s="31" t="str">
        <f>IF(AND(N32="Aplicar identificación avanzada-condición aceptable para cada tipo de factor de riesgo identificado",H32="SI"),VLOOKUP(A32,'2'!$B$12:$M$212,4,FALSE)," ")</f>
        <v xml:space="preserve"> </v>
      </c>
      <c r="AA32" s="31" t="str">
        <f>IF(AND(N32="Aplicar identificación avanzada-condición aceptable para cada tipo de factor de riesgo identificado",H32="SI"),VLOOKUP(A32,'2'!$B$12:$M$212,7,FALSE)," ")</f>
        <v xml:space="preserve"> </v>
      </c>
      <c r="AB32" s="31" t="str">
        <f>IF(AND(N32="Aplicar identificación avanzada-condición aceptable para cada tipo de factor de riesgo identificado",H32="SI"),VLOOKUP(A32,'2'!$B$12:$M$212,8,FALSE)," ")</f>
        <v xml:space="preserve"> </v>
      </c>
      <c r="AC32" s="31" t="str">
        <f>IF(AND(N32="Aplicar identificación avanzada-condición aceptable para cada tipo de factor de riesgo identificado",H32="SI"),VLOOKUP(A32,'2'!$B$12:$M$212,9,FALSE)," ")</f>
        <v xml:space="preserve"> </v>
      </c>
      <c r="AD32" s="31" t="str">
        <f>IF(AND(N32="Aplicar identificación avanzada-condición aceptable para cada tipo de factor de riesgo identificado",H32="SI"),VLOOKUP(A32,'2'!$B$12:$M$212,10,FALSE)," ")</f>
        <v xml:space="preserve"> </v>
      </c>
      <c r="AE32" s="34" t="str">
        <f>IF(AND(N32="Aplicar identificación avanzada-condición aceptable para cada tipo de factor de riesgo identificado",I32="SI"),VLOOKUP(A32,'2'!$B$12:$M$212,2,FALSE)," ")</f>
        <v xml:space="preserve"> </v>
      </c>
      <c r="AF32" s="34" t="str">
        <f>IF(AND(N32="Aplicar identificación avanzada-condición aceptable para cada tipo de factor de riesgo identificado",I32="SI"),VLOOKUP(A32,'2'!$B$12:$M$212,3,FALSE)," ")</f>
        <v xml:space="preserve"> </v>
      </c>
      <c r="AG32" s="34" t="str">
        <f>IF(AND(N32="Aplicar identificación avanzada-condición aceptable para cada tipo de factor de riesgo identificado",I32="SI"),VLOOKUP(A32,'2'!$B$12:$M$212,4,FALSE)," ")</f>
        <v xml:space="preserve"> </v>
      </c>
      <c r="AH32" s="34" t="str">
        <f>IF(AND(N32="Aplicar identificación avanzada-condición aceptable para cada tipo de factor de riesgo identificado",I32="SI"),VLOOKUP(A32,'2'!$B$12:$M$212,6,FALSE)," ")</f>
        <v xml:space="preserve"> </v>
      </c>
      <c r="AI32" s="34" t="str">
        <f>IF(AND(N32="Aplicar identificación avanzada-condición aceptable para cada tipo de factor de riesgo identificado",I32="SI"),VLOOKUP(A32,'2'!$B$12:$M$212,7,FALSE)," ")</f>
        <v xml:space="preserve"> </v>
      </c>
      <c r="AJ32" s="34" t="str">
        <f>IF(AND(N32="Aplicar identificación avanzada-condición aceptable para cada tipo de factor de riesgo identificado",I32="SI"),VLOOKUP(A32,'2'!$B$12:$M$212,8,FALSE)," ")</f>
        <v xml:space="preserve"> </v>
      </c>
      <c r="AK32" s="34" t="str">
        <f>IF(AND(N32="Aplicar identificación avanzada-condición aceptable para cada tipo de factor de riesgo identificado",I32="SI"),VLOOKUP(A32,'2'!$B$12:$M$212,9,FALSE)," ")</f>
        <v xml:space="preserve"> </v>
      </c>
      <c r="AL32" s="34" t="str">
        <f>IF(AND(N32="Aplicar identificación avanzada-condición aceptable para cada tipo de factor de riesgo identificado",I32="SI"),VLOOKUP(A32,'2'!$B$12:$M$212,10,FALSE)," ")</f>
        <v xml:space="preserve"> </v>
      </c>
      <c r="AM32" s="40" t="str">
        <f>IF(AND(N32="Aplicar identificación avanzada-condición aceptable para cada tipo de factor de riesgo identificado",J32="SI"),VLOOKUP(A32,'2'!$B$12:$M$212,2,FALSE)," ")</f>
        <v xml:space="preserve"> </v>
      </c>
      <c r="AN32" s="40" t="str">
        <f>IF(AND(N32="Aplicar identificación avanzada-condición aceptable para cada tipo de factor de riesgo identificado",J32="SI"),VLOOKUP(A32,'2'!$B$12:$M$212,3,FALSE)," ")</f>
        <v xml:space="preserve"> </v>
      </c>
      <c r="AO32" s="40" t="str">
        <f>IF(AND(N32="Aplicar identificación avanzada-condición aceptable para cada tipo de factor de riesgo identificado",J32="SI"),VLOOKUP(A32,'2'!$B$12:$M$212,4,FALSE)," ")</f>
        <v xml:space="preserve"> </v>
      </c>
      <c r="AP32" s="40" t="str">
        <f>IF(AND(N32="Aplicar identificación avanzada-condición aceptable para cada tipo de factor de riesgo identificado",J32="SI"),VLOOKUP(A32,'2'!$B$12:$M$212,6,FALSE)," ")</f>
        <v xml:space="preserve"> </v>
      </c>
      <c r="AQ32" s="40" t="str">
        <f>IF(AND(N32="Aplicar identificación avanzada-condición aceptable para cada tipo de factor de riesgo identificado",J32="SI"),VLOOKUP(A32,'2'!$B$12:$M$212,7,FALSE)," ")</f>
        <v xml:space="preserve"> </v>
      </c>
      <c r="AR32" s="40" t="str">
        <f>IF(AND(N32="Aplicar identificación avanzada-condición aceptable para cada tipo de factor de riesgo identificado",J32="SI"),VLOOKUP(A32,'2'!$B$12:$M$212,8,FALSE)," ")</f>
        <v xml:space="preserve"> </v>
      </c>
      <c r="AS32" s="40" t="str">
        <f>IF(AND(N32="Aplicar identificación avanzada-condición aceptable para cada tipo de factor de riesgo identificado",J32="SI"),VLOOKUP(A32,'2'!$B$12:$M$212,9,FALSE)," ")</f>
        <v xml:space="preserve"> </v>
      </c>
      <c r="AT32" s="40" t="str">
        <f>IF(AND(N32="Aplicar identificación avanzada-condición aceptable para cada tipo de factor de riesgo identificado",J32="SI"),VLOOKUP(A32,'2'!$B$12:$M$212,10,FALSE)," ")</f>
        <v xml:space="preserve"> </v>
      </c>
      <c r="AU32" s="51" t="str">
        <f>IF(AND(N32="Aplicar identificación avanzada-condición aceptable para cada tipo de factor de riesgo identificado",K32="SI"),VLOOKUP(A32,'2'!$B$12:$M$212,2,FALSE)," ")</f>
        <v xml:space="preserve"> </v>
      </c>
      <c r="AV32" s="51" t="str">
        <f>IF(AND(N32="Aplicar identificación avanzada-condición aceptable para cada tipo de factor de riesgo identificado",K32="SI"),VLOOKUP(A32,'2'!$B$12:$M$212,3,FALSE)," ")</f>
        <v xml:space="preserve"> </v>
      </c>
      <c r="AW32" s="51" t="str">
        <f>IF(AND(N32="Aplicar identificación avanzada-condición aceptable para cada tipo de factor de riesgo identificado",K32="SI"),VLOOKUP(A32,'2'!$B$12:$M$212,4,FALSE)," ")</f>
        <v xml:space="preserve"> </v>
      </c>
      <c r="AX32" s="51" t="str">
        <f>IF(AND(N32="Aplicar identificación avanzada-condición aceptable para cada tipo de factor de riesgo identificado",K32="SI"),VLOOKUP(A32,'2'!$B$12:$M$212,6,FALSE)," ")</f>
        <v xml:space="preserve"> </v>
      </c>
      <c r="AY32" s="51" t="str">
        <f>IF(AND(N32="Aplicar identificación avanzada-condición aceptable para cada tipo de factor de riesgo identificado",K32="SI"),VLOOKUP(A32,'2'!$B$12:$M$212,7,FALSE)," ")</f>
        <v xml:space="preserve"> </v>
      </c>
      <c r="AZ32" s="51" t="str">
        <f>IF(AND(N32="Aplicar identificación avanzada-condición aceptable para cada tipo de factor de riesgo identificado",K32="SI"),VLOOKUP(A32,'2'!$B$12:$M$212,8,FALSE)," ")</f>
        <v xml:space="preserve"> </v>
      </c>
      <c r="BA32" s="51" t="str">
        <f>IF(AND(N32="Aplicar identificación avanzada-condición aceptable para cada tipo de factor de riesgo identificado",K32="SI"),VLOOKUP(A32,'2'!$B$12:$M$212,9,FALSE)," ")</f>
        <v xml:space="preserve"> </v>
      </c>
      <c r="BB32" s="51" t="str">
        <f>IF(AND(N32="Aplicar identificación avanzada-condición aceptable para cada tipo de factor de riesgo identificado",K32="SI"),VLOOKUP(A32,'2'!$B$12:$M$212,10,FALSE)," ")</f>
        <v xml:space="preserve"> </v>
      </c>
      <c r="BC32" s="44">
        <f>IF(AND(N32="Aplicar identificación avanzada-condición aceptable para cada tipo de factor de riesgo identificado",L32="SI"),VLOOKUP(A32,'2'!$B$12:$M$212,2,FALSE)," ")</f>
        <v>0</v>
      </c>
      <c r="BD32" s="44">
        <f>IF(AND(N32="Aplicar identificación avanzada-condición aceptable para cada tipo de factor de riesgo identificado",L32="SI"),VLOOKUP(A32,'2'!$B$12:$M$212,3,FALSE)," ")</f>
        <v>0</v>
      </c>
      <c r="BE32" s="44">
        <f>IF(AND(N32="Aplicar identificación avanzada-condición aceptable para cada tipo de factor de riesgo identificado",L32="SI"),VLOOKUP(A32,'2'!$B$12:$M$212,4,FALSE)," ")</f>
        <v>0</v>
      </c>
      <c r="BF32" s="44">
        <f>IF(AND(N32="Aplicar identificación avanzada-condición aceptable para cada tipo de factor de riesgo identificado",L32="SI"),VLOOKUP(A32,'2'!$B$12:$M$212,6,FALSE)," ")</f>
        <v>0</v>
      </c>
      <c r="BG32" s="44">
        <f>IF(AND(N32="Aplicar identificación avanzada-condición aceptable para cada tipo de factor de riesgo identificado",L32="SI"),VLOOKUP(A32,'2'!$B$12:$M$212,7,FALSE)," ")</f>
        <v>0</v>
      </c>
      <c r="BH32" s="44">
        <f>IF(AND(N32="Aplicar identificación avanzada-condición aceptable para cada tipo de factor de riesgo identificado",L32="SI"),VLOOKUP(A32,'2'!$B$12:$M$212,8,FALSE)," ")</f>
        <v>0</v>
      </c>
      <c r="BI32" s="44">
        <f>IF(AND(N32="Aplicar identificación avanzada-condición aceptable para cada tipo de factor de riesgo identificado",L32="SI"),VLOOKUP(A32,'2'!$B$12:$M$212,9,FALSE)," ")</f>
        <v>0</v>
      </c>
      <c r="BJ32" s="44">
        <f>IF(AND(N32="Aplicar identificación avanzada-condición aceptable para cada tipo de factor de riesgo identificado",L32="SI"),VLOOKUP(A32,'2'!$B$12:$M$212,10,FALSE)," ")</f>
        <v>0</v>
      </c>
      <c r="BK32" s="48" t="str">
        <f>IF(AND(N32="Aplicar identificación avanzada-condición aceptable para cada tipo de factor de riesgo identificado",M32="SI"),VLOOKUP(A32,'2'!$B$12:$M$212,2,FALSE)," ")</f>
        <v xml:space="preserve"> </v>
      </c>
      <c r="BL32" s="48" t="str">
        <f>IF(AND(N32="Aplicar identificación avanzada-condición aceptable para cada tipo de factor de riesgo identificado",M32="SI"),VLOOKUP(A32,'2'!$B$12:$M$212,3,FALSE)," ")</f>
        <v xml:space="preserve"> </v>
      </c>
      <c r="BM32" s="48" t="str">
        <f>IF(AND(N32="Aplicar identificación avanzada-condición aceptable para cada tipo de factor de riesgo identificado",M32="SI"),VLOOKUP(A32,'2'!$B$12:$M$212,4,FALSE)," ")</f>
        <v xml:space="preserve"> </v>
      </c>
      <c r="BN32" s="48" t="str">
        <f>IF(AND(N32="Aplicar identificación avanzada-condición aceptable para cada tipo de factor de riesgo identificado",M32="SI"),VLOOKUP(A32,'2'!$B$12:$M$212,6,FALSE)," ")</f>
        <v xml:space="preserve"> </v>
      </c>
      <c r="BO32" s="48" t="str">
        <f>IF(AND(N32="Aplicar identificación avanzada-condición aceptable para cada tipo de factor de riesgo identificado",M32="SI"),VLOOKUP(A32,'2'!$B$12:$M$212,7,FALSE)," ")</f>
        <v xml:space="preserve"> </v>
      </c>
      <c r="BP32" s="48" t="str">
        <f>IF(AND(N32="Aplicar identificación avanzada-condición aceptable para cada tipo de factor de riesgo identificado",M32="SI"),VLOOKUP(A32,'2'!$B$12:$M$212,8,FALSE)," ")</f>
        <v xml:space="preserve"> </v>
      </c>
      <c r="BQ32" s="48" t="str">
        <f>IF(AND(N32="Aplicar identificación avanzada-condición aceptable para cada tipo de factor de riesgo identificado",M32="SI"),VLOOKUP(A32,'2'!$B$12:$M$212,9,FALSE)," ")</f>
        <v xml:space="preserve"> </v>
      </c>
      <c r="BR32" s="48" t="str">
        <f>IF(AND(N32="Aplicar identificación avanzada-condición aceptable para cada tipo de factor de riesgo identificado",M32="SI"),VLOOKUP(A32,'2'!$B$12:$M$212,10,FALSE)," ")</f>
        <v xml:space="preserve"> </v>
      </c>
    </row>
    <row r="33" spans="1:70">
      <c r="A33">
        <v>29</v>
      </c>
      <c r="B33" s="21">
        <f>'2'!C42</f>
        <v>0</v>
      </c>
      <c r="C33" s="21">
        <f>'2'!D42</f>
        <v>0</v>
      </c>
      <c r="D33" s="21"/>
      <c r="E33" s="21">
        <f>'2'!E42</f>
        <v>0</v>
      </c>
      <c r="F33" s="34" t="str">
        <f>'3'!L42</f>
        <v>Aplicar identificación avanzada-condición aceptable para cada tipo de factor de riesgo identificado</v>
      </c>
      <c r="G33" s="27" t="str">
        <f>'3'!E42</f>
        <v>SI</v>
      </c>
      <c r="H33" s="21" t="str">
        <f>'3'!F42</f>
        <v>NO</v>
      </c>
      <c r="I33" s="27" t="str">
        <f>'3'!G42</f>
        <v>NO</v>
      </c>
      <c r="J33" s="21" t="str">
        <f>'3'!H42</f>
        <v>NO</v>
      </c>
      <c r="K33" s="27" t="str">
        <f>'3'!I42</f>
        <v>NO</v>
      </c>
      <c r="L33" s="21" t="str">
        <f>'3'!J42</f>
        <v>SI</v>
      </c>
      <c r="M33" s="27" t="str">
        <f>'3'!K42</f>
        <v>NO</v>
      </c>
      <c r="N33" s="34" t="str">
        <f>'3'!L42</f>
        <v>Aplicar identificación avanzada-condición aceptable para cada tipo de factor de riesgo identificado</v>
      </c>
      <c r="O33" s="19">
        <f>IF(AND(N33="Aplicar identificación avanzada-condición aceptable para cada tipo de factor de riesgo identificado",G33="SI"),VLOOKUP(A33,'2'!$B$12:$M$212,2,FALSE)," ")</f>
        <v>0</v>
      </c>
      <c r="P33" s="19">
        <f>IF(AND(N33="Aplicar identificación avanzada-condición aceptable para cada tipo de factor de riesgo identificado",G33="SI"),VLOOKUP(A33,'2'!$B$12:$M$212,3,FALSE)," ")</f>
        <v>0</v>
      </c>
      <c r="Q33" s="19">
        <f>IF(AND(N33="Aplicar identificación avanzada-condición aceptable para cada tipo de factor de riesgo identificado",G33="SI"),VLOOKUP(A33,'2'!$B$12:$M$212,4,FALSE)," ")</f>
        <v>0</v>
      </c>
      <c r="R33" s="19">
        <f>IF(AND(N33="Aplicar identificación avanzada-condición aceptable para cada tipo de factor de riesgo identificado",G33="SI"),VLOOKUP(A33,'2'!$B$12:$M$212,6,FALSE)," ")</f>
        <v>0</v>
      </c>
      <c r="S33" s="19">
        <f>IF(AND(N33="Aplicar identificación avanzada-condición aceptable para cada tipo de factor de riesgo identificado",G33="SI"),VLOOKUP(A33,'2'!$B$12:$M$212,7,FALSE)," ")</f>
        <v>0</v>
      </c>
      <c r="T33" s="19">
        <f>IF(AND(N33="Aplicar identificación avanzada-condición aceptable para cada tipo de factor de riesgo identificado",G33="SI"),VLOOKUP(A33,'2'!$B$12:$M$212,8,FALSE)," ")</f>
        <v>0</v>
      </c>
      <c r="U33" s="19">
        <f>IF(AND(N33="Aplicar identificación avanzada-condición aceptable para cada tipo de factor de riesgo identificado",G33="SI"),VLOOKUP(A33,'2'!$B$12:$M$212,9,FALSE)," ")</f>
        <v>0</v>
      </c>
      <c r="V33" s="19">
        <f>IF(AND(N33="Aplicar identificación avanzada-condición aceptable para cada tipo de factor de riesgo identificado",G33="SI"),VLOOKUP(A33,'2'!$B$12:$M$212,10,FALSE)," ")</f>
        <v>0</v>
      </c>
      <c r="W33" s="31" t="str">
        <f>IF(AND(N33="Aplicar identificación avanzada-condición aceptable para cada tipo de factor de riesgo identificado",H33="SI"),VLOOKUP(A33,'2'!$B$12:$M$212,2,FALSE)," ")</f>
        <v xml:space="preserve"> </v>
      </c>
      <c r="X33" s="31" t="str">
        <f>IF(AND(N33="Aplicar identificación avanzada-condición aceptable para cada tipo de factor de riesgo identificado",H33="SI"),VLOOKUP(A33,'2'!$B$12:$M$212,3,FALSE)," ")</f>
        <v xml:space="preserve"> </v>
      </c>
      <c r="Y33" s="31" t="str">
        <f>IF(AND(N33="Aplicar identificación avanzada-condición aceptable para cada tipo de factor de riesgo identificado",H33="SI"),VLOOKUP(A33,'2'!$B$12:$M$212,4,FALSE)," ")</f>
        <v xml:space="preserve"> </v>
      </c>
      <c r="Z33" s="31" t="str">
        <f>IF(AND(N33="Aplicar identificación avanzada-condición aceptable para cada tipo de factor de riesgo identificado",H33="SI"),VLOOKUP(A33,'2'!$B$12:$M$212,4,FALSE)," ")</f>
        <v xml:space="preserve"> </v>
      </c>
      <c r="AA33" s="31" t="str">
        <f>IF(AND(N33="Aplicar identificación avanzada-condición aceptable para cada tipo de factor de riesgo identificado",H33="SI"),VLOOKUP(A33,'2'!$B$12:$M$212,7,FALSE)," ")</f>
        <v xml:space="preserve"> </v>
      </c>
      <c r="AB33" s="31" t="str">
        <f>IF(AND(N33="Aplicar identificación avanzada-condición aceptable para cada tipo de factor de riesgo identificado",H33="SI"),VLOOKUP(A33,'2'!$B$12:$M$212,8,FALSE)," ")</f>
        <v xml:space="preserve"> </v>
      </c>
      <c r="AC33" s="31" t="str">
        <f>IF(AND(N33="Aplicar identificación avanzada-condición aceptable para cada tipo de factor de riesgo identificado",H33="SI"),VLOOKUP(A33,'2'!$B$12:$M$212,9,FALSE)," ")</f>
        <v xml:space="preserve"> </v>
      </c>
      <c r="AD33" s="31" t="str">
        <f>IF(AND(N33="Aplicar identificación avanzada-condición aceptable para cada tipo de factor de riesgo identificado",H33="SI"),VLOOKUP(A33,'2'!$B$12:$M$212,10,FALSE)," ")</f>
        <v xml:space="preserve"> </v>
      </c>
      <c r="AE33" s="34" t="str">
        <f>IF(AND(N33="Aplicar identificación avanzada-condición aceptable para cada tipo de factor de riesgo identificado",I33="SI"),VLOOKUP(A33,'2'!$B$12:$M$212,2,FALSE)," ")</f>
        <v xml:space="preserve"> </v>
      </c>
      <c r="AF33" s="34" t="str">
        <f>IF(AND(N33="Aplicar identificación avanzada-condición aceptable para cada tipo de factor de riesgo identificado",I33="SI"),VLOOKUP(A33,'2'!$B$12:$M$212,3,FALSE)," ")</f>
        <v xml:space="preserve"> </v>
      </c>
      <c r="AG33" s="34" t="str">
        <f>IF(AND(N33="Aplicar identificación avanzada-condición aceptable para cada tipo de factor de riesgo identificado",I33="SI"),VLOOKUP(A33,'2'!$B$12:$M$212,4,FALSE)," ")</f>
        <v xml:space="preserve"> </v>
      </c>
      <c r="AH33" s="34" t="str">
        <f>IF(AND(N33="Aplicar identificación avanzada-condición aceptable para cada tipo de factor de riesgo identificado",I33="SI"),VLOOKUP(A33,'2'!$B$12:$M$212,6,FALSE)," ")</f>
        <v xml:space="preserve"> </v>
      </c>
      <c r="AI33" s="34" t="str">
        <f>IF(AND(N33="Aplicar identificación avanzada-condición aceptable para cada tipo de factor de riesgo identificado",I33="SI"),VLOOKUP(A33,'2'!$B$12:$M$212,7,FALSE)," ")</f>
        <v xml:space="preserve"> </v>
      </c>
      <c r="AJ33" s="34" t="str">
        <f>IF(AND(N33="Aplicar identificación avanzada-condición aceptable para cada tipo de factor de riesgo identificado",I33="SI"),VLOOKUP(A33,'2'!$B$12:$M$212,8,FALSE)," ")</f>
        <v xml:space="preserve"> </v>
      </c>
      <c r="AK33" s="34" t="str">
        <f>IF(AND(N33="Aplicar identificación avanzada-condición aceptable para cada tipo de factor de riesgo identificado",I33="SI"),VLOOKUP(A33,'2'!$B$12:$M$212,9,FALSE)," ")</f>
        <v xml:space="preserve"> </v>
      </c>
      <c r="AL33" s="34" t="str">
        <f>IF(AND(N33="Aplicar identificación avanzada-condición aceptable para cada tipo de factor de riesgo identificado",I33="SI"),VLOOKUP(A33,'2'!$B$12:$M$212,10,FALSE)," ")</f>
        <v xml:space="preserve"> </v>
      </c>
      <c r="AM33" s="40" t="str">
        <f>IF(AND(N33="Aplicar identificación avanzada-condición aceptable para cada tipo de factor de riesgo identificado",J33="SI"),VLOOKUP(A33,'2'!$B$12:$M$212,2,FALSE)," ")</f>
        <v xml:space="preserve"> </v>
      </c>
      <c r="AN33" s="40" t="str">
        <f>IF(AND(N33="Aplicar identificación avanzada-condición aceptable para cada tipo de factor de riesgo identificado",J33="SI"),VLOOKUP(A33,'2'!$B$12:$M$212,3,FALSE)," ")</f>
        <v xml:space="preserve"> </v>
      </c>
      <c r="AO33" s="40" t="str">
        <f>IF(AND(N33="Aplicar identificación avanzada-condición aceptable para cada tipo de factor de riesgo identificado",J33="SI"),VLOOKUP(A33,'2'!$B$12:$M$212,4,FALSE)," ")</f>
        <v xml:space="preserve"> </v>
      </c>
      <c r="AP33" s="40" t="str">
        <f>IF(AND(N33="Aplicar identificación avanzada-condición aceptable para cada tipo de factor de riesgo identificado",J33="SI"),VLOOKUP(A33,'2'!$B$12:$M$212,6,FALSE)," ")</f>
        <v xml:space="preserve"> </v>
      </c>
      <c r="AQ33" s="40" t="str">
        <f>IF(AND(N33="Aplicar identificación avanzada-condición aceptable para cada tipo de factor de riesgo identificado",J33="SI"),VLOOKUP(A33,'2'!$B$12:$M$212,7,FALSE)," ")</f>
        <v xml:space="preserve"> </v>
      </c>
      <c r="AR33" s="40" t="str">
        <f>IF(AND(N33="Aplicar identificación avanzada-condición aceptable para cada tipo de factor de riesgo identificado",J33="SI"),VLOOKUP(A33,'2'!$B$12:$M$212,8,FALSE)," ")</f>
        <v xml:space="preserve"> </v>
      </c>
      <c r="AS33" s="40" t="str">
        <f>IF(AND(N33="Aplicar identificación avanzada-condición aceptable para cada tipo de factor de riesgo identificado",J33="SI"),VLOOKUP(A33,'2'!$B$12:$M$212,9,FALSE)," ")</f>
        <v xml:space="preserve"> </v>
      </c>
      <c r="AT33" s="40" t="str">
        <f>IF(AND(N33="Aplicar identificación avanzada-condición aceptable para cada tipo de factor de riesgo identificado",J33="SI"),VLOOKUP(A33,'2'!$B$12:$M$212,10,FALSE)," ")</f>
        <v xml:space="preserve"> </v>
      </c>
      <c r="AU33" s="51" t="str">
        <f>IF(AND(N33="Aplicar identificación avanzada-condición aceptable para cada tipo de factor de riesgo identificado",K33="SI"),VLOOKUP(A33,'2'!$B$12:$M$212,2,FALSE)," ")</f>
        <v xml:space="preserve"> </v>
      </c>
      <c r="AV33" s="51" t="str">
        <f>IF(AND(N33="Aplicar identificación avanzada-condición aceptable para cada tipo de factor de riesgo identificado",K33="SI"),VLOOKUP(A33,'2'!$B$12:$M$212,3,FALSE)," ")</f>
        <v xml:space="preserve"> </v>
      </c>
      <c r="AW33" s="51" t="str">
        <f>IF(AND(N33="Aplicar identificación avanzada-condición aceptable para cada tipo de factor de riesgo identificado",K33="SI"),VLOOKUP(A33,'2'!$B$12:$M$212,4,FALSE)," ")</f>
        <v xml:space="preserve"> </v>
      </c>
      <c r="AX33" s="51" t="str">
        <f>IF(AND(N33="Aplicar identificación avanzada-condición aceptable para cada tipo de factor de riesgo identificado",K33="SI"),VLOOKUP(A33,'2'!$B$12:$M$212,6,FALSE)," ")</f>
        <v xml:space="preserve"> </v>
      </c>
      <c r="AY33" s="51" t="str">
        <f>IF(AND(N33="Aplicar identificación avanzada-condición aceptable para cada tipo de factor de riesgo identificado",K33="SI"),VLOOKUP(A33,'2'!$B$12:$M$212,7,FALSE)," ")</f>
        <v xml:space="preserve"> </v>
      </c>
      <c r="AZ33" s="51" t="str">
        <f>IF(AND(N33="Aplicar identificación avanzada-condición aceptable para cada tipo de factor de riesgo identificado",K33="SI"),VLOOKUP(A33,'2'!$B$12:$M$212,8,FALSE)," ")</f>
        <v xml:space="preserve"> </v>
      </c>
      <c r="BA33" s="51" t="str">
        <f>IF(AND(N33="Aplicar identificación avanzada-condición aceptable para cada tipo de factor de riesgo identificado",K33="SI"),VLOOKUP(A33,'2'!$B$12:$M$212,9,FALSE)," ")</f>
        <v xml:space="preserve"> </v>
      </c>
      <c r="BB33" s="51" t="str">
        <f>IF(AND(N33="Aplicar identificación avanzada-condición aceptable para cada tipo de factor de riesgo identificado",K33="SI"),VLOOKUP(A33,'2'!$B$12:$M$212,10,FALSE)," ")</f>
        <v xml:space="preserve"> </v>
      </c>
      <c r="BC33" s="44">
        <f>IF(AND(N33="Aplicar identificación avanzada-condición aceptable para cada tipo de factor de riesgo identificado",L33="SI"),VLOOKUP(A33,'2'!$B$12:$M$212,2,FALSE)," ")</f>
        <v>0</v>
      </c>
      <c r="BD33" s="44">
        <f>IF(AND(N33="Aplicar identificación avanzada-condición aceptable para cada tipo de factor de riesgo identificado",L33="SI"),VLOOKUP(A33,'2'!$B$12:$M$212,3,FALSE)," ")</f>
        <v>0</v>
      </c>
      <c r="BE33" s="44">
        <f>IF(AND(N33="Aplicar identificación avanzada-condición aceptable para cada tipo de factor de riesgo identificado",L33="SI"),VLOOKUP(A33,'2'!$B$12:$M$212,4,FALSE)," ")</f>
        <v>0</v>
      </c>
      <c r="BF33" s="44">
        <f>IF(AND(N33="Aplicar identificación avanzada-condición aceptable para cada tipo de factor de riesgo identificado",L33="SI"),VLOOKUP(A33,'2'!$B$12:$M$212,6,FALSE)," ")</f>
        <v>0</v>
      </c>
      <c r="BG33" s="44">
        <f>IF(AND(N33="Aplicar identificación avanzada-condición aceptable para cada tipo de factor de riesgo identificado",L33="SI"),VLOOKUP(A33,'2'!$B$12:$M$212,7,FALSE)," ")</f>
        <v>0</v>
      </c>
      <c r="BH33" s="44">
        <f>IF(AND(N33="Aplicar identificación avanzada-condición aceptable para cada tipo de factor de riesgo identificado",L33="SI"),VLOOKUP(A33,'2'!$B$12:$M$212,8,FALSE)," ")</f>
        <v>0</v>
      </c>
      <c r="BI33" s="44">
        <f>IF(AND(N33="Aplicar identificación avanzada-condición aceptable para cada tipo de factor de riesgo identificado",L33="SI"),VLOOKUP(A33,'2'!$B$12:$M$212,9,FALSE)," ")</f>
        <v>0</v>
      </c>
      <c r="BJ33" s="44">
        <f>IF(AND(N33="Aplicar identificación avanzada-condición aceptable para cada tipo de factor de riesgo identificado",L33="SI"),VLOOKUP(A33,'2'!$B$12:$M$212,10,FALSE)," ")</f>
        <v>0</v>
      </c>
      <c r="BK33" s="48" t="str">
        <f>IF(AND(N33="Aplicar identificación avanzada-condición aceptable para cada tipo de factor de riesgo identificado",M33="SI"),VLOOKUP(A33,'2'!$B$12:$M$212,2,FALSE)," ")</f>
        <v xml:space="preserve"> </v>
      </c>
      <c r="BL33" s="48" t="str">
        <f>IF(AND(N33="Aplicar identificación avanzada-condición aceptable para cada tipo de factor de riesgo identificado",M33="SI"),VLOOKUP(A33,'2'!$B$12:$M$212,3,FALSE)," ")</f>
        <v xml:space="preserve"> </v>
      </c>
      <c r="BM33" s="48" t="str">
        <f>IF(AND(N33="Aplicar identificación avanzada-condición aceptable para cada tipo de factor de riesgo identificado",M33="SI"),VLOOKUP(A33,'2'!$B$12:$M$212,4,FALSE)," ")</f>
        <v xml:space="preserve"> </v>
      </c>
      <c r="BN33" s="48" t="str">
        <f>IF(AND(N33="Aplicar identificación avanzada-condición aceptable para cada tipo de factor de riesgo identificado",M33="SI"),VLOOKUP(A33,'2'!$B$12:$M$212,6,FALSE)," ")</f>
        <v xml:space="preserve"> </v>
      </c>
      <c r="BO33" s="48" t="str">
        <f>IF(AND(N33="Aplicar identificación avanzada-condición aceptable para cada tipo de factor de riesgo identificado",M33="SI"),VLOOKUP(A33,'2'!$B$12:$M$212,7,FALSE)," ")</f>
        <v xml:space="preserve"> </v>
      </c>
      <c r="BP33" s="48" t="str">
        <f>IF(AND(N33="Aplicar identificación avanzada-condición aceptable para cada tipo de factor de riesgo identificado",M33="SI"),VLOOKUP(A33,'2'!$B$12:$M$212,8,FALSE)," ")</f>
        <v xml:space="preserve"> </v>
      </c>
      <c r="BQ33" s="48" t="str">
        <f>IF(AND(N33="Aplicar identificación avanzada-condición aceptable para cada tipo de factor de riesgo identificado",M33="SI"),VLOOKUP(A33,'2'!$B$12:$M$212,9,FALSE)," ")</f>
        <v xml:space="preserve"> </v>
      </c>
      <c r="BR33" s="48" t="str">
        <f>IF(AND(N33="Aplicar identificación avanzada-condición aceptable para cada tipo de factor de riesgo identificado",M33="SI"),VLOOKUP(A33,'2'!$B$12:$M$212,10,FALSE)," ")</f>
        <v xml:space="preserve"> </v>
      </c>
    </row>
    <row r="34" spans="1:70">
      <c r="A34">
        <v>30</v>
      </c>
      <c r="B34" s="21">
        <f>'2'!C43</f>
        <v>0</v>
      </c>
      <c r="C34" s="21">
        <f>'2'!D43</f>
        <v>0</v>
      </c>
      <c r="D34" s="21"/>
      <c r="E34" s="21">
        <f>'2'!E43</f>
        <v>0</v>
      </c>
      <c r="F34" s="34" t="str">
        <f>'3'!L43</f>
        <v>Aplicar identificación avanzada-condición aceptable para cada tipo de factor de riesgo identificado</v>
      </c>
      <c r="G34" s="27" t="str">
        <f>'3'!E43</f>
        <v>SI</v>
      </c>
      <c r="H34" s="21" t="str">
        <f>'3'!F43</f>
        <v>NO</v>
      </c>
      <c r="I34" s="27" t="str">
        <f>'3'!G43</f>
        <v>NO</v>
      </c>
      <c r="J34" s="21" t="str">
        <f>'3'!H43</f>
        <v>NO</v>
      </c>
      <c r="K34" s="27" t="str">
        <f>'3'!I43</f>
        <v>NO</v>
      </c>
      <c r="L34" s="21" t="str">
        <f>'3'!J43</f>
        <v>SI</v>
      </c>
      <c r="M34" s="27" t="str">
        <f>'3'!K43</f>
        <v>NO</v>
      </c>
      <c r="N34" s="34" t="str">
        <f>'3'!L43</f>
        <v>Aplicar identificación avanzada-condición aceptable para cada tipo de factor de riesgo identificado</v>
      </c>
      <c r="O34" s="19">
        <f>IF(AND(N34="Aplicar identificación avanzada-condición aceptable para cada tipo de factor de riesgo identificado",G34="SI"),VLOOKUP(A34,'2'!$B$12:$M$212,2,FALSE)," ")</f>
        <v>0</v>
      </c>
      <c r="P34" s="19">
        <f>IF(AND(N34="Aplicar identificación avanzada-condición aceptable para cada tipo de factor de riesgo identificado",G34="SI"),VLOOKUP(A34,'2'!$B$12:$M$212,3,FALSE)," ")</f>
        <v>0</v>
      </c>
      <c r="Q34" s="19">
        <f>IF(AND(N34="Aplicar identificación avanzada-condición aceptable para cada tipo de factor de riesgo identificado",G34="SI"),VLOOKUP(A34,'2'!$B$12:$M$212,4,FALSE)," ")</f>
        <v>0</v>
      </c>
      <c r="R34" s="19">
        <f>IF(AND(N34="Aplicar identificación avanzada-condición aceptable para cada tipo de factor de riesgo identificado",G34="SI"),VLOOKUP(A34,'2'!$B$12:$M$212,6,FALSE)," ")</f>
        <v>0</v>
      </c>
      <c r="S34" s="19">
        <f>IF(AND(N34="Aplicar identificación avanzada-condición aceptable para cada tipo de factor de riesgo identificado",G34="SI"),VLOOKUP(A34,'2'!$B$12:$M$212,7,FALSE)," ")</f>
        <v>0</v>
      </c>
      <c r="T34" s="19">
        <f>IF(AND(N34="Aplicar identificación avanzada-condición aceptable para cada tipo de factor de riesgo identificado",G34="SI"),VLOOKUP(A34,'2'!$B$12:$M$212,8,FALSE)," ")</f>
        <v>0</v>
      </c>
      <c r="U34" s="19">
        <f>IF(AND(N34="Aplicar identificación avanzada-condición aceptable para cada tipo de factor de riesgo identificado",G34="SI"),VLOOKUP(A34,'2'!$B$12:$M$212,9,FALSE)," ")</f>
        <v>0</v>
      </c>
      <c r="V34" s="19">
        <f>IF(AND(N34="Aplicar identificación avanzada-condición aceptable para cada tipo de factor de riesgo identificado",G34="SI"),VLOOKUP(A34,'2'!$B$12:$M$212,10,FALSE)," ")</f>
        <v>0</v>
      </c>
      <c r="W34" s="31" t="str">
        <f>IF(AND(N34="Aplicar identificación avanzada-condición aceptable para cada tipo de factor de riesgo identificado",H34="SI"),VLOOKUP(A34,'2'!$B$12:$M$212,2,FALSE)," ")</f>
        <v xml:space="preserve"> </v>
      </c>
      <c r="X34" s="31" t="str">
        <f>IF(AND(N34="Aplicar identificación avanzada-condición aceptable para cada tipo de factor de riesgo identificado",H34="SI"),VLOOKUP(A34,'2'!$B$12:$M$212,3,FALSE)," ")</f>
        <v xml:space="preserve"> </v>
      </c>
      <c r="Y34" s="31" t="str">
        <f>IF(AND(N34="Aplicar identificación avanzada-condición aceptable para cada tipo de factor de riesgo identificado",H34="SI"),VLOOKUP(A34,'2'!$B$12:$M$212,4,FALSE)," ")</f>
        <v xml:space="preserve"> </v>
      </c>
      <c r="Z34" s="31" t="str">
        <f>IF(AND(N34="Aplicar identificación avanzada-condición aceptable para cada tipo de factor de riesgo identificado",H34="SI"),VLOOKUP(A34,'2'!$B$12:$M$212,4,FALSE)," ")</f>
        <v xml:space="preserve"> </v>
      </c>
      <c r="AA34" s="31" t="str">
        <f>IF(AND(N34="Aplicar identificación avanzada-condición aceptable para cada tipo de factor de riesgo identificado",H34="SI"),VLOOKUP(A34,'2'!$B$12:$M$212,7,FALSE)," ")</f>
        <v xml:space="preserve"> </v>
      </c>
      <c r="AB34" s="31" t="str">
        <f>IF(AND(N34="Aplicar identificación avanzada-condición aceptable para cada tipo de factor de riesgo identificado",H34="SI"),VLOOKUP(A34,'2'!$B$12:$M$212,8,FALSE)," ")</f>
        <v xml:space="preserve"> </v>
      </c>
      <c r="AC34" s="31" t="str">
        <f>IF(AND(N34="Aplicar identificación avanzada-condición aceptable para cada tipo de factor de riesgo identificado",H34="SI"),VLOOKUP(A34,'2'!$B$12:$M$212,9,FALSE)," ")</f>
        <v xml:space="preserve"> </v>
      </c>
      <c r="AD34" s="31" t="str">
        <f>IF(AND(N34="Aplicar identificación avanzada-condición aceptable para cada tipo de factor de riesgo identificado",H34="SI"),VLOOKUP(A34,'2'!$B$12:$M$212,10,FALSE)," ")</f>
        <v xml:space="preserve"> </v>
      </c>
      <c r="AE34" s="34" t="str">
        <f>IF(AND(N34="Aplicar identificación avanzada-condición aceptable para cada tipo de factor de riesgo identificado",I34="SI"),VLOOKUP(A34,'2'!$B$12:$M$212,2,FALSE)," ")</f>
        <v xml:space="preserve"> </v>
      </c>
      <c r="AF34" s="34" t="str">
        <f>IF(AND(N34="Aplicar identificación avanzada-condición aceptable para cada tipo de factor de riesgo identificado",I34="SI"),VLOOKUP(A34,'2'!$B$12:$M$212,3,FALSE)," ")</f>
        <v xml:space="preserve"> </v>
      </c>
      <c r="AG34" s="34" t="str">
        <f>IF(AND(N34="Aplicar identificación avanzada-condición aceptable para cada tipo de factor de riesgo identificado",I34="SI"),VLOOKUP(A34,'2'!$B$12:$M$212,4,FALSE)," ")</f>
        <v xml:space="preserve"> </v>
      </c>
      <c r="AH34" s="34" t="str">
        <f>IF(AND(N34="Aplicar identificación avanzada-condición aceptable para cada tipo de factor de riesgo identificado",I34="SI"),VLOOKUP(A34,'2'!$B$12:$M$212,6,FALSE)," ")</f>
        <v xml:space="preserve"> </v>
      </c>
      <c r="AI34" s="34" t="str">
        <f>IF(AND(N34="Aplicar identificación avanzada-condición aceptable para cada tipo de factor de riesgo identificado",I34="SI"),VLOOKUP(A34,'2'!$B$12:$M$212,7,FALSE)," ")</f>
        <v xml:space="preserve"> </v>
      </c>
      <c r="AJ34" s="34" t="str">
        <f>IF(AND(N34="Aplicar identificación avanzada-condición aceptable para cada tipo de factor de riesgo identificado",I34="SI"),VLOOKUP(A34,'2'!$B$12:$M$212,8,FALSE)," ")</f>
        <v xml:space="preserve"> </v>
      </c>
      <c r="AK34" s="34" t="str">
        <f>IF(AND(N34="Aplicar identificación avanzada-condición aceptable para cada tipo de factor de riesgo identificado",I34="SI"),VLOOKUP(A34,'2'!$B$12:$M$212,9,FALSE)," ")</f>
        <v xml:space="preserve"> </v>
      </c>
      <c r="AL34" s="34" t="str">
        <f>IF(AND(N34="Aplicar identificación avanzada-condición aceptable para cada tipo de factor de riesgo identificado",I34="SI"),VLOOKUP(A34,'2'!$B$12:$M$212,10,FALSE)," ")</f>
        <v xml:space="preserve"> </v>
      </c>
      <c r="AM34" s="40" t="str">
        <f>IF(AND(N34="Aplicar identificación avanzada-condición aceptable para cada tipo de factor de riesgo identificado",J34="SI"),VLOOKUP(A34,'2'!$B$12:$M$212,2,FALSE)," ")</f>
        <v xml:space="preserve"> </v>
      </c>
      <c r="AN34" s="40" t="str">
        <f>IF(AND(N34="Aplicar identificación avanzada-condición aceptable para cada tipo de factor de riesgo identificado",J34="SI"),VLOOKUP(A34,'2'!$B$12:$M$212,3,FALSE)," ")</f>
        <v xml:space="preserve"> </v>
      </c>
      <c r="AO34" s="40" t="str">
        <f>IF(AND(N34="Aplicar identificación avanzada-condición aceptable para cada tipo de factor de riesgo identificado",J34="SI"),VLOOKUP(A34,'2'!$B$12:$M$212,4,FALSE)," ")</f>
        <v xml:space="preserve"> </v>
      </c>
      <c r="AP34" s="40" t="str">
        <f>IF(AND(N34="Aplicar identificación avanzada-condición aceptable para cada tipo de factor de riesgo identificado",J34="SI"),VLOOKUP(A34,'2'!$B$12:$M$212,6,FALSE)," ")</f>
        <v xml:space="preserve"> </v>
      </c>
      <c r="AQ34" s="40" t="str">
        <f>IF(AND(N34="Aplicar identificación avanzada-condición aceptable para cada tipo de factor de riesgo identificado",J34="SI"),VLOOKUP(A34,'2'!$B$12:$M$212,7,FALSE)," ")</f>
        <v xml:space="preserve"> </v>
      </c>
      <c r="AR34" s="40" t="str">
        <f>IF(AND(N34="Aplicar identificación avanzada-condición aceptable para cada tipo de factor de riesgo identificado",J34="SI"),VLOOKUP(A34,'2'!$B$12:$M$212,8,FALSE)," ")</f>
        <v xml:space="preserve"> </v>
      </c>
      <c r="AS34" s="40" t="str">
        <f>IF(AND(N34="Aplicar identificación avanzada-condición aceptable para cada tipo de factor de riesgo identificado",J34="SI"),VLOOKUP(A34,'2'!$B$12:$M$212,9,FALSE)," ")</f>
        <v xml:space="preserve"> </v>
      </c>
      <c r="AT34" s="40" t="str">
        <f>IF(AND(N34="Aplicar identificación avanzada-condición aceptable para cada tipo de factor de riesgo identificado",J34="SI"),VLOOKUP(A34,'2'!$B$12:$M$212,10,FALSE)," ")</f>
        <v xml:space="preserve"> </v>
      </c>
      <c r="AU34" s="51" t="str">
        <f>IF(AND(N34="Aplicar identificación avanzada-condición aceptable para cada tipo de factor de riesgo identificado",K34="SI"),VLOOKUP(A34,'2'!$B$12:$M$212,2,FALSE)," ")</f>
        <v xml:space="preserve"> </v>
      </c>
      <c r="AV34" s="51" t="str">
        <f>IF(AND(N34="Aplicar identificación avanzada-condición aceptable para cada tipo de factor de riesgo identificado",K34="SI"),VLOOKUP(A34,'2'!$B$12:$M$212,3,FALSE)," ")</f>
        <v xml:space="preserve"> </v>
      </c>
      <c r="AW34" s="51" t="str">
        <f>IF(AND(N34="Aplicar identificación avanzada-condición aceptable para cada tipo de factor de riesgo identificado",K34="SI"),VLOOKUP(A34,'2'!$B$12:$M$212,4,FALSE)," ")</f>
        <v xml:space="preserve"> </v>
      </c>
      <c r="AX34" s="51" t="str">
        <f>IF(AND(N34="Aplicar identificación avanzada-condición aceptable para cada tipo de factor de riesgo identificado",K34="SI"),VLOOKUP(A34,'2'!$B$12:$M$212,6,FALSE)," ")</f>
        <v xml:space="preserve"> </v>
      </c>
      <c r="AY34" s="51" t="str">
        <f>IF(AND(N34="Aplicar identificación avanzada-condición aceptable para cada tipo de factor de riesgo identificado",K34="SI"),VLOOKUP(A34,'2'!$B$12:$M$212,7,FALSE)," ")</f>
        <v xml:space="preserve"> </v>
      </c>
      <c r="AZ34" s="51" t="str">
        <f>IF(AND(N34="Aplicar identificación avanzada-condición aceptable para cada tipo de factor de riesgo identificado",K34="SI"),VLOOKUP(A34,'2'!$B$12:$M$212,8,FALSE)," ")</f>
        <v xml:space="preserve"> </v>
      </c>
      <c r="BA34" s="51" t="str">
        <f>IF(AND(N34="Aplicar identificación avanzada-condición aceptable para cada tipo de factor de riesgo identificado",K34="SI"),VLOOKUP(A34,'2'!$B$12:$M$212,9,FALSE)," ")</f>
        <v xml:space="preserve"> </v>
      </c>
      <c r="BB34" s="51" t="str">
        <f>IF(AND(N34="Aplicar identificación avanzada-condición aceptable para cada tipo de factor de riesgo identificado",K34="SI"),VLOOKUP(A34,'2'!$B$12:$M$212,10,FALSE)," ")</f>
        <v xml:space="preserve"> </v>
      </c>
      <c r="BC34" s="44">
        <f>IF(AND(N34="Aplicar identificación avanzada-condición aceptable para cada tipo de factor de riesgo identificado",L34="SI"),VLOOKUP(A34,'2'!$B$12:$M$212,2,FALSE)," ")</f>
        <v>0</v>
      </c>
      <c r="BD34" s="44">
        <f>IF(AND(N34="Aplicar identificación avanzada-condición aceptable para cada tipo de factor de riesgo identificado",L34="SI"),VLOOKUP(A34,'2'!$B$12:$M$212,3,FALSE)," ")</f>
        <v>0</v>
      </c>
      <c r="BE34" s="44">
        <f>IF(AND(N34="Aplicar identificación avanzada-condición aceptable para cada tipo de factor de riesgo identificado",L34="SI"),VLOOKUP(A34,'2'!$B$12:$M$212,4,FALSE)," ")</f>
        <v>0</v>
      </c>
      <c r="BF34" s="44">
        <f>IF(AND(N34="Aplicar identificación avanzada-condición aceptable para cada tipo de factor de riesgo identificado",L34="SI"),VLOOKUP(A34,'2'!$B$12:$M$212,6,FALSE)," ")</f>
        <v>0</v>
      </c>
      <c r="BG34" s="44">
        <f>IF(AND(N34="Aplicar identificación avanzada-condición aceptable para cada tipo de factor de riesgo identificado",L34="SI"),VLOOKUP(A34,'2'!$B$12:$M$212,7,FALSE)," ")</f>
        <v>0</v>
      </c>
      <c r="BH34" s="44">
        <f>IF(AND(N34="Aplicar identificación avanzada-condición aceptable para cada tipo de factor de riesgo identificado",L34="SI"),VLOOKUP(A34,'2'!$B$12:$M$212,8,FALSE)," ")</f>
        <v>0</v>
      </c>
      <c r="BI34" s="44">
        <f>IF(AND(N34="Aplicar identificación avanzada-condición aceptable para cada tipo de factor de riesgo identificado",L34="SI"),VLOOKUP(A34,'2'!$B$12:$M$212,9,FALSE)," ")</f>
        <v>0</v>
      </c>
      <c r="BJ34" s="44">
        <f>IF(AND(N34="Aplicar identificación avanzada-condición aceptable para cada tipo de factor de riesgo identificado",L34="SI"),VLOOKUP(A34,'2'!$B$12:$M$212,10,FALSE)," ")</f>
        <v>0</v>
      </c>
      <c r="BK34" s="48" t="str">
        <f>IF(AND(N34="Aplicar identificación avanzada-condición aceptable para cada tipo de factor de riesgo identificado",M34="SI"),VLOOKUP(A34,'2'!$B$12:$M$212,2,FALSE)," ")</f>
        <v xml:space="preserve"> </v>
      </c>
      <c r="BL34" s="48" t="str">
        <f>IF(AND(N34="Aplicar identificación avanzada-condición aceptable para cada tipo de factor de riesgo identificado",M34="SI"),VLOOKUP(A34,'2'!$B$12:$M$212,3,FALSE)," ")</f>
        <v xml:space="preserve"> </v>
      </c>
      <c r="BM34" s="48" t="str">
        <f>IF(AND(N34="Aplicar identificación avanzada-condición aceptable para cada tipo de factor de riesgo identificado",M34="SI"),VLOOKUP(A34,'2'!$B$12:$M$212,4,FALSE)," ")</f>
        <v xml:space="preserve"> </v>
      </c>
      <c r="BN34" s="48" t="str">
        <f>IF(AND(N34="Aplicar identificación avanzada-condición aceptable para cada tipo de factor de riesgo identificado",M34="SI"),VLOOKUP(A34,'2'!$B$12:$M$212,6,FALSE)," ")</f>
        <v xml:space="preserve"> </v>
      </c>
      <c r="BO34" s="48" t="str">
        <f>IF(AND(N34="Aplicar identificación avanzada-condición aceptable para cada tipo de factor de riesgo identificado",M34="SI"),VLOOKUP(A34,'2'!$B$12:$M$212,7,FALSE)," ")</f>
        <v xml:space="preserve"> </v>
      </c>
      <c r="BP34" s="48" t="str">
        <f>IF(AND(N34="Aplicar identificación avanzada-condición aceptable para cada tipo de factor de riesgo identificado",M34="SI"),VLOOKUP(A34,'2'!$B$12:$M$212,8,FALSE)," ")</f>
        <v xml:space="preserve"> </v>
      </c>
      <c r="BQ34" s="48" t="str">
        <f>IF(AND(N34="Aplicar identificación avanzada-condición aceptable para cada tipo de factor de riesgo identificado",M34="SI"),VLOOKUP(A34,'2'!$B$12:$M$212,9,FALSE)," ")</f>
        <v xml:space="preserve"> </v>
      </c>
      <c r="BR34" s="48" t="str">
        <f>IF(AND(N34="Aplicar identificación avanzada-condición aceptable para cada tipo de factor de riesgo identificado",M34="SI"),VLOOKUP(A34,'2'!$B$12:$M$212,10,FALSE)," ")</f>
        <v xml:space="preserve"> </v>
      </c>
    </row>
    <row r="35" spans="1:70">
      <c r="A35">
        <v>31</v>
      </c>
      <c r="B35" s="21">
        <f>'2'!C44</f>
        <v>0</v>
      </c>
      <c r="C35" s="21">
        <f>'2'!D44</f>
        <v>0</v>
      </c>
      <c r="D35" s="21"/>
      <c r="E35" s="21">
        <f>'2'!E44</f>
        <v>0</v>
      </c>
      <c r="F35" s="34" t="str">
        <f>'3'!L44</f>
        <v>Aplicar identificación avanzada-condición aceptable para cada tipo de factor de riesgo identificado</v>
      </c>
      <c r="G35" s="27" t="str">
        <f>'3'!E44</f>
        <v>SI</v>
      </c>
      <c r="H35" s="21" t="str">
        <f>'3'!F44</f>
        <v>NO</v>
      </c>
      <c r="I35" s="27" t="str">
        <f>'3'!G44</f>
        <v>NO</v>
      </c>
      <c r="J35" s="21" t="str">
        <f>'3'!H44</f>
        <v>NO</v>
      </c>
      <c r="K35" s="27" t="str">
        <f>'3'!I44</f>
        <v>NO</v>
      </c>
      <c r="L35" s="21" t="str">
        <f>'3'!J44</f>
        <v>SI</v>
      </c>
      <c r="M35" s="27" t="str">
        <f>'3'!K44</f>
        <v>NO</v>
      </c>
      <c r="N35" s="34" t="str">
        <f>'3'!L44</f>
        <v>Aplicar identificación avanzada-condición aceptable para cada tipo de factor de riesgo identificado</v>
      </c>
      <c r="O35" s="19">
        <f>IF(AND(N35="Aplicar identificación avanzada-condición aceptable para cada tipo de factor de riesgo identificado",G35="SI"),VLOOKUP(A35,'2'!$B$12:$M$212,2,FALSE)," ")</f>
        <v>0</v>
      </c>
      <c r="P35" s="19">
        <f>IF(AND(N35="Aplicar identificación avanzada-condición aceptable para cada tipo de factor de riesgo identificado",G35="SI"),VLOOKUP(A35,'2'!$B$12:$M$212,3,FALSE)," ")</f>
        <v>0</v>
      </c>
      <c r="Q35" s="19">
        <f>IF(AND(N35="Aplicar identificación avanzada-condición aceptable para cada tipo de factor de riesgo identificado",G35="SI"),VLOOKUP(A35,'2'!$B$12:$M$212,4,FALSE)," ")</f>
        <v>0</v>
      </c>
      <c r="R35" s="19">
        <f>IF(AND(N35="Aplicar identificación avanzada-condición aceptable para cada tipo de factor de riesgo identificado",G35="SI"),VLOOKUP(A35,'2'!$B$12:$M$212,6,FALSE)," ")</f>
        <v>0</v>
      </c>
      <c r="S35" s="19">
        <f>IF(AND(N35="Aplicar identificación avanzada-condición aceptable para cada tipo de factor de riesgo identificado",G35="SI"),VLOOKUP(A35,'2'!$B$12:$M$212,7,FALSE)," ")</f>
        <v>0</v>
      </c>
      <c r="T35" s="19">
        <f>IF(AND(N35="Aplicar identificación avanzada-condición aceptable para cada tipo de factor de riesgo identificado",G35="SI"),VLOOKUP(A35,'2'!$B$12:$M$212,8,FALSE)," ")</f>
        <v>0</v>
      </c>
      <c r="U35" s="19">
        <f>IF(AND(N35="Aplicar identificación avanzada-condición aceptable para cada tipo de factor de riesgo identificado",G35="SI"),VLOOKUP(A35,'2'!$B$12:$M$212,9,FALSE)," ")</f>
        <v>0</v>
      </c>
      <c r="V35" s="19">
        <f>IF(AND(N35="Aplicar identificación avanzada-condición aceptable para cada tipo de factor de riesgo identificado",G35="SI"),VLOOKUP(A35,'2'!$B$12:$M$212,10,FALSE)," ")</f>
        <v>0</v>
      </c>
      <c r="W35" s="31" t="str">
        <f>IF(AND(N35="Aplicar identificación avanzada-condición aceptable para cada tipo de factor de riesgo identificado",H35="SI"),VLOOKUP(A35,'2'!$B$12:$M$212,2,FALSE)," ")</f>
        <v xml:space="preserve"> </v>
      </c>
      <c r="X35" s="31" t="str">
        <f>IF(AND(N35="Aplicar identificación avanzada-condición aceptable para cada tipo de factor de riesgo identificado",H35="SI"),VLOOKUP(A35,'2'!$B$12:$M$212,3,FALSE)," ")</f>
        <v xml:space="preserve"> </v>
      </c>
      <c r="Y35" s="31" t="str">
        <f>IF(AND(N35="Aplicar identificación avanzada-condición aceptable para cada tipo de factor de riesgo identificado",H35="SI"),VLOOKUP(A35,'2'!$B$12:$M$212,4,FALSE)," ")</f>
        <v xml:space="preserve"> </v>
      </c>
      <c r="Z35" s="31" t="str">
        <f>IF(AND(N35="Aplicar identificación avanzada-condición aceptable para cada tipo de factor de riesgo identificado",H35="SI"),VLOOKUP(A35,'2'!$B$12:$M$212,4,FALSE)," ")</f>
        <v xml:space="preserve"> </v>
      </c>
      <c r="AA35" s="31" t="str">
        <f>IF(AND(N35="Aplicar identificación avanzada-condición aceptable para cada tipo de factor de riesgo identificado",H35="SI"),VLOOKUP(A35,'2'!$B$12:$M$212,7,FALSE)," ")</f>
        <v xml:space="preserve"> </v>
      </c>
      <c r="AB35" s="31" t="str">
        <f>IF(AND(N35="Aplicar identificación avanzada-condición aceptable para cada tipo de factor de riesgo identificado",H35="SI"),VLOOKUP(A35,'2'!$B$12:$M$212,8,FALSE)," ")</f>
        <v xml:space="preserve"> </v>
      </c>
      <c r="AC35" s="31" t="str">
        <f>IF(AND(N35="Aplicar identificación avanzada-condición aceptable para cada tipo de factor de riesgo identificado",H35="SI"),VLOOKUP(A35,'2'!$B$12:$M$212,9,FALSE)," ")</f>
        <v xml:space="preserve"> </v>
      </c>
      <c r="AD35" s="31" t="str">
        <f>IF(AND(N35="Aplicar identificación avanzada-condición aceptable para cada tipo de factor de riesgo identificado",H35="SI"),VLOOKUP(A35,'2'!$B$12:$M$212,10,FALSE)," ")</f>
        <v xml:space="preserve"> </v>
      </c>
      <c r="AE35" s="34" t="str">
        <f>IF(AND(N35="Aplicar identificación avanzada-condición aceptable para cada tipo de factor de riesgo identificado",I35="SI"),VLOOKUP(A35,'2'!$B$12:$M$212,2,FALSE)," ")</f>
        <v xml:space="preserve"> </v>
      </c>
      <c r="AF35" s="34" t="str">
        <f>IF(AND(N35="Aplicar identificación avanzada-condición aceptable para cada tipo de factor de riesgo identificado",I35="SI"),VLOOKUP(A35,'2'!$B$12:$M$212,3,FALSE)," ")</f>
        <v xml:space="preserve"> </v>
      </c>
      <c r="AG35" s="34" t="str">
        <f>IF(AND(N35="Aplicar identificación avanzada-condición aceptable para cada tipo de factor de riesgo identificado",I35="SI"),VLOOKUP(A35,'2'!$B$12:$M$212,4,FALSE)," ")</f>
        <v xml:space="preserve"> </v>
      </c>
      <c r="AH35" s="34" t="str">
        <f>IF(AND(N35="Aplicar identificación avanzada-condición aceptable para cada tipo de factor de riesgo identificado",I35="SI"),VLOOKUP(A35,'2'!$B$12:$M$212,6,FALSE)," ")</f>
        <v xml:space="preserve"> </v>
      </c>
      <c r="AI35" s="34" t="str">
        <f>IF(AND(N35="Aplicar identificación avanzada-condición aceptable para cada tipo de factor de riesgo identificado",I35="SI"),VLOOKUP(A35,'2'!$B$12:$M$212,7,FALSE)," ")</f>
        <v xml:space="preserve"> </v>
      </c>
      <c r="AJ35" s="34" t="str">
        <f>IF(AND(N35="Aplicar identificación avanzada-condición aceptable para cada tipo de factor de riesgo identificado",I35="SI"),VLOOKUP(A35,'2'!$B$12:$M$212,8,FALSE)," ")</f>
        <v xml:space="preserve"> </v>
      </c>
      <c r="AK35" s="34" t="str">
        <f>IF(AND(N35="Aplicar identificación avanzada-condición aceptable para cada tipo de factor de riesgo identificado",I35="SI"),VLOOKUP(A35,'2'!$B$12:$M$212,9,FALSE)," ")</f>
        <v xml:space="preserve"> </v>
      </c>
      <c r="AL35" s="34" t="str">
        <f>IF(AND(N35="Aplicar identificación avanzada-condición aceptable para cada tipo de factor de riesgo identificado",I35="SI"),VLOOKUP(A35,'2'!$B$12:$M$212,10,FALSE)," ")</f>
        <v xml:space="preserve"> </v>
      </c>
      <c r="AM35" s="40" t="str">
        <f>IF(AND(N35="Aplicar identificación avanzada-condición aceptable para cada tipo de factor de riesgo identificado",J35="SI"),VLOOKUP(A35,'2'!$B$12:$M$212,2,FALSE)," ")</f>
        <v xml:space="preserve"> </v>
      </c>
      <c r="AN35" s="40" t="str">
        <f>IF(AND(N35="Aplicar identificación avanzada-condición aceptable para cada tipo de factor de riesgo identificado",J35="SI"),VLOOKUP(A35,'2'!$B$12:$M$212,3,FALSE)," ")</f>
        <v xml:space="preserve"> </v>
      </c>
      <c r="AO35" s="40" t="str">
        <f>IF(AND(N35="Aplicar identificación avanzada-condición aceptable para cada tipo de factor de riesgo identificado",J35="SI"),VLOOKUP(A35,'2'!$B$12:$M$212,4,FALSE)," ")</f>
        <v xml:space="preserve"> </v>
      </c>
      <c r="AP35" s="40" t="str">
        <f>IF(AND(N35="Aplicar identificación avanzada-condición aceptable para cada tipo de factor de riesgo identificado",J35="SI"),VLOOKUP(A35,'2'!$B$12:$M$212,6,FALSE)," ")</f>
        <v xml:space="preserve"> </v>
      </c>
      <c r="AQ35" s="40" t="str">
        <f>IF(AND(N35="Aplicar identificación avanzada-condición aceptable para cada tipo de factor de riesgo identificado",J35="SI"),VLOOKUP(A35,'2'!$B$12:$M$212,7,FALSE)," ")</f>
        <v xml:space="preserve"> </v>
      </c>
      <c r="AR35" s="40" t="str">
        <f>IF(AND(N35="Aplicar identificación avanzada-condición aceptable para cada tipo de factor de riesgo identificado",J35="SI"),VLOOKUP(A35,'2'!$B$12:$M$212,8,FALSE)," ")</f>
        <v xml:space="preserve"> </v>
      </c>
      <c r="AS35" s="40" t="str">
        <f>IF(AND(N35="Aplicar identificación avanzada-condición aceptable para cada tipo de factor de riesgo identificado",J35="SI"),VLOOKUP(A35,'2'!$B$12:$M$212,9,FALSE)," ")</f>
        <v xml:space="preserve"> </v>
      </c>
      <c r="AT35" s="40" t="str">
        <f>IF(AND(N35="Aplicar identificación avanzada-condición aceptable para cada tipo de factor de riesgo identificado",J35="SI"),VLOOKUP(A35,'2'!$B$12:$M$212,10,FALSE)," ")</f>
        <v xml:space="preserve"> </v>
      </c>
      <c r="AU35" s="51" t="str">
        <f>IF(AND(N35="Aplicar identificación avanzada-condición aceptable para cada tipo de factor de riesgo identificado",K35="SI"),VLOOKUP(A35,'2'!$B$12:$M$212,2,FALSE)," ")</f>
        <v xml:space="preserve"> </v>
      </c>
      <c r="AV35" s="51" t="str">
        <f>IF(AND(N35="Aplicar identificación avanzada-condición aceptable para cada tipo de factor de riesgo identificado",K35="SI"),VLOOKUP(A35,'2'!$B$12:$M$212,3,FALSE)," ")</f>
        <v xml:space="preserve"> </v>
      </c>
      <c r="AW35" s="51" t="str">
        <f>IF(AND(N35="Aplicar identificación avanzada-condición aceptable para cada tipo de factor de riesgo identificado",K35="SI"),VLOOKUP(A35,'2'!$B$12:$M$212,4,FALSE)," ")</f>
        <v xml:space="preserve"> </v>
      </c>
      <c r="AX35" s="51" t="str">
        <f>IF(AND(N35="Aplicar identificación avanzada-condición aceptable para cada tipo de factor de riesgo identificado",K35="SI"),VLOOKUP(A35,'2'!$B$12:$M$212,6,FALSE)," ")</f>
        <v xml:space="preserve"> </v>
      </c>
      <c r="AY35" s="51" t="str">
        <f>IF(AND(N35="Aplicar identificación avanzada-condición aceptable para cada tipo de factor de riesgo identificado",K35="SI"),VLOOKUP(A35,'2'!$B$12:$M$212,7,FALSE)," ")</f>
        <v xml:space="preserve"> </v>
      </c>
      <c r="AZ35" s="51" t="str">
        <f>IF(AND(N35="Aplicar identificación avanzada-condición aceptable para cada tipo de factor de riesgo identificado",K35="SI"),VLOOKUP(A35,'2'!$B$12:$M$212,8,FALSE)," ")</f>
        <v xml:space="preserve"> </v>
      </c>
      <c r="BA35" s="51" t="str">
        <f>IF(AND(N35="Aplicar identificación avanzada-condición aceptable para cada tipo de factor de riesgo identificado",K35="SI"),VLOOKUP(A35,'2'!$B$12:$M$212,9,FALSE)," ")</f>
        <v xml:space="preserve"> </v>
      </c>
      <c r="BB35" s="51" t="str">
        <f>IF(AND(N35="Aplicar identificación avanzada-condición aceptable para cada tipo de factor de riesgo identificado",K35="SI"),VLOOKUP(A35,'2'!$B$12:$M$212,10,FALSE)," ")</f>
        <v xml:space="preserve"> </v>
      </c>
      <c r="BC35" s="44">
        <f>IF(AND(N35="Aplicar identificación avanzada-condición aceptable para cada tipo de factor de riesgo identificado",L35="SI"),VLOOKUP(A35,'2'!$B$12:$M$212,2,FALSE)," ")</f>
        <v>0</v>
      </c>
      <c r="BD35" s="44">
        <f>IF(AND(N35="Aplicar identificación avanzada-condición aceptable para cada tipo de factor de riesgo identificado",L35="SI"),VLOOKUP(A35,'2'!$B$12:$M$212,3,FALSE)," ")</f>
        <v>0</v>
      </c>
      <c r="BE35" s="44">
        <f>IF(AND(N35="Aplicar identificación avanzada-condición aceptable para cada tipo de factor de riesgo identificado",L35="SI"),VLOOKUP(A35,'2'!$B$12:$M$212,4,FALSE)," ")</f>
        <v>0</v>
      </c>
      <c r="BF35" s="44">
        <f>IF(AND(N35="Aplicar identificación avanzada-condición aceptable para cada tipo de factor de riesgo identificado",L35="SI"),VLOOKUP(A35,'2'!$B$12:$M$212,6,FALSE)," ")</f>
        <v>0</v>
      </c>
      <c r="BG35" s="44">
        <f>IF(AND(N35="Aplicar identificación avanzada-condición aceptable para cada tipo de factor de riesgo identificado",L35="SI"),VLOOKUP(A35,'2'!$B$12:$M$212,7,FALSE)," ")</f>
        <v>0</v>
      </c>
      <c r="BH35" s="44">
        <f>IF(AND(N35="Aplicar identificación avanzada-condición aceptable para cada tipo de factor de riesgo identificado",L35="SI"),VLOOKUP(A35,'2'!$B$12:$M$212,8,FALSE)," ")</f>
        <v>0</v>
      </c>
      <c r="BI35" s="44">
        <f>IF(AND(N35="Aplicar identificación avanzada-condición aceptable para cada tipo de factor de riesgo identificado",L35="SI"),VLOOKUP(A35,'2'!$B$12:$M$212,9,FALSE)," ")</f>
        <v>0</v>
      </c>
      <c r="BJ35" s="44">
        <f>IF(AND(N35="Aplicar identificación avanzada-condición aceptable para cada tipo de factor de riesgo identificado",L35="SI"),VLOOKUP(A35,'2'!$B$12:$M$212,10,FALSE)," ")</f>
        <v>0</v>
      </c>
      <c r="BK35" s="48" t="str">
        <f>IF(AND(N35="Aplicar identificación avanzada-condición aceptable para cada tipo de factor de riesgo identificado",M35="SI"),VLOOKUP(A35,'2'!$B$12:$M$212,2,FALSE)," ")</f>
        <v xml:space="preserve"> </v>
      </c>
      <c r="BL35" s="48" t="str">
        <f>IF(AND(N35="Aplicar identificación avanzada-condición aceptable para cada tipo de factor de riesgo identificado",M35="SI"),VLOOKUP(A35,'2'!$B$12:$M$212,3,FALSE)," ")</f>
        <v xml:space="preserve"> </v>
      </c>
      <c r="BM35" s="48" t="str">
        <f>IF(AND(N35="Aplicar identificación avanzada-condición aceptable para cada tipo de factor de riesgo identificado",M35="SI"),VLOOKUP(A35,'2'!$B$12:$M$212,4,FALSE)," ")</f>
        <v xml:space="preserve"> </v>
      </c>
      <c r="BN35" s="48" t="str">
        <f>IF(AND(N35="Aplicar identificación avanzada-condición aceptable para cada tipo de factor de riesgo identificado",M35="SI"),VLOOKUP(A35,'2'!$B$12:$M$212,6,FALSE)," ")</f>
        <v xml:space="preserve"> </v>
      </c>
      <c r="BO35" s="48" t="str">
        <f>IF(AND(N35="Aplicar identificación avanzada-condición aceptable para cada tipo de factor de riesgo identificado",M35="SI"),VLOOKUP(A35,'2'!$B$12:$M$212,7,FALSE)," ")</f>
        <v xml:space="preserve"> </v>
      </c>
      <c r="BP35" s="48" t="str">
        <f>IF(AND(N35="Aplicar identificación avanzada-condición aceptable para cada tipo de factor de riesgo identificado",M35="SI"),VLOOKUP(A35,'2'!$B$12:$M$212,8,FALSE)," ")</f>
        <v xml:space="preserve"> </v>
      </c>
      <c r="BQ35" s="48" t="str">
        <f>IF(AND(N35="Aplicar identificación avanzada-condición aceptable para cada tipo de factor de riesgo identificado",M35="SI"),VLOOKUP(A35,'2'!$B$12:$M$212,9,FALSE)," ")</f>
        <v xml:space="preserve"> </v>
      </c>
      <c r="BR35" s="48" t="str">
        <f>IF(AND(N35="Aplicar identificación avanzada-condición aceptable para cada tipo de factor de riesgo identificado",M35="SI"),VLOOKUP(A35,'2'!$B$12:$M$212,10,FALSE)," ")</f>
        <v xml:space="preserve"> </v>
      </c>
    </row>
    <row r="36" spans="1:70">
      <c r="A36">
        <v>32</v>
      </c>
      <c r="B36" s="21">
        <f>'2'!C45</f>
        <v>0</v>
      </c>
      <c r="C36" s="21">
        <f>'2'!D45</f>
        <v>0</v>
      </c>
      <c r="D36" s="21"/>
      <c r="E36" s="21">
        <f>'2'!E45</f>
        <v>0</v>
      </c>
      <c r="F36" s="34" t="str">
        <f>'3'!L45</f>
        <v>Aplicar identificación avanzada-condición aceptable para cada tipo de factor de riesgo identificado</v>
      </c>
      <c r="G36" s="27" t="str">
        <f>'3'!E45</f>
        <v>SI</v>
      </c>
      <c r="H36" s="21" t="str">
        <f>'3'!F45</f>
        <v>NO</v>
      </c>
      <c r="I36" s="27" t="str">
        <f>'3'!G45</f>
        <v>NO</v>
      </c>
      <c r="J36" s="21" t="str">
        <f>'3'!H45</f>
        <v>NO</v>
      </c>
      <c r="K36" s="27" t="str">
        <f>'3'!I45</f>
        <v>NO</v>
      </c>
      <c r="L36" s="21" t="str">
        <f>'3'!J45</f>
        <v>SI</v>
      </c>
      <c r="M36" s="27" t="str">
        <f>'3'!K45</f>
        <v>NO</v>
      </c>
      <c r="N36" s="34" t="str">
        <f>'3'!L45</f>
        <v>Aplicar identificación avanzada-condición aceptable para cada tipo de factor de riesgo identificado</v>
      </c>
      <c r="O36" s="19">
        <f>IF(AND(N36="Aplicar identificación avanzada-condición aceptable para cada tipo de factor de riesgo identificado",G36="SI"),VLOOKUP(A36,'2'!$B$12:$M$212,2,FALSE)," ")</f>
        <v>0</v>
      </c>
      <c r="P36" s="19">
        <f>IF(AND(N36="Aplicar identificación avanzada-condición aceptable para cada tipo de factor de riesgo identificado",G36="SI"),VLOOKUP(A36,'2'!$B$12:$M$212,3,FALSE)," ")</f>
        <v>0</v>
      </c>
      <c r="Q36" s="19">
        <f>IF(AND(N36="Aplicar identificación avanzada-condición aceptable para cada tipo de factor de riesgo identificado",G36="SI"),VLOOKUP(A36,'2'!$B$12:$M$212,4,FALSE)," ")</f>
        <v>0</v>
      </c>
      <c r="R36" s="19">
        <f>IF(AND(N36="Aplicar identificación avanzada-condición aceptable para cada tipo de factor de riesgo identificado",G36="SI"),VLOOKUP(A36,'2'!$B$12:$M$212,6,FALSE)," ")</f>
        <v>0</v>
      </c>
      <c r="S36" s="19">
        <f>IF(AND(N36="Aplicar identificación avanzada-condición aceptable para cada tipo de factor de riesgo identificado",G36="SI"),VLOOKUP(A36,'2'!$B$12:$M$212,7,FALSE)," ")</f>
        <v>0</v>
      </c>
      <c r="T36" s="19">
        <f>IF(AND(N36="Aplicar identificación avanzada-condición aceptable para cada tipo de factor de riesgo identificado",G36="SI"),VLOOKUP(A36,'2'!$B$12:$M$212,8,FALSE)," ")</f>
        <v>0</v>
      </c>
      <c r="U36" s="19">
        <f>IF(AND(N36="Aplicar identificación avanzada-condición aceptable para cada tipo de factor de riesgo identificado",G36="SI"),VLOOKUP(A36,'2'!$B$12:$M$212,9,FALSE)," ")</f>
        <v>0</v>
      </c>
      <c r="V36" s="19">
        <f>IF(AND(N36="Aplicar identificación avanzada-condición aceptable para cada tipo de factor de riesgo identificado",G36="SI"),VLOOKUP(A36,'2'!$B$12:$M$212,10,FALSE)," ")</f>
        <v>0</v>
      </c>
      <c r="W36" s="31" t="str">
        <f>IF(AND(N36="Aplicar identificación avanzada-condición aceptable para cada tipo de factor de riesgo identificado",H36="SI"),VLOOKUP(A36,'2'!$B$12:$M$212,2,FALSE)," ")</f>
        <v xml:space="preserve"> </v>
      </c>
      <c r="X36" s="31" t="str">
        <f>IF(AND(N36="Aplicar identificación avanzada-condición aceptable para cada tipo de factor de riesgo identificado",H36="SI"),VLOOKUP(A36,'2'!$B$12:$M$212,3,FALSE)," ")</f>
        <v xml:space="preserve"> </v>
      </c>
      <c r="Y36" s="31" t="str">
        <f>IF(AND(N36="Aplicar identificación avanzada-condición aceptable para cada tipo de factor de riesgo identificado",H36="SI"),VLOOKUP(A36,'2'!$B$12:$M$212,4,FALSE)," ")</f>
        <v xml:space="preserve"> </v>
      </c>
      <c r="Z36" s="31" t="str">
        <f>IF(AND(N36="Aplicar identificación avanzada-condición aceptable para cada tipo de factor de riesgo identificado",H36="SI"),VLOOKUP(A36,'2'!$B$12:$M$212,4,FALSE)," ")</f>
        <v xml:space="preserve"> </v>
      </c>
      <c r="AA36" s="31" t="str">
        <f>IF(AND(N36="Aplicar identificación avanzada-condición aceptable para cada tipo de factor de riesgo identificado",H36="SI"),VLOOKUP(A36,'2'!$B$12:$M$212,7,FALSE)," ")</f>
        <v xml:space="preserve"> </v>
      </c>
      <c r="AB36" s="31" t="str">
        <f>IF(AND(N36="Aplicar identificación avanzada-condición aceptable para cada tipo de factor de riesgo identificado",H36="SI"),VLOOKUP(A36,'2'!$B$12:$M$212,8,FALSE)," ")</f>
        <v xml:space="preserve"> </v>
      </c>
      <c r="AC36" s="31" t="str">
        <f>IF(AND(N36="Aplicar identificación avanzada-condición aceptable para cada tipo de factor de riesgo identificado",H36="SI"),VLOOKUP(A36,'2'!$B$12:$M$212,9,FALSE)," ")</f>
        <v xml:space="preserve"> </v>
      </c>
      <c r="AD36" s="31" t="str">
        <f>IF(AND(N36="Aplicar identificación avanzada-condición aceptable para cada tipo de factor de riesgo identificado",H36="SI"),VLOOKUP(A36,'2'!$B$12:$M$212,10,FALSE)," ")</f>
        <v xml:space="preserve"> </v>
      </c>
      <c r="AE36" s="34" t="str">
        <f>IF(AND(N36="Aplicar identificación avanzada-condición aceptable para cada tipo de factor de riesgo identificado",I36="SI"),VLOOKUP(A36,'2'!$B$12:$M$212,2,FALSE)," ")</f>
        <v xml:space="preserve"> </v>
      </c>
      <c r="AF36" s="34" t="str">
        <f>IF(AND(N36="Aplicar identificación avanzada-condición aceptable para cada tipo de factor de riesgo identificado",I36="SI"),VLOOKUP(A36,'2'!$B$12:$M$212,3,FALSE)," ")</f>
        <v xml:space="preserve"> </v>
      </c>
      <c r="AG36" s="34" t="str">
        <f>IF(AND(N36="Aplicar identificación avanzada-condición aceptable para cada tipo de factor de riesgo identificado",I36="SI"),VLOOKUP(A36,'2'!$B$12:$M$212,4,FALSE)," ")</f>
        <v xml:space="preserve"> </v>
      </c>
      <c r="AH36" s="34" t="str">
        <f>IF(AND(N36="Aplicar identificación avanzada-condición aceptable para cada tipo de factor de riesgo identificado",I36="SI"),VLOOKUP(A36,'2'!$B$12:$M$212,6,FALSE)," ")</f>
        <v xml:space="preserve"> </v>
      </c>
      <c r="AI36" s="34" t="str">
        <f>IF(AND(N36="Aplicar identificación avanzada-condición aceptable para cada tipo de factor de riesgo identificado",I36="SI"),VLOOKUP(A36,'2'!$B$12:$M$212,7,FALSE)," ")</f>
        <v xml:space="preserve"> </v>
      </c>
      <c r="AJ36" s="34" t="str">
        <f>IF(AND(N36="Aplicar identificación avanzada-condición aceptable para cada tipo de factor de riesgo identificado",I36="SI"),VLOOKUP(A36,'2'!$B$12:$M$212,8,FALSE)," ")</f>
        <v xml:space="preserve"> </v>
      </c>
      <c r="AK36" s="34" t="str">
        <f>IF(AND(N36="Aplicar identificación avanzada-condición aceptable para cada tipo de factor de riesgo identificado",I36="SI"),VLOOKUP(A36,'2'!$B$12:$M$212,9,FALSE)," ")</f>
        <v xml:space="preserve"> </v>
      </c>
      <c r="AL36" s="34" t="str">
        <f>IF(AND(N36="Aplicar identificación avanzada-condición aceptable para cada tipo de factor de riesgo identificado",I36="SI"),VLOOKUP(A36,'2'!$B$12:$M$212,10,FALSE)," ")</f>
        <v xml:space="preserve"> </v>
      </c>
      <c r="AM36" s="40" t="str">
        <f>IF(AND(N36="Aplicar identificación avanzada-condición aceptable para cada tipo de factor de riesgo identificado",J36="SI"),VLOOKUP(A36,'2'!$B$12:$M$212,2,FALSE)," ")</f>
        <v xml:space="preserve"> </v>
      </c>
      <c r="AN36" s="40" t="str">
        <f>IF(AND(N36="Aplicar identificación avanzada-condición aceptable para cada tipo de factor de riesgo identificado",J36="SI"),VLOOKUP(A36,'2'!$B$12:$M$212,3,FALSE)," ")</f>
        <v xml:space="preserve"> </v>
      </c>
      <c r="AO36" s="40" t="str">
        <f>IF(AND(N36="Aplicar identificación avanzada-condición aceptable para cada tipo de factor de riesgo identificado",J36="SI"),VLOOKUP(A36,'2'!$B$12:$M$212,4,FALSE)," ")</f>
        <v xml:space="preserve"> </v>
      </c>
      <c r="AP36" s="40" t="str">
        <f>IF(AND(N36="Aplicar identificación avanzada-condición aceptable para cada tipo de factor de riesgo identificado",J36="SI"),VLOOKUP(A36,'2'!$B$12:$M$212,6,FALSE)," ")</f>
        <v xml:space="preserve"> </v>
      </c>
      <c r="AQ36" s="40" t="str">
        <f>IF(AND(N36="Aplicar identificación avanzada-condición aceptable para cada tipo de factor de riesgo identificado",J36="SI"),VLOOKUP(A36,'2'!$B$12:$M$212,7,FALSE)," ")</f>
        <v xml:space="preserve"> </v>
      </c>
      <c r="AR36" s="40" t="str">
        <f>IF(AND(N36="Aplicar identificación avanzada-condición aceptable para cada tipo de factor de riesgo identificado",J36="SI"),VLOOKUP(A36,'2'!$B$12:$M$212,8,FALSE)," ")</f>
        <v xml:space="preserve"> </v>
      </c>
      <c r="AS36" s="40" t="str">
        <f>IF(AND(N36="Aplicar identificación avanzada-condición aceptable para cada tipo de factor de riesgo identificado",J36="SI"),VLOOKUP(A36,'2'!$B$12:$M$212,9,FALSE)," ")</f>
        <v xml:space="preserve"> </v>
      </c>
      <c r="AT36" s="40" t="str">
        <f>IF(AND(N36="Aplicar identificación avanzada-condición aceptable para cada tipo de factor de riesgo identificado",J36="SI"),VLOOKUP(A36,'2'!$B$12:$M$212,10,FALSE)," ")</f>
        <v xml:space="preserve"> </v>
      </c>
      <c r="AU36" s="51" t="str">
        <f>IF(AND(N36="Aplicar identificación avanzada-condición aceptable para cada tipo de factor de riesgo identificado",K36="SI"),VLOOKUP(A36,'2'!$B$12:$M$212,2,FALSE)," ")</f>
        <v xml:space="preserve"> </v>
      </c>
      <c r="AV36" s="51" t="str">
        <f>IF(AND(N36="Aplicar identificación avanzada-condición aceptable para cada tipo de factor de riesgo identificado",K36="SI"),VLOOKUP(A36,'2'!$B$12:$M$212,3,FALSE)," ")</f>
        <v xml:space="preserve"> </v>
      </c>
      <c r="AW36" s="51" t="str">
        <f>IF(AND(N36="Aplicar identificación avanzada-condición aceptable para cada tipo de factor de riesgo identificado",K36="SI"),VLOOKUP(A36,'2'!$B$12:$M$212,4,FALSE)," ")</f>
        <v xml:space="preserve"> </v>
      </c>
      <c r="AX36" s="51" t="str">
        <f>IF(AND(N36="Aplicar identificación avanzada-condición aceptable para cada tipo de factor de riesgo identificado",K36="SI"),VLOOKUP(A36,'2'!$B$12:$M$212,6,FALSE)," ")</f>
        <v xml:space="preserve"> </v>
      </c>
      <c r="AY36" s="51" t="str">
        <f>IF(AND(N36="Aplicar identificación avanzada-condición aceptable para cada tipo de factor de riesgo identificado",K36="SI"),VLOOKUP(A36,'2'!$B$12:$M$212,7,FALSE)," ")</f>
        <v xml:space="preserve"> </v>
      </c>
      <c r="AZ36" s="51" t="str">
        <f>IF(AND(N36="Aplicar identificación avanzada-condición aceptable para cada tipo de factor de riesgo identificado",K36="SI"),VLOOKUP(A36,'2'!$B$12:$M$212,8,FALSE)," ")</f>
        <v xml:space="preserve"> </v>
      </c>
      <c r="BA36" s="51" t="str">
        <f>IF(AND(N36="Aplicar identificación avanzada-condición aceptable para cada tipo de factor de riesgo identificado",K36="SI"),VLOOKUP(A36,'2'!$B$12:$M$212,9,FALSE)," ")</f>
        <v xml:space="preserve"> </v>
      </c>
      <c r="BB36" s="51" t="str">
        <f>IF(AND(N36="Aplicar identificación avanzada-condición aceptable para cada tipo de factor de riesgo identificado",K36="SI"),VLOOKUP(A36,'2'!$B$12:$M$212,10,FALSE)," ")</f>
        <v xml:space="preserve"> </v>
      </c>
      <c r="BC36" s="44">
        <f>IF(AND(N36="Aplicar identificación avanzada-condición aceptable para cada tipo de factor de riesgo identificado",L36="SI"),VLOOKUP(A36,'2'!$B$12:$M$212,2,FALSE)," ")</f>
        <v>0</v>
      </c>
      <c r="BD36" s="44">
        <f>IF(AND(N36="Aplicar identificación avanzada-condición aceptable para cada tipo de factor de riesgo identificado",L36="SI"),VLOOKUP(A36,'2'!$B$12:$M$212,3,FALSE)," ")</f>
        <v>0</v>
      </c>
      <c r="BE36" s="44">
        <f>IF(AND(N36="Aplicar identificación avanzada-condición aceptable para cada tipo de factor de riesgo identificado",L36="SI"),VLOOKUP(A36,'2'!$B$12:$M$212,4,FALSE)," ")</f>
        <v>0</v>
      </c>
      <c r="BF36" s="44">
        <f>IF(AND(N36="Aplicar identificación avanzada-condición aceptable para cada tipo de factor de riesgo identificado",L36="SI"),VLOOKUP(A36,'2'!$B$12:$M$212,6,FALSE)," ")</f>
        <v>0</v>
      </c>
      <c r="BG36" s="44">
        <f>IF(AND(N36="Aplicar identificación avanzada-condición aceptable para cada tipo de factor de riesgo identificado",L36="SI"),VLOOKUP(A36,'2'!$B$12:$M$212,7,FALSE)," ")</f>
        <v>0</v>
      </c>
      <c r="BH36" s="44">
        <f>IF(AND(N36="Aplicar identificación avanzada-condición aceptable para cada tipo de factor de riesgo identificado",L36="SI"),VLOOKUP(A36,'2'!$B$12:$M$212,8,FALSE)," ")</f>
        <v>0</v>
      </c>
      <c r="BI36" s="44">
        <f>IF(AND(N36="Aplicar identificación avanzada-condición aceptable para cada tipo de factor de riesgo identificado",L36="SI"),VLOOKUP(A36,'2'!$B$12:$M$212,9,FALSE)," ")</f>
        <v>0</v>
      </c>
      <c r="BJ36" s="44">
        <f>IF(AND(N36="Aplicar identificación avanzada-condición aceptable para cada tipo de factor de riesgo identificado",L36="SI"),VLOOKUP(A36,'2'!$B$12:$M$212,10,FALSE)," ")</f>
        <v>0</v>
      </c>
      <c r="BK36" s="48" t="str">
        <f>IF(AND(N36="Aplicar identificación avanzada-condición aceptable para cada tipo de factor de riesgo identificado",M36="SI"),VLOOKUP(A36,'2'!$B$12:$M$212,2,FALSE)," ")</f>
        <v xml:space="preserve"> </v>
      </c>
      <c r="BL36" s="48" t="str">
        <f>IF(AND(N36="Aplicar identificación avanzada-condición aceptable para cada tipo de factor de riesgo identificado",M36="SI"),VLOOKUP(A36,'2'!$B$12:$M$212,3,FALSE)," ")</f>
        <v xml:space="preserve"> </v>
      </c>
      <c r="BM36" s="48" t="str">
        <f>IF(AND(N36="Aplicar identificación avanzada-condición aceptable para cada tipo de factor de riesgo identificado",M36="SI"),VLOOKUP(A36,'2'!$B$12:$M$212,4,FALSE)," ")</f>
        <v xml:space="preserve"> </v>
      </c>
      <c r="BN36" s="48" t="str">
        <f>IF(AND(N36="Aplicar identificación avanzada-condición aceptable para cada tipo de factor de riesgo identificado",M36="SI"),VLOOKUP(A36,'2'!$B$12:$M$212,6,FALSE)," ")</f>
        <v xml:space="preserve"> </v>
      </c>
      <c r="BO36" s="48" t="str">
        <f>IF(AND(N36="Aplicar identificación avanzada-condición aceptable para cada tipo de factor de riesgo identificado",M36="SI"),VLOOKUP(A36,'2'!$B$12:$M$212,7,FALSE)," ")</f>
        <v xml:space="preserve"> </v>
      </c>
      <c r="BP36" s="48" t="str">
        <f>IF(AND(N36="Aplicar identificación avanzada-condición aceptable para cada tipo de factor de riesgo identificado",M36="SI"),VLOOKUP(A36,'2'!$B$12:$M$212,8,FALSE)," ")</f>
        <v xml:space="preserve"> </v>
      </c>
      <c r="BQ36" s="48" t="str">
        <f>IF(AND(N36="Aplicar identificación avanzada-condición aceptable para cada tipo de factor de riesgo identificado",M36="SI"),VLOOKUP(A36,'2'!$B$12:$M$212,9,FALSE)," ")</f>
        <v xml:space="preserve"> </v>
      </c>
      <c r="BR36" s="48" t="str">
        <f>IF(AND(N36="Aplicar identificación avanzada-condición aceptable para cada tipo de factor de riesgo identificado",M36="SI"),VLOOKUP(A36,'2'!$B$12:$M$212,10,FALSE)," ")</f>
        <v xml:space="preserve"> </v>
      </c>
    </row>
    <row r="37" spans="1:70">
      <c r="A37">
        <v>33</v>
      </c>
      <c r="B37" s="21">
        <f>'2'!C46</f>
        <v>0</v>
      </c>
      <c r="C37" s="21">
        <f>'2'!D46</f>
        <v>0</v>
      </c>
      <c r="D37" s="21"/>
      <c r="E37" s="21">
        <f>'2'!E46</f>
        <v>0</v>
      </c>
      <c r="F37" s="34" t="str">
        <f>'3'!L46</f>
        <v>Aplicar identificación avanzada-condición aceptable para cada tipo de factor de riesgo identificado</v>
      </c>
      <c r="G37" s="27" t="str">
        <f>'3'!E46</f>
        <v>SI</v>
      </c>
      <c r="H37" s="21" t="str">
        <f>'3'!F46</f>
        <v>NO</v>
      </c>
      <c r="I37" s="27" t="str">
        <f>'3'!G46</f>
        <v>NO</v>
      </c>
      <c r="J37" s="21" t="str">
        <f>'3'!H46</f>
        <v>NO</v>
      </c>
      <c r="K37" s="27" t="str">
        <f>'3'!I46</f>
        <v>NO</v>
      </c>
      <c r="L37" s="21" t="str">
        <f>'3'!J46</f>
        <v>SI</v>
      </c>
      <c r="M37" s="27" t="str">
        <f>'3'!K46</f>
        <v>NO</v>
      </c>
      <c r="N37" s="34" t="str">
        <f>'3'!L46</f>
        <v>Aplicar identificación avanzada-condición aceptable para cada tipo de factor de riesgo identificado</v>
      </c>
      <c r="O37" s="19">
        <f>IF(AND(N37="Aplicar identificación avanzada-condición aceptable para cada tipo de factor de riesgo identificado",G37="SI"),VLOOKUP(A37,'2'!$B$12:$M$212,2,FALSE)," ")</f>
        <v>0</v>
      </c>
      <c r="P37" s="19">
        <f>IF(AND(N37="Aplicar identificación avanzada-condición aceptable para cada tipo de factor de riesgo identificado",G37="SI"),VLOOKUP(A37,'2'!$B$12:$M$212,3,FALSE)," ")</f>
        <v>0</v>
      </c>
      <c r="Q37" s="19">
        <f>IF(AND(N37="Aplicar identificación avanzada-condición aceptable para cada tipo de factor de riesgo identificado",G37="SI"),VLOOKUP(A37,'2'!$B$12:$M$212,4,FALSE)," ")</f>
        <v>0</v>
      </c>
      <c r="R37" s="19">
        <f>IF(AND(N37="Aplicar identificación avanzada-condición aceptable para cada tipo de factor de riesgo identificado",G37="SI"),VLOOKUP(A37,'2'!$B$12:$M$212,6,FALSE)," ")</f>
        <v>0</v>
      </c>
      <c r="S37" s="19">
        <f>IF(AND(N37="Aplicar identificación avanzada-condición aceptable para cada tipo de factor de riesgo identificado",G37="SI"),VLOOKUP(A37,'2'!$B$12:$M$212,7,FALSE)," ")</f>
        <v>0</v>
      </c>
      <c r="T37" s="19">
        <f>IF(AND(N37="Aplicar identificación avanzada-condición aceptable para cada tipo de factor de riesgo identificado",G37="SI"),VLOOKUP(A37,'2'!$B$12:$M$212,8,FALSE)," ")</f>
        <v>0</v>
      </c>
      <c r="U37" s="19">
        <f>IF(AND(N37="Aplicar identificación avanzada-condición aceptable para cada tipo de factor de riesgo identificado",G37="SI"),VLOOKUP(A37,'2'!$B$12:$M$212,9,FALSE)," ")</f>
        <v>0</v>
      </c>
      <c r="V37" s="19">
        <f>IF(AND(N37="Aplicar identificación avanzada-condición aceptable para cada tipo de factor de riesgo identificado",G37="SI"),VLOOKUP(A37,'2'!$B$12:$M$212,10,FALSE)," ")</f>
        <v>0</v>
      </c>
      <c r="W37" s="31" t="str">
        <f>IF(AND(N37="Aplicar identificación avanzada-condición aceptable para cada tipo de factor de riesgo identificado",H37="SI"),VLOOKUP(A37,'2'!$B$12:$M$212,2,FALSE)," ")</f>
        <v xml:space="preserve"> </v>
      </c>
      <c r="X37" s="31" t="str">
        <f>IF(AND(N37="Aplicar identificación avanzada-condición aceptable para cada tipo de factor de riesgo identificado",H37="SI"),VLOOKUP(A37,'2'!$B$12:$M$212,3,FALSE)," ")</f>
        <v xml:space="preserve"> </v>
      </c>
      <c r="Y37" s="31" t="str">
        <f>IF(AND(N37="Aplicar identificación avanzada-condición aceptable para cada tipo de factor de riesgo identificado",H37="SI"),VLOOKUP(A37,'2'!$B$12:$M$212,4,FALSE)," ")</f>
        <v xml:space="preserve"> </v>
      </c>
      <c r="Z37" s="31" t="str">
        <f>IF(AND(N37="Aplicar identificación avanzada-condición aceptable para cada tipo de factor de riesgo identificado",H37="SI"),VLOOKUP(A37,'2'!$B$12:$M$212,4,FALSE)," ")</f>
        <v xml:space="preserve"> </v>
      </c>
      <c r="AA37" s="31" t="str">
        <f>IF(AND(N37="Aplicar identificación avanzada-condición aceptable para cada tipo de factor de riesgo identificado",H37="SI"),VLOOKUP(A37,'2'!$B$12:$M$212,7,FALSE)," ")</f>
        <v xml:space="preserve"> </v>
      </c>
      <c r="AB37" s="31" t="str">
        <f>IF(AND(N37="Aplicar identificación avanzada-condición aceptable para cada tipo de factor de riesgo identificado",H37="SI"),VLOOKUP(A37,'2'!$B$12:$M$212,8,FALSE)," ")</f>
        <v xml:space="preserve"> </v>
      </c>
      <c r="AC37" s="31" t="str">
        <f>IF(AND(N37="Aplicar identificación avanzada-condición aceptable para cada tipo de factor de riesgo identificado",H37="SI"),VLOOKUP(A37,'2'!$B$12:$M$212,9,FALSE)," ")</f>
        <v xml:space="preserve"> </v>
      </c>
      <c r="AD37" s="31" t="str">
        <f>IF(AND(N37="Aplicar identificación avanzada-condición aceptable para cada tipo de factor de riesgo identificado",H37="SI"),VLOOKUP(A37,'2'!$B$12:$M$212,10,FALSE)," ")</f>
        <v xml:space="preserve"> </v>
      </c>
      <c r="AE37" s="34" t="str">
        <f>IF(AND(N37="Aplicar identificación avanzada-condición aceptable para cada tipo de factor de riesgo identificado",I37="SI"),VLOOKUP(A37,'2'!$B$12:$M$212,2,FALSE)," ")</f>
        <v xml:space="preserve"> </v>
      </c>
      <c r="AF37" s="34" t="str">
        <f>IF(AND(N37="Aplicar identificación avanzada-condición aceptable para cada tipo de factor de riesgo identificado",I37="SI"),VLOOKUP(A37,'2'!$B$12:$M$212,3,FALSE)," ")</f>
        <v xml:space="preserve"> </v>
      </c>
      <c r="AG37" s="34" t="str">
        <f>IF(AND(N37="Aplicar identificación avanzada-condición aceptable para cada tipo de factor de riesgo identificado",I37="SI"),VLOOKUP(A37,'2'!$B$12:$M$212,4,FALSE)," ")</f>
        <v xml:space="preserve"> </v>
      </c>
      <c r="AH37" s="34" t="str">
        <f>IF(AND(N37="Aplicar identificación avanzada-condición aceptable para cada tipo de factor de riesgo identificado",I37="SI"),VLOOKUP(A37,'2'!$B$12:$M$212,6,FALSE)," ")</f>
        <v xml:space="preserve"> </v>
      </c>
      <c r="AI37" s="34" t="str">
        <f>IF(AND(N37="Aplicar identificación avanzada-condición aceptable para cada tipo de factor de riesgo identificado",I37="SI"),VLOOKUP(A37,'2'!$B$12:$M$212,7,FALSE)," ")</f>
        <v xml:space="preserve"> </v>
      </c>
      <c r="AJ37" s="34" t="str">
        <f>IF(AND(N37="Aplicar identificación avanzada-condición aceptable para cada tipo de factor de riesgo identificado",I37="SI"),VLOOKUP(A37,'2'!$B$12:$M$212,8,FALSE)," ")</f>
        <v xml:space="preserve"> </v>
      </c>
      <c r="AK37" s="34" t="str">
        <f>IF(AND(N37="Aplicar identificación avanzada-condición aceptable para cada tipo de factor de riesgo identificado",I37="SI"),VLOOKUP(A37,'2'!$B$12:$M$212,9,FALSE)," ")</f>
        <v xml:space="preserve"> </v>
      </c>
      <c r="AL37" s="34" t="str">
        <f>IF(AND(N37="Aplicar identificación avanzada-condición aceptable para cada tipo de factor de riesgo identificado",I37="SI"),VLOOKUP(A37,'2'!$B$12:$M$212,10,FALSE)," ")</f>
        <v xml:space="preserve"> </v>
      </c>
      <c r="AM37" s="40" t="str">
        <f>IF(AND(N37="Aplicar identificación avanzada-condición aceptable para cada tipo de factor de riesgo identificado",J37="SI"),VLOOKUP(A37,'2'!$B$12:$M$212,2,FALSE)," ")</f>
        <v xml:space="preserve"> </v>
      </c>
      <c r="AN37" s="40" t="str">
        <f>IF(AND(N37="Aplicar identificación avanzada-condición aceptable para cada tipo de factor de riesgo identificado",J37="SI"),VLOOKUP(A37,'2'!$B$12:$M$212,3,FALSE)," ")</f>
        <v xml:space="preserve"> </v>
      </c>
      <c r="AO37" s="40" t="str">
        <f>IF(AND(N37="Aplicar identificación avanzada-condición aceptable para cada tipo de factor de riesgo identificado",J37="SI"),VLOOKUP(A37,'2'!$B$12:$M$212,4,FALSE)," ")</f>
        <v xml:space="preserve"> </v>
      </c>
      <c r="AP37" s="40" t="str">
        <f>IF(AND(N37="Aplicar identificación avanzada-condición aceptable para cada tipo de factor de riesgo identificado",J37="SI"),VLOOKUP(A37,'2'!$B$12:$M$212,6,FALSE)," ")</f>
        <v xml:space="preserve"> </v>
      </c>
      <c r="AQ37" s="40" t="str">
        <f>IF(AND(N37="Aplicar identificación avanzada-condición aceptable para cada tipo de factor de riesgo identificado",J37="SI"),VLOOKUP(A37,'2'!$B$12:$M$212,7,FALSE)," ")</f>
        <v xml:space="preserve"> </v>
      </c>
      <c r="AR37" s="40" t="str">
        <f>IF(AND(N37="Aplicar identificación avanzada-condición aceptable para cada tipo de factor de riesgo identificado",J37="SI"),VLOOKUP(A37,'2'!$B$12:$M$212,8,FALSE)," ")</f>
        <v xml:space="preserve"> </v>
      </c>
      <c r="AS37" s="40" t="str">
        <f>IF(AND(N37="Aplicar identificación avanzada-condición aceptable para cada tipo de factor de riesgo identificado",J37="SI"),VLOOKUP(A37,'2'!$B$12:$M$212,9,FALSE)," ")</f>
        <v xml:space="preserve"> </v>
      </c>
      <c r="AT37" s="40" t="str">
        <f>IF(AND(N37="Aplicar identificación avanzada-condición aceptable para cada tipo de factor de riesgo identificado",J37="SI"),VLOOKUP(A37,'2'!$B$12:$M$212,10,FALSE)," ")</f>
        <v xml:space="preserve"> </v>
      </c>
      <c r="AU37" s="51" t="str">
        <f>IF(AND(N37="Aplicar identificación avanzada-condición aceptable para cada tipo de factor de riesgo identificado",K37="SI"),VLOOKUP(A37,'2'!$B$12:$M$212,2,FALSE)," ")</f>
        <v xml:space="preserve"> </v>
      </c>
      <c r="AV37" s="51" t="str">
        <f>IF(AND(N37="Aplicar identificación avanzada-condición aceptable para cada tipo de factor de riesgo identificado",K37="SI"),VLOOKUP(A37,'2'!$B$12:$M$212,3,FALSE)," ")</f>
        <v xml:space="preserve"> </v>
      </c>
      <c r="AW37" s="51" t="str">
        <f>IF(AND(N37="Aplicar identificación avanzada-condición aceptable para cada tipo de factor de riesgo identificado",K37="SI"),VLOOKUP(A37,'2'!$B$12:$M$212,4,FALSE)," ")</f>
        <v xml:space="preserve"> </v>
      </c>
      <c r="AX37" s="51" t="str">
        <f>IF(AND(N37="Aplicar identificación avanzada-condición aceptable para cada tipo de factor de riesgo identificado",K37="SI"),VLOOKUP(A37,'2'!$B$12:$M$212,6,FALSE)," ")</f>
        <v xml:space="preserve"> </v>
      </c>
      <c r="AY37" s="51" t="str">
        <f>IF(AND(N37="Aplicar identificación avanzada-condición aceptable para cada tipo de factor de riesgo identificado",K37="SI"),VLOOKUP(A37,'2'!$B$12:$M$212,7,FALSE)," ")</f>
        <v xml:space="preserve"> </v>
      </c>
      <c r="AZ37" s="51" t="str">
        <f>IF(AND(N37="Aplicar identificación avanzada-condición aceptable para cada tipo de factor de riesgo identificado",K37="SI"),VLOOKUP(A37,'2'!$B$12:$M$212,8,FALSE)," ")</f>
        <v xml:space="preserve"> </v>
      </c>
      <c r="BA37" s="51" t="str">
        <f>IF(AND(N37="Aplicar identificación avanzada-condición aceptable para cada tipo de factor de riesgo identificado",K37="SI"),VLOOKUP(A37,'2'!$B$12:$M$212,9,FALSE)," ")</f>
        <v xml:space="preserve"> </v>
      </c>
      <c r="BB37" s="51" t="str">
        <f>IF(AND(N37="Aplicar identificación avanzada-condición aceptable para cada tipo de factor de riesgo identificado",K37="SI"),VLOOKUP(A37,'2'!$B$12:$M$212,10,FALSE)," ")</f>
        <v xml:space="preserve"> </v>
      </c>
      <c r="BC37" s="44">
        <f>IF(AND(N37="Aplicar identificación avanzada-condición aceptable para cada tipo de factor de riesgo identificado",L37="SI"),VLOOKUP(A37,'2'!$B$12:$M$212,2,FALSE)," ")</f>
        <v>0</v>
      </c>
      <c r="BD37" s="44">
        <f>IF(AND(N37="Aplicar identificación avanzada-condición aceptable para cada tipo de factor de riesgo identificado",L37="SI"),VLOOKUP(A37,'2'!$B$12:$M$212,3,FALSE)," ")</f>
        <v>0</v>
      </c>
      <c r="BE37" s="44">
        <f>IF(AND(N37="Aplicar identificación avanzada-condición aceptable para cada tipo de factor de riesgo identificado",L37="SI"),VLOOKUP(A37,'2'!$B$12:$M$212,4,FALSE)," ")</f>
        <v>0</v>
      </c>
      <c r="BF37" s="44">
        <f>IF(AND(N37="Aplicar identificación avanzada-condición aceptable para cada tipo de factor de riesgo identificado",L37="SI"),VLOOKUP(A37,'2'!$B$12:$M$212,6,FALSE)," ")</f>
        <v>0</v>
      </c>
      <c r="BG37" s="44">
        <f>IF(AND(N37="Aplicar identificación avanzada-condición aceptable para cada tipo de factor de riesgo identificado",L37="SI"),VLOOKUP(A37,'2'!$B$12:$M$212,7,FALSE)," ")</f>
        <v>0</v>
      </c>
      <c r="BH37" s="44">
        <f>IF(AND(N37="Aplicar identificación avanzada-condición aceptable para cada tipo de factor de riesgo identificado",L37="SI"),VLOOKUP(A37,'2'!$B$12:$M$212,8,FALSE)," ")</f>
        <v>0</v>
      </c>
      <c r="BI37" s="44">
        <f>IF(AND(N37="Aplicar identificación avanzada-condición aceptable para cada tipo de factor de riesgo identificado",L37="SI"),VLOOKUP(A37,'2'!$B$12:$M$212,9,FALSE)," ")</f>
        <v>0</v>
      </c>
      <c r="BJ37" s="44">
        <f>IF(AND(N37="Aplicar identificación avanzada-condición aceptable para cada tipo de factor de riesgo identificado",L37="SI"),VLOOKUP(A37,'2'!$B$12:$M$212,10,FALSE)," ")</f>
        <v>0</v>
      </c>
      <c r="BK37" s="48" t="str">
        <f>IF(AND(N37="Aplicar identificación avanzada-condición aceptable para cada tipo de factor de riesgo identificado",M37="SI"),VLOOKUP(A37,'2'!$B$12:$M$212,2,FALSE)," ")</f>
        <v xml:space="preserve"> </v>
      </c>
      <c r="BL37" s="48" t="str">
        <f>IF(AND(N37="Aplicar identificación avanzada-condición aceptable para cada tipo de factor de riesgo identificado",M37="SI"),VLOOKUP(A37,'2'!$B$12:$M$212,3,FALSE)," ")</f>
        <v xml:space="preserve"> </v>
      </c>
      <c r="BM37" s="48" t="str">
        <f>IF(AND(N37="Aplicar identificación avanzada-condición aceptable para cada tipo de factor de riesgo identificado",M37="SI"),VLOOKUP(A37,'2'!$B$12:$M$212,4,FALSE)," ")</f>
        <v xml:space="preserve"> </v>
      </c>
      <c r="BN37" s="48" t="str">
        <f>IF(AND(N37="Aplicar identificación avanzada-condición aceptable para cada tipo de factor de riesgo identificado",M37="SI"),VLOOKUP(A37,'2'!$B$12:$M$212,6,FALSE)," ")</f>
        <v xml:space="preserve"> </v>
      </c>
      <c r="BO37" s="48" t="str">
        <f>IF(AND(N37="Aplicar identificación avanzada-condición aceptable para cada tipo de factor de riesgo identificado",M37="SI"),VLOOKUP(A37,'2'!$B$12:$M$212,7,FALSE)," ")</f>
        <v xml:space="preserve"> </v>
      </c>
      <c r="BP37" s="48" t="str">
        <f>IF(AND(N37="Aplicar identificación avanzada-condición aceptable para cada tipo de factor de riesgo identificado",M37="SI"),VLOOKUP(A37,'2'!$B$12:$M$212,8,FALSE)," ")</f>
        <v xml:space="preserve"> </v>
      </c>
      <c r="BQ37" s="48" t="str">
        <f>IF(AND(N37="Aplicar identificación avanzada-condición aceptable para cada tipo de factor de riesgo identificado",M37="SI"),VLOOKUP(A37,'2'!$B$12:$M$212,9,FALSE)," ")</f>
        <v xml:space="preserve"> </v>
      </c>
      <c r="BR37" s="48" t="str">
        <f>IF(AND(N37="Aplicar identificación avanzada-condición aceptable para cada tipo de factor de riesgo identificado",M37="SI"),VLOOKUP(A37,'2'!$B$12:$M$212,10,FALSE)," ")</f>
        <v xml:space="preserve"> </v>
      </c>
    </row>
    <row r="38" spans="1:70">
      <c r="A38">
        <v>34</v>
      </c>
      <c r="B38" s="21">
        <f>'2'!C47</f>
        <v>0</v>
      </c>
      <c r="C38" s="21">
        <f>'2'!D47</f>
        <v>0</v>
      </c>
      <c r="D38" s="21"/>
      <c r="E38" s="21">
        <f>'2'!E47</f>
        <v>0</v>
      </c>
      <c r="F38" s="34" t="str">
        <f>'3'!L47</f>
        <v>Aplicar identificación avanzada-condición aceptable para cada tipo de factor de riesgo identificado</v>
      </c>
      <c r="G38" s="27" t="str">
        <f>'3'!E47</f>
        <v>SI</v>
      </c>
      <c r="H38" s="21" t="str">
        <f>'3'!F47</f>
        <v>NO</v>
      </c>
      <c r="I38" s="27" t="str">
        <f>'3'!G47</f>
        <v>NO</v>
      </c>
      <c r="J38" s="21" t="str">
        <f>'3'!H47</f>
        <v>NO</v>
      </c>
      <c r="K38" s="27" t="str">
        <f>'3'!I47</f>
        <v>NO</v>
      </c>
      <c r="L38" s="21" t="str">
        <f>'3'!J47</f>
        <v>SI</v>
      </c>
      <c r="M38" s="27" t="str">
        <f>'3'!K47</f>
        <v>NO</v>
      </c>
      <c r="N38" s="34" t="str">
        <f>'3'!L47</f>
        <v>Aplicar identificación avanzada-condición aceptable para cada tipo de factor de riesgo identificado</v>
      </c>
      <c r="O38" s="19">
        <f>IF(AND(N38="Aplicar identificación avanzada-condición aceptable para cada tipo de factor de riesgo identificado",G38="SI"),VLOOKUP(A38,'2'!$B$12:$M$212,2,FALSE)," ")</f>
        <v>0</v>
      </c>
      <c r="P38" s="19">
        <f>IF(AND(N38="Aplicar identificación avanzada-condición aceptable para cada tipo de factor de riesgo identificado",G38="SI"),VLOOKUP(A38,'2'!$B$12:$M$212,3,FALSE)," ")</f>
        <v>0</v>
      </c>
      <c r="Q38" s="19">
        <f>IF(AND(N38="Aplicar identificación avanzada-condición aceptable para cada tipo de factor de riesgo identificado",G38="SI"),VLOOKUP(A38,'2'!$B$12:$M$212,4,FALSE)," ")</f>
        <v>0</v>
      </c>
      <c r="R38" s="19">
        <f>IF(AND(N38="Aplicar identificación avanzada-condición aceptable para cada tipo de factor de riesgo identificado",G38="SI"),VLOOKUP(A38,'2'!$B$12:$M$212,6,FALSE)," ")</f>
        <v>0</v>
      </c>
      <c r="S38" s="19">
        <f>IF(AND(N38="Aplicar identificación avanzada-condición aceptable para cada tipo de factor de riesgo identificado",G38="SI"),VLOOKUP(A38,'2'!$B$12:$M$212,7,FALSE)," ")</f>
        <v>0</v>
      </c>
      <c r="T38" s="19">
        <f>IF(AND(N38="Aplicar identificación avanzada-condición aceptable para cada tipo de factor de riesgo identificado",G38="SI"),VLOOKUP(A38,'2'!$B$12:$M$212,8,FALSE)," ")</f>
        <v>0</v>
      </c>
      <c r="U38" s="19">
        <f>IF(AND(N38="Aplicar identificación avanzada-condición aceptable para cada tipo de factor de riesgo identificado",G38="SI"),VLOOKUP(A38,'2'!$B$12:$M$212,9,FALSE)," ")</f>
        <v>0</v>
      </c>
      <c r="V38" s="19">
        <f>IF(AND(N38="Aplicar identificación avanzada-condición aceptable para cada tipo de factor de riesgo identificado",G38="SI"),VLOOKUP(A38,'2'!$B$12:$M$212,10,FALSE)," ")</f>
        <v>0</v>
      </c>
      <c r="W38" s="31" t="str">
        <f>IF(AND(N38="Aplicar identificación avanzada-condición aceptable para cada tipo de factor de riesgo identificado",H38="SI"),VLOOKUP(A38,'2'!$B$12:$M$212,2,FALSE)," ")</f>
        <v xml:space="preserve"> </v>
      </c>
      <c r="X38" s="31" t="str">
        <f>IF(AND(N38="Aplicar identificación avanzada-condición aceptable para cada tipo de factor de riesgo identificado",H38="SI"),VLOOKUP(A38,'2'!$B$12:$M$212,3,FALSE)," ")</f>
        <v xml:space="preserve"> </v>
      </c>
      <c r="Y38" s="31" t="str">
        <f>IF(AND(N38="Aplicar identificación avanzada-condición aceptable para cada tipo de factor de riesgo identificado",H38="SI"),VLOOKUP(A38,'2'!$B$12:$M$212,4,FALSE)," ")</f>
        <v xml:space="preserve"> </v>
      </c>
      <c r="Z38" s="31" t="str">
        <f>IF(AND(N38="Aplicar identificación avanzada-condición aceptable para cada tipo de factor de riesgo identificado",H38="SI"),VLOOKUP(A38,'2'!$B$12:$M$212,4,FALSE)," ")</f>
        <v xml:space="preserve"> </v>
      </c>
      <c r="AA38" s="31" t="str">
        <f>IF(AND(N38="Aplicar identificación avanzada-condición aceptable para cada tipo de factor de riesgo identificado",H38="SI"),VLOOKUP(A38,'2'!$B$12:$M$212,7,FALSE)," ")</f>
        <v xml:space="preserve"> </v>
      </c>
      <c r="AB38" s="31" t="str">
        <f>IF(AND(N38="Aplicar identificación avanzada-condición aceptable para cada tipo de factor de riesgo identificado",H38="SI"),VLOOKUP(A38,'2'!$B$12:$M$212,8,FALSE)," ")</f>
        <v xml:space="preserve"> </v>
      </c>
      <c r="AC38" s="31" t="str">
        <f>IF(AND(N38="Aplicar identificación avanzada-condición aceptable para cada tipo de factor de riesgo identificado",H38="SI"),VLOOKUP(A38,'2'!$B$12:$M$212,9,FALSE)," ")</f>
        <v xml:space="preserve"> </v>
      </c>
      <c r="AD38" s="31" t="str">
        <f>IF(AND(N38="Aplicar identificación avanzada-condición aceptable para cada tipo de factor de riesgo identificado",H38="SI"),VLOOKUP(A38,'2'!$B$12:$M$212,10,FALSE)," ")</f>
        <v xml:space="preserve"> </v>
      </c>
      <c r="AE38" s="34" t="str">
        <f>IF(AND(N38="Aplicar identificación avanzada-condición aceptable para cada tipo de factor de riesgo identificado",I38="SI"),VLOOKUP(A38,'2'!$B$12:$M$212,2,FALSE)," ")</f>
        <v xml:space="preserve"> </v>
      </c>
      <c r="AF38" s="34" t="str">
        <f>IF(AND(N38="Aplicar identificación avanzada-condición aceptable para cada tipo de factor de riesgo identificado",I38="SI"),VLOOKUP(A38,'2'!$B$12:$M$212,3,FALSE)," ")</f>
        <v xml:space="preserve"> </v>
      </c>
      <c r="AG38" s="34" t="str">
        <f>IF(AND(N38="Aplicar identificación avanzada-condición aceptable para cada tipo de factor de riesgo identificado",I38="SI"),VLOOKUP(A38,'2'!$B$12:$M$212,4,FALSE)," ")</f>
        <v xml:space="preserve"> </v>
      </c>
      <c r="AH38" s="34" t="str">
        <f>IF(AND(N38="Aplicar identificación avanzada-condición aceptable para cada tipo de factor de riesgo identificado",I38="SI"),VLOOKUP(A38,'2'!$B$12:$M$212,6,FALSE)," ")</f>
        <v xml:space="preserve"> </v>
      </c>
      <c r="AI38" s="34" t="str">
        <f>IF(AND(N38="Aplicar identificación avanzada-condición aceptable para cada tipo de factor de riesgo identificado",I38="SI"),VLOOKUP(A38,'2'!$B$12:$M$212,7,FALSE)," ")</f>
        <v xml:space="preserve"> </v>
      </c>
      <c r="AJ38" s="34" t="str">
        <f>IF(AND(N38="Aplicar identificación avanzada-condición aceptable para cada tipo de factor de riesgo identificado",I38="SI"),VLOOKUP(A38,'2'!$B$12:$M$212,8,FALSE)," ")</f>
        <v xml:space="preserve"> </v>
      </c>
      <c r="AK38" s="34" t="str">
        <f>IF(AND(N38="Aplicar identificación avanzada-condición aceptable para cada tipo de factor de riesgo identificado",I38="SI"),VLOOKUP(A38,'2'!$B$12:$M$212,9,FALSE)," ")</f>
        <v xml:space="preserve"> </v>
      </c>
      <c r="AL38" s="34" t="str">
        <f>IF(AND(N38="Aplicar identificación avanzada-condición aceptable para cada tipo de factor de riesgo identificado",I38="SI"),VLOOKUP(A38,'2'!$B$12:$M$212,10,FALSE)," ")</f>
        <v xml:space="preserve"> </v>
      </c>
      <c r="AM38" s="40" t="str">
        <f>IF(AND(N38="Aplicar identificación avanzada-condición aceptable para cada tipo de factor de riesgo identificado",J38="SI"),VLOOKUP(A38,'2'!$B$12:$M$212,2,FALSE)," ")</f>
        <v xml:space="preserve"> </v>
      </c>
      <c r="AN38" s="40" t="str">
        <f>IF(AND(N38="Aplicar identificación avanzada-condición aceptable para cada tipo de factor de riesgo identificado",J38="SI"),VLOOKUP(A38,'2'!$B$12:$M$212,3,FALSE)," ")</f>
        <v xml:space="preserve"> </v>
      </c>
      <c r="AO38" s="40" t="str">
        <f>IF(AND(N38="Aplicar identificación avanzada-condición aceptable para cada tipo de factor de riesgo identificado",J38="SI"),VLOOKUP(A38,'2'!$B$12:$M$212,4,FALSE)," ")</f>
        <v xml:space="preserve"> </v>
      </c>
      <c r="AP38" s="40" t="str">
        <f>IF(AND(N38="Aplicar identificación avanzada-condición aceptable para cada tipo de factor de riesgo identificado",J38="SI"),VLOOKUP(A38,'2'!$B$12:$M$212,6,FALSE)," ")</f>
        <v xml:space="preserve"> </v>
      </c>
      <c r="AQ38" s="40" t="str">
        <f>IF(AND(N38="Aplicar identificación avanzada-condición aceptable para cada tipo de factor de riesgo identificado",J38="SI"),VLOOKUP(A38,'2'!$B$12:$M$212,7,FALSE)," ")</f>
        <v xml:space="preserve"> </v>
      </c>
      <c r="AR38" s="40" t="str">
        <f>IF(AND(N38="Aplicar identificación avanzada-condición aceptable para cada tipo de factor de riesgo identificado",J38="SI"),VLOOKUP(A38,'2'!$B$12:$M$212,8,FALSE)," ")</f>
        <v xml:space="preserve"> </v>
      </c>
      <c r="AS38" s="40" t="str">
        <f>IF(AND(N38="Aplicar identificación avanzada-condición aceptable para cada tipo de factor de riesgo identificado",J38="SI"),VLOOKUP(A38,'2'!$B$12:$M$212,9,FALSE)," ")</f>
        <v xml:space="preserve"> </v>
      </c>
      <c r="AT38" s="40" t="str">
        <f>IF(AND(N38="Aplicar identificación avanzada-condición aceptable para cada tipo de factor de riesgo identificado",J38="SI"),VLOOKUP(A38,'2'!$B$12:$M$212,10,FALSE)," ")</f>
        <v xml:space="preserve"> </v>
      </c>
      <c r="AU38" s="51" t="str">
        <f>IF(AND(N38="Aplicar identificación avanzada-condición aceptable para cada tipo de factor de riesgo identificado",K38="SI"),VLOOKUP(A38,'2'!$B$12:$M$212,2,FALSE)," ")</f>
        <v xml:space="preserve"> </v>
      </c>
      <c r="AV38" s="51" t="str">
        <f>IF(AND(N38="Aplicar identificación avanzada-condición aceptable para cada tipo de factor de riesgo identificado",K38="SI"),VLOOKUP(A38,'2'!$B$12:$M$212,3,FALSE)," ")</f>
        <v xml:space="preserve"> </v>
      </c>
      <c r="AW38" s="51" t="str">
        <f>IF(AND(N38="Aplicar identificación avanzada-condición aceptable para cada tipo de factor de riesgo identificado",K38="SI"),VLOOKUP(A38,'2'!$B$12:$M$212,4,FALSE)," ")</f>
        <v xml:space="preserve"> </v>
      </c>
      <c r="AX38" s="51" t="str">
        <f>IF(AND(N38="Aplicar identificación avanzada-condición aceptable para cada tipo de factor de riesgo identificado",K38="SI"),VLOOKUP(A38,'2'!$B$12:$M$212,6,FALSE)," ")</f>
        <v xml:space="preserve"> </v>
      </c>
      <c r="AY38" s="51" t="str">
        <f>IF(AND(N38="Aplicar identificación avanzada-condición aceptable para cada tipo de factor de riesgo identificado",K38="SI"),VLOOKUP(A38,'2'!$B$12:$M$212,7,FALSE)," ")</f>
        <v xml:space="preserve"> </v>
      </c>
      <c r="AZ38" s="51" t="str">
        <f>IF(AND(N38="Aplicar identificación avanzada-condición aceptable para cada tipo de factor de riesgo identificado",K38="SI"),VLOOKUP(A38,'2'!$B$12:$M$212,8,FALSE)," ")</f>
        <v xml:space="preserve"> </v>
      </c>
      <c r="BA38" s="51" t="str">
        <f>IF(AND(N38="Aplicar identificación avanzada-condición aceptable para cada tipo de factor de riesgo identificado",K38="SI"),VLOOKUP(A38,'2'!$B$12:$M$212,9,FALSE)," ")</f>
        <v xml:space="preserve"> </v>
      </c>
      <c r="BB38" s="51" t="str">
        <f>IF(AND(N38="Aplicar identificación avanzada-condición aceptable para cada tipo de factor de riesgo identificado",K38="SI"),VLOOKUP(A38,'2'!$B$12:$M$212,10,FALSE)," ")</f>
        <v xml:space="preserve"> </v>
      </c>
      <c r="BC38" s="44">
        <f>IF(AND(N38="Aplicar identificación avanzada-condición aceptable para cada tipo de factor de riesgo identificado",L38="SI"),VLOOKUP(A38,'2'!$B$12:$M$212,2,FALSE)," ")</f>
        <v>0</v>
      </c>
      <c r="BD38" s="44">
        <f>IF(AND(N38="Aplicar identificación avanzada-condición aceptable para cada tipo de factor de riesgo identificado",L38="SI"),VLOOKUP(A38,'2'!$B$12:$M$212,3,FALSE)," ")</f>
        <v>0</v>
      </c>
      <c r="BE38" s="44">
        <f>IF(AND(N38="Aplicar identificación avanzada-condición aceptable para cada tipo de factor de riesgo identificado",L38="SI"),VLOOKUP(A38,'2'!$B$12:$M$212,4,FALSE)," ")</f>
        <v>0</v>
      </c>
      <c r="BF38" s="44">
        <f>IF(AND(N38="Aplicar identificación avanzada-condición aceptable para cada tipo de factor de riesgo identificado",L38="SI"),VLOOKUP(A38,'2'!$B$12:$M$212,6,FALSE)," ")</f>
        <v>0</v>
      </c>
      <c r="BG38" s="44">
        <f>IF(AND(N38="Aplicar identificación avanzada-condición aceptable para cada tipo de factor de riesgo identificado",L38="SI"),VLOOKUP(A38,'2'!$B$12:$M$212,7,FALSE)," ")</f>
        <v>0</v>
      </c>
      <c r="BH38" s="44">
        <f>IF(AND(N38="Aplicar identificación avanzada-condición aceptable para cada tipo de factor de riesgo identificado",L38="SI"),VLOOKUP(A38,'2'!$B$12:$M$212,8,FALSE)," ")</f>
        <v>0</v>
      </c>
      <c r="BI38" s="44">
        <f>IF(AND(N38="Aplicar identificación avanzada-condición aceptable para cada tipo de factor de riesgo identificado",L38="SI"),VLOOKUP(A38,'2'!$B$12:$M$212,9,FALSE)," ")</f>
        <v>0</v>
      </c>
      <c r="BJ38" s="44">
        <f>IF(AND(N38="Aplicar identificación avanzada-condición aceptable para cada tipo de factor de riesgo identificado",L38="SI"),VLOOKUP(A38,'2'!$B$12:$M$212,10,FALSE)," ")</f>
        <v>0</v>
      </c>
      <c r="BK38" s="48" t="str">
        <f>IF(AND(N38="Aplicar identificación avanzada-condición aceptable para cada tipo de factor de riesgo identificado",M38="SI"),VLOOKUP(A38,'2'!$B$12:$M$212,2,FALSE)," ")</f>
        <v xml:space="preserve"> </v>
      </c>
      <c r="BL38" s="48" t="str">
        <f>IF(AND(N38="Aplicar identificación avanzada-condición aceptable para cada tipo de factor de riesgo identificado",M38="SI"),VLOOKUP(A38,'2'!$B$12:$M$212,3,FALSE)," ")</f>
        <v xml:space="preserve"> </v>
      </c>
      <c r="BM38" s="48" t="str">
        <f>IF(AND(N38="Aplicar identificación avanzada-condición aceptable para cada tipo de factor de riesgo identificado",M38="SI"),VLOOKUP(A38,'2'!$B$12:$M$212,4,FALSE)," ")</f>
        <v xml:space="preserve"> </v>
      </c>
      <c r="BN38" s="48" t="str">
        <f>IF(AND(N38="Aplicar identificación avanzada-condición aceptable para cada tipo de factor de riesgo identificado",M38="SI"),VLOOKUP(A38,'2'!$B$12:$M$212,6,FALSE)," ")</f>
        <v xml:space="preserve"> </v>
      </c>
      <c r="BO38" s="48" t="str">
        <f>IF(AND(N38="Aplicar identificación avanzada-condición aceptable para cada tipo de factor de riesgo identificado",M38="SI"),VLOOKUP(A38,'2'!$B$12:$M$212,7,FALSE)," ")</f>
        <v xml:space="preserve"> </v>
      </c>
      <c r="BP38" s="48" t="str">
        <f>IF(AND(N38="Aplicar identificación avanzada-condición aceptable para cada tipo de factor de riesgo identificado",M38="SI"),VLOOKUP(A38,'2'!$B$12:$M$212,8,FALSE)," ")</f>
        <v xml:space="preserve"> </v>
      </c>
      <c r="BQ38" s="48" t="str">
        <f>IF(AND(N38="Aplicar identificación avanzada-condición aceptable para cada tipo de factor de riesgo identificado",M38="SI"),VLOOKUP(A38,'2'!$B$12:$M$212,9,FALSE)," ")</f>
        <v xml:space="preserve"> </v>
      </c>
      <c r="BR38" s="48" t="str">
        <f>IF(AND(N38="Aplicar identificación avanzada-condición aceptable para cada tipo de factor de riesgo identificado",M38="SI"),VLOOKUP(A38,'2'!$B$12:$M$212,10,FALSE)," ")</f>
        <v xml:space="preserve"> </v>
      </c>
    </row>
    <row r="39" spans="1:70">
      <c r="A39">
        <v>35</v>
      </c>
      <c r="B39" s="21">
        <f>'2'!C48</f>
        <v>0</v>
      </c>
      <c r="C39" s="21">
        <f>'2'!D48</f>
        <v>0</v>
      </c>
      <c r="D39" s="21"/>
      <c r="E39" s="21">
        <f>'2'!E48</f>
        <v>0</v>
      </c>
      <c r="F39" s="34" t="str">
        <f>'3'!L48</f>
        <v>Aplicar identificación avanzada-condición aceptable para cada tipo de factor de riesgo identificado</v>
      </c>
      <c r="G39" s="27" t="str">
        <f>'3'!E48</f>
        <v>SI</v>
      </c>
      <c r="H39" s="21" t="str">
        <f>'3'!F48</f>
        <v>NO</v>
      </c>
      <c r="I39" s="27" t="str">
        <f>'3'!G48</f>
        <v>NO</v>
      </c>
      <c r="J39" s="21" t="str">
        <f>'3'!H48</f>
        <v>NO</v>
      </c>
      <c r="K39" s="27" t="str">
        <f>'3'!I48</f>
        <v>NO</v>
      </c>
      <c r="L39" s="21" t="str">
        <f>'3'!J48</f>
        <v>SI</v>
      </c>
      <c r="M39" s="27" t="str">
        <f>'3'!K48</f>
        <v>NO</v>
      </c>
      <c r="N39" s="34" t="str">
        <f>'3'!L48</f>
        <v>Aplicar identificación avanzada-condición aceptable para cada tipo de factor de riesgo identificado</v>
      </c>
      <c r="O39" s="19">
        <f>IF(AND(N39="Aplicar identificación avanzada-condición aceptable para cada tipo de factor de riesgo identificado",G39="SI"),VLOOKUP(A39,'2'!$B$12:$M$212,2,FALSE)," ")</f>
        <v>0</v>
      </c>
      <c r="P39" s="19">
        <f>IF(AND(N39="Aplicar identificación avanzada-condición aceptable para cada tipo de factor de riesgo identificado",G39="SI"),VLOOKUP(A39,'2'!$B$12:$M$212,3,FALSE)," ")</f>
        <v>0</v>
      </c>
      <c r="Q39" s="19">
        <f>IF(AND(N39="Aplicar identificación avanzada-condición aceptable para cada tipo de factor de riesgo identificado",G39="SI"),VLOOKUP(A39,'2'!$B$12:$M$212,4,FALSE)," ")</f>
        <v>0</v>
      </c>
      <c r="R39" s="19">
        <f>IF(AND(N39="Aplicar identificación avanzada-condición aceptable para cada tipo de factor de riesgo identificado",G39="SI"),VLOOKUP(A39,'2'!$B$12:$M$212,6,FALSE)," ")</f>
        <v>0</v>
      </c>
      <c r="S39" s="19">
        <f>IF(AND(N39="Aplicar identificación avanzada-condición aceptable para cada tipo de factor de riesgo identificado",G39="SI"),VLOOKUP(A39,'2'!$B$12:$M$212,7,FALSE)," ")</f>
        <v>0</v>
      </c>
      <c r="T39" s="19">
        <f>IF(AND(N39="Aplicar identificación avanzada-condición aceptable para cada tipo de factor de riesgo identificado",G39="SI"),VLOOKUP(A39,'2'!$B$12:$M$212,8,FALSE)," ")</f>
        <v>0</v>
      </c>
      <c r="U39" s="19">
        <f>IF(AND(N39="Aplicar identificación avanzada-condición aceptable para cada tipo de factor de riesgo identificado",G39="SI"),VLOOKUP(A39,'2'!$B$12:$M$212,9,FALSE)," ")</f>
        <v>0</v>
      </c>
      <c r="V39" s="19">
        <f>IF(AND(N39="Aplicar identificación avanzada-condición aceptable para cada tipo de factor de riesgo identificado",G39="SI"),VLOOKUP(A39,'2'!$B$12:$M$212,10,FALSE)," ")</f>
        <v>0</v>
      </c>
      <c r="W39" s="31" t="str">
        <f>IF(AND(N39="Aplicar identificación avanzada-condición aceptable para cada tipo de factor de riesgo identificado",H39="SI"),VLOOKUP(A39,'2'!$B$12:$M$212,2,FALSE)," ")</f>
        <v xml:space="preserve"> </v>
      </c>
      <c r="X39" s="31" t="str">
        <f>IF(AND(N39="Aplicar identificación avanzada-condición aceptable para cada tipo de factor de riesgo identificado",H39="SI"),VLOOKUP(A39,'2'!$B$12:$M$212,3,FALSE)," ")</f>
        <v xml:space="preserve"> </v>
      </c>
      <c r="Y39" s="31" t="str">
        <f>IF(AND(N39="Aplicar identificación avanzada-condición aceptable para cada tipo de factor de riesgo identificado",H39="SI"),VLOOKUP(A39,'2'!$B$12:$M$212,4,FALSE)," ")</f>
        <v xml:space="preserve"> </v>
      </c>
      <c r="Z39" s="31" t="str">
        <f>IF(AND(N39="Aplicar identificación avanzada-condición aceptable para cada tipo de factor de riesgo identificado",H39="SI"),VLOOKUP(A39,'2'!$B$12:$M$212,4,FALSE)," ")</f>
        <v xml:space="preserve"> </v>
      </c>
      <c r="AA39" s="31" t="str">
        <f>IF(AND(N39="Aplicar identificación avanzada-condición aceptable para cada tipo de factor de riesgo identificado",H39="SI"),VLOOKUP(A39,'2'!$B$12:$M$212,7,FALSE)," ")</f>
        <v xml:space="preserve"> </v>
      </c>
      <c r="AB39" s="31" t="str">
        <f>IF(AND(N39="Aplicar identificación avanzada-condición aceptable para cada tipo de factor de riesgo identificado",H39="SI"),VLOOKUP(A39,'2'!$B$12:$M$212,8,FALSE)," ")</f>
        <v xml:space="preserve"> </v>
      </c>
      <c r="AC39" s="31" t="str">
        <f>IF(AND(N39="Aplicar identificación avanzada-condición aceptable para cada tipo de factor de riesgo identificado",H39="SI"),VLOOKUP(A39,'2'!$B$12:$M$212,9,FALSE)," ")</f>
        <v xml:space="preserve"> </v>
      </c>
      <c r="AD39" s="31" t="str">
        <f>IF(AND(N39="Aplicar identificación avanzada-condición aceptable para cada tipo de factor de riesgo identificado",H39="SI"),VLOOKUP(A39,'2'!$B$12:$M$212,10,FALSE)," ")</f>
        <v xml:space="preserve"> </v>
      </c>
      <c r="AE39" s="34" t="str">
        <f>IF(AND(N39="Aplicar identificación avanzada-condición aceptable para cada tipo de factor de riesgo identificado",I39="SI"),VLOOKUP(A39,'2'!$B$12:$M$212,2,FALSE)," ")</f>
        <v xml:space="preserve"> </v>
      </c>
      <c r="AF39" s="34" t="str">
        <f>IF(AND(N39="Aplicar identificación avanzada-condición aceptable para cada tipo de factor de riesgo identificado",I39="SI"),VLOOKUP(A39,'2'!$B$12:$M$212,3,FALSE)," ")</f>
        <v xml:space="preserve"> </v>
      </c>
      <c r="AG39" s="34" t="str">
        <f>IF(AND(N39="Aplicar identificación avanzada-condición aceptable para cada tipo de factor de riesgo identificado",I39="SI"),VLOOKUP(A39,'2'!$B$12:$M$212,4,FALSE)," ")</f>
        <v xml:space="preserve"> </v>
      </c>
      <c r="AH39" s="34" t="str">
        <f>IF(AND(N39="Aplicar identificación avanzada-condición aceptable para cada tipo de factor de riesgo identificado",I39="SI"),VLOOKUP(A39,'2'!$B$12:$M$212,6,FALSE)," ")</f>
        <v xml:space="preserve"> </v>
      </c>
      <c r="AI39" s="34" t="str">
        <f>IF(AND(N39="Aplicar identificación avanzada-condición aceptable para cada tipo de factor de riesgo identificado",I39="SI"),VLOOKUP(A39,'2'!$B$12:$M$212,7,FALSE)," ")</f>
        <v xml:space="preserve"> </v>
      </c>
      <c r="AJ39" s="34" t="str">
        <f>IF(AND(N39="Aplicar identificación avanzada-condición aceptable para cada tipo de factor de riesgo identificado",I39="SI"),VLOOKUP(A39,'2'!$B$12:$M$212,8,FALSE)," ")</f>
        <v xml:space="preserve"> </v>
      </c>
      <c r="AK39" s="34" t="str">
        <f>IF(AND(N39="Aplicar identificación avanzada-condición aceptable para cada tipo de factor de riesgo identificado",I39="SI"),VLOOKUP(A39,'2'!$B$12:$M$212,9,FALSE)," ")</f>
        <v xml:space="preserve"> </v>
      </c>
      <c r="AL39" s="34" t="str">
        <f>IF(AND(N39="Aplicar identificación avanzada-condición aceptable para cada tipo de factor de riesgo identificado",I39="SI"),VLOOKUP(A39,'2'!$B$12:$M$212,10,FALSE)," ")</f>
        <v xml:space="preserve"> </v>
      </c>
      <c r="AM39" s="40" t="str">
        <f>IF(AND(N39="Aplicar identificación avanzada-condición aceptable para cada tipo de factor de riesgo identificado",J39="SI"),VLOOKUP(A39,'2'!$B$12:$M$212,2,FALSE)," ")</f>
        <v xml:space="preserve"> </v>
      </c>
      <c r="AN39" s="40" t="str">
        <f>IF(AND(N39="Aplicar identificación avanzada-condición aceptable para cada tipo de factor de riesgo identificado",J39="SI"),VLOOKUP(A39,'2'!$B$12:$M$212,3,FALSE)," ")</f>
        <v xml:space="preserve"> </v>
      </c>
      <c r="AO39" s="40" t="str">
        <f>IF(AND(N39="Aplicar identificación avanzada-condición aceptable para cada tipo de factor de riesgo identificado",J39="SI"),VLOOKUP(A39,'2'!$B$12:$M$212,4,FALSE)," ")</f>
        <v xml:space="preserve"> </v>
      </c>
      <c r="AP39" s="40" t="str">
        <f>IF(AND(N39="Aplicar identificación avanzada-condición aceptable para cada tipo de factor de riesgo identificado",J39="SI"),VLOOKUP(A39,'2'!$B$12:$M$212,6,FALSE)," ")</f>
        <v xml:space="preserve"> </v>
      </c>
      <c r="AQ39" s="40" t="str">
        <f>IF(AND(N39="Aplicar identificación avanzada-condición aceptable para cada tipo de factor de riesgo identificado",J39="SI"),VLOOKUP(A39,'2'!$B$12:$M$212,7,FALSE)," ")</f>
        <v xml:space="preserve"> </v>
      </c>
      <c r="AR39" s="40" t="str">
        <f>IF(AND(N39="Aplicar identificación avanzada-condición aceptable para cada tipo de factor de riesgo identificado",J39="SI"),VLOOKUP(A39,'2'!$B$12:$M$212,8,FALSE)," ")</f>
        <v xml:space="preserve"> </v>
      </c>
      <c r="AS39" s="40" t="str">
        <f>IF(AND(N39="Aplicar identificación avanzada-condición aceptable para cada tipo de factor de riesgo identificado",J39="SI"),VLOOKUP(A39,'2'!$B$12:$M$212,9,FALSE)," ")</f>
        <v xml:space="preserve"> </v>
      </c>
      <c r="AT39" s="40" t="str">
        <f>IF(AND(N39="Aplicar identificación avanzada-condición aceptable para cada tipo de factor de riesgo identificado",J39="SI"),VLOOKUP(A39,'2'!$B$12:$M$212,10,FALSE)," ")</f>
        <v xml:space="preserve"> </v>
      </c>
      <c r="AU39" s="51" t="str">
        <f>IF(AND(N39="Aplicar identificación avanzada-condición aceptable para cada tipo de factor de riesgo identificado",K39="SI"),VLOOKUP(A39,'2'!$B$12:$M$212,2,FALSE)," ")</f>
        <v xml:space="preserve"> </v>
      </c>
      <c r="AV39" s="51" t="str">
        <f>IF(AND(N39="Aplicar identificación avanzada-condición aceptable para cada tipo de factor de riesgo identificado",K39="SI"),VLOOKUP(A39,'2'!$B$12:$M$212,3,FALSE)," ")</f>
        <v xml:space="preserve"> </v>
      </c>
      <c r="AW39" s="51" t="str">
        <f>IF(AND(N39="Aplicar identificación avanzada-condición aceptable para cada tipo de factor de riesgo identificado",K39="SI"),VLOOKUP(A39,'2'!$B$12:$M$212,4,FALSE)," ")</f>
        <v xml:space="preserve"> </v>
      </c>
      <c r="AX39" s="51" t="str">
        <f>IF(AND(N39="Aplicar identificación avanzada-condición aceptable para cada tipo de factor de riesgo identificado",K39="SI"),VLOOKUP(A39,'2'!$B$12:$M$212,6,FALSE)," ")</f>
        <v xml:space="preserve"> </v>
      </c>
      <c r="AY39" s="51" t="str">
        <f>IF(AND(N39="Aplicar identificación avanzada-condición aceptable para cada tipo de factor de riesgo identificado",K39="SI"),VLOOKUP(A39,'2'!$B$12:$M$212,7,FALSE)," ")</f>
        <v xml:space="preserve"> </v>
      </c>
      <c r="AZ39" s="51" t="str">
        <f>IF(AND(N39="Aplicar identificación avanzada-condición aceptable para cada tipo de factor de riesgo identificado",K39="SI"),VLOOKUP(A39,'2'!$B$12:$M$212,8,FALSE)," ")</f>
        <v xml:space="preserve"> </v>
      </c>
      <c r="BA39" s="51" t="str">
        <f>IF(AND(N39="Aplicar identificación avanzada-condición aceptable para cada tipo de factor de riesgo identificado",K39="SI"),VLOOKUP(A39,'2'!$B$12:$M$212,9,FALSE)," ")</f>
        <v xml:space="preserve"> </v>
      </c>
      <c r="BB39" s="51" t="str">
        <f>IF(AND(N39="Aplicar identificación avanzada-condición aceptable para cada tipo de factor de riesgo identificado",K39="SI"),VLOOKUP(A39,'2'!$B$12:$M$212,10,FALSE)," ")</f>
        <v xml:space="preserve"> </v>
      </c>
      <c r="BC39" s="44">
        <f>IF(AND(N39="Aplicar identificación avanzada-condición aceptable para cada tipo de factor de riesgo identificado",L39="SI"),VLOOKUP(A39,'2'!$B$12:$M$212,2,FALSE)," ")</f>
        <v>0</v>
      </c>
      <c r="BD39" s="44">
        <f>IF(AND(N39="Aplicar identificación avanzada-condición aceptable para cada tipo de factor de riesgo identificado",L39="SI"),VLOOKUP(A39,'2'!$B$12:$M$212,3,FALSE)," ")</f>
        <v>0</v>
      </c>
      <c r="BE39" s="44">
        <f>IF(AND(N39="Aplicar identificación avanzada-condición aceptable para cada tipo de factor de riesgo identificado",L39="SI"),VLOOKUP(A39,'2'!$B$12:$M$212,4,FALSE)," ")</f>
        <v>0</v>
      </c>
      <c r="BF39" s="44">
        <f>IF(AND(N39="Aplicar identificación avanzada-condición aceptable para cada tipo de factor de riesgo identificado",L39="SI"),VLOOKUP(A39,'2'!$B$12:$M$212,6,FALSE)," ")</f>
        <v>0</v>
      </c>
      <c r="BG39" s="44">
        <f>IF(AND(N39="Aplicar identificación avanzada-condición aceptable para cada tipo de factor de riesgo identificado",L39="SI"),VLOOKUP(A39,'2'!$B$12:$M$212,7,FALSE)," ")</f>
        <v>0</v>
      </c>
      <c r="BH39" s="44">
        <f>IF(AND(N39="Aplicar identificación avanzada-condición aceptable para cada tipo de factor de riesgo identificado",L39="SI"),VLOOKUP(A39,'2'!$B$12:$M$212,8,FALSE)," ")</f>
        <v>0</v>
      </c>
      <c r="BI39" s="44">
        <f>IF(AND(N39="Aplicar identificación avanzada-condición aceptable para cada tipo de factor de riesgo identificado",L39="SI"),VLOOKUP(A39,'2'!$B$12:$M$212,9,FALSE)," ")</f>
        <v>0</v>
      </c>
      <c r="BJ39" s="44">
        <f>IF(AND(N39="Aplicar identificación avanzada-condición aceptable para cada tipo de factor de riesgo identificado",L39="SI"),VLOOKUP(A39,'2'!$B$12:$M$212,10,FALSE)," ")</f>
        <v>0</v>
      </c>
      <c r="BK39" s="48" t="str">
        <f>IF(AND(N39="Aplicar identificación avanzada-condición aceptable para cada tipo de factor de riesgo identificado",M39="SI"),VLOOKUP(A39,'2'!$B$12:$M$212,2,FALSE)," ")</f>
        <v xml:space="preserve"> </v>
      </c>
      <c r="BL39" s="48" t="str">
        <f>IF(AND(N39="Aplicar identificación avanzada-condición aceptable para cada tipo de factor de riesgo identificado",M39="SI"),VLOOKUP(A39,'2'!$B$12:$M$212,3,FALSE)," ")</f>
        <v xml:space="preserve"> </v>
      </c>
      <c r="BM39" s="48" t="str">
        <f>IF(AND(N39="Aplicar identificación avanzada-condición aceptable para cada tipo de factor de riesgo identificado",M39="SI"),VLOOKUP(A39,'2'!$B$12:$M$212,4,FALSE)," ")</f>
        <v xml:space="preserve"> </v>
      </c>
      <c r="BN39" s="48" t="str">
        <f>IF(AND(N39="Aplicar identificación avanzada-condición aceptable para cada tipo de factor de riesgo identificado",M39="SI"),VLOOKUP(A39,'2'!$B$12:$M$212,6,FALSE)," ")</f>
        <v xml:space="preserve"> </v>
      </c>
      <c r="BO39" s="48" t="str">
        <f>IF(AND(N39="Aplicar identificación avanzada-condición aceptable para cada tipo de factor de riesgo identificado",M39="SI"),VLOOKUP(A39,'2'!$B$12:$M$212,7,FALSE)," ")</f>
        <v xml:space="preserve"> </v>
      </c>
      <c r="BP39" s="48" t="str">
        <f>IF(AND(N39="Aplicar identificación avanzada-condición aceptable para cada tipo de factor de riesgo identificado",M39="SI"),VLOOKUP(A39,'2'!$B$12:$M$212,8,FALSE)," ")</f>
        <v xml:space="preserve"> </v>
      </c>
      <c r="BQ39" s="48" t="str">
        <f>IF(AND(N39="Aplicar identificación avanzada-condición aceptable para cada tipo de factor de riesgo identificado",M39="SI"),VLOOKUP(A39,'2'!$B$12:$M$212,9,FALSE)," ")</f>
        <v xml:space="preserve"> </v>
      </c>
      <c r="BR39" s="48" t="str">
        <f>IF(AND(N39="Aplicar identificación avanzada-condición aceptable para cada tipo de factor de riesgo identificado",M39="SI"),VLOOKUP(A39,'2'!$B$12:$M$212,10,FALSE)," ")</f>
        <v xml:space="preserve"> </v>
      </c>
    </row>
    <row r="40" spans="1:70">
      <c r="A40">
        <v>36</v>
      </c>
      <c r="B40" s="21">
        <f>'2'!C49</f>
        <v>0</v>
      </c>
      <c r="C40" s="21">
        <f>'2'!D49</f>
        <v>0</v>
      </c>
      <c r="D40" s="21"/>
      <c r="E40" s="21">
        <f>'2'!E49</f>
        <v>0</v>
      </c>
      <c r="F40" s="34" t="str">
        <f>'3'!L49</f>
        <v>Aplicar identificación avanzada-condición aceptable para cada tipo de factor de riesgo identificado</v>
      </c>
      <c r="G40" s="27" t="str">
        <f>'3'!E49</f>
        <v>SI</v>
      </c>
      <c r="H40" s="21" t="str">
        <f>'3'!F49</f>
        <v>NO</v>
      </c>
      <c r="I40" s="27" t="str">
        <f>'3'!G49</f>
        <v>NO</v>
      </c>
      <c r="J40" s="21" t="str">
        <f>'3'!H49</f>
        <v>NO</v>
      </c>
      <c r="K40" s="27" t="str">
        <f>'3'!I49</f>
        <v>NO</v>
      </c>
      <c r="L40" s="21" t="str">
        <f>'3'!J49</f>
        <v>SI</v>
      </c>
      <c r="M40" s="27" t="str">
        <f>'3'!K49</f>
        <v>NO</v>
      </c>
      <c r="N40" s="34" t="str">
        <f>'3'!L49</f>
        <v>Aplicar identificación avanzada-condición aceptable para cada tipo de factor de riesgo identificado</v>
      </c>
      <c r="O40" s="19">
        <f>IF(AND(N40="Aplicar identificación avanzada-condición aceptable para cada tipo de factor de riesgo identificado",G40="SI"),VLOOKUP(A40,'2'!$B$12:$M$212,2,FALSE)," ")</f>
        <v>0</v>
      </c>
      <c r="P40" s="19">
        <f>IF(AND(N40="Aplicar identificación avanzada-condición aceptable para cada tipo de factor de riesgo identificado",G40="SI"),VLOOKUP(A40,'2'!$B$12:$M$212,3,FALSE)," ")</f>
        <v>0</v>
      </c>
      <c r="Q40" s="19">
        <f>IF(AND(N40="Aplicar identificación avanzada-condición aceptable para cada tipo de factor de riesgo identificado",G40="SI"),VLOOKUP(A40,'2'!$B$12:$M$212,4,FALSE)," ")</f>
        <v>0</v>
      </c>
      <c r="R40" s="19">
        <f>IF(AND(N40="Aplicar identificación avanzada-condición aceptable para cada tipo de factor de riesgo identificado",G40="SI"),VLOOKUP(A40,'2'!$B$12:$M$212,6,FALSE)," ")</f>
        <v>0</v>
      </c>
      <c r="S40" s="19">
        <f>IF(AND(N40="Aplicar identificación avanzada-condición aceptable para cada tipo de factor de riesgo identificado",G40="SI"),VLOOKUP(A40,'2'!$B$12:$M$212,7,FALSE)," ")</f>
        <v>0</v>
      </c>
      <c r="T40" s="19">
        <f>IF(AND(N40="Aplicar identificación avanzada-condición aceptable para cada tipo de factor de riesgo identificado",G40="SI"),VLOOKUP(A40,'2'!$B$12:$M$212,8,FALSE)," ")</f>
        <v>0</v>
      </c>
      <c r="U40" s="19">
        <f>IF(AND(N40="Aplicar identificación avanzada-condición aceptable para cada tipo de factor de riesgo identificado",G40="SI"),VLOOKUP(A40,'2'!$B$12:$M$212,9,FALSE)," ")</f>
        <v>0</v>
      </c>
      <c r="V40" s="19">
        <f>IF(AND(N40="Aplicar identificación avanzada-condición aceptable para cada tipo de factor de riesgo identificado",G40="SI"),VLOOKUP(A40,'2'!$B$12:$M$212,10,FALSE)," ")</f>
        <v>0</v>
      </c>
      <c r="W40" s="31" t="str">
        <f>IF(AND(N40="Aplicar identificación avanzada-condición aceptable para cada tipo de factor de riesgo identificado",H40="SI"),VLOOKUP(A40,'2'!$B$12:$M$212,2,FALSE)," ")</f>
        <v xml:space="preserve"> </v>
      </c>
      <c r="X40" s="31" t="str">
        <f>IF(AND(N40="Aplicar identificación avanzada-condición aceptable para cada tipo de factor de riesgo identificado",H40="SI"),VLOOKUP(A40,'2'!$B$12:$M$212,3,FALSE)," ")</f>
        <v xml:space="preserve"> </v>
      </c>
      <c r="Y40" s="31" t="str">
        <f>IF(AND(N40="Aplicar identificación avanzada-condición aceptable para cada tipo de factor de riesgo identificado",H40="SI"),VLOOKUP(A40,'2'!$B$12:$M$212,4,FALSE)," ")</f>
        <v xml:space="preserve"> </v>
      </c>
      <c r="Z40" s="31" t="str">
        <f>IF(AND(N40="Aplicar identificación avanzada-condición aceptable para cada tipo de factor de riesgo identificado",H40="SI"),VLOOKUP(A40,'2'!$B$12:$M$212,4,FALSE)," ")</f>
        <v xml:space="preserve"> </v>
      </c>
      <c r="AA40" s="31" t="str">
        <f>IF(AND(N40="Aplicar identificación avanzada-condición aceptable para cada tipo de factor de riesgo identificado",H40="SI"),VLOOKUP(A40,'2'!$B$12:$M$212,7,FALSE)," ")</f>
        <v xml:space="preserve"> </v>
      </c>
      <c r="AB40" s="31" t="str">
        <f>IF(AND(N40="Aplicar identificación avanzada-condición aceptable para cada tipo de factor de riesgo identificado",H40="SI"),VLOOKUP(A40,'2'!$B$12:$M$212,8,FALSE)," ")</f>
        <v xml:space="preserve"> </v>
      </c>
      <c r="AC40" s="31" t="str">
        <f>IF(AND(N40="Aplicar identificación avanzada-condición aceptable para cada tipo de factor de riesgo identificado",H40="SI"),VLOOKUP(A40,'2'!$B$12:$M$212,9,FALSE)," ")</f>
        <v xml:space="preserve"> </v>
      </c>
      <c r="AD40" s="31" t="str">
        <f>IF(AND(N40="Aplicar identificación avanzada-condición aceptable para cada tipo de factor de riesgo identificado",H40="SI"),VLOOKUP(A40,'2'!$B$12:$M$212,10,FALSE)," ")</f>
        <v xml:space="preserve"> </v>
      </c>
      <c r="AE40" s="34" t="str">
        <f>IF(AND(N40="Aplicar identificación avanzada-condición aceptable para cada tipo de factor de riesgo identificado",I40="SI"),VLOOKUP(A40,'2'!$B$12:$M$212,2,FALSE)," ")</f>
        <v xml:space="preserve"> </v>
      </c>
      <c r="AF40" s="34" t="str">
        <f>IF(AND(N40="Aplicar identificación avanzada-condición aceptable para cada tipo de factor de riesgo identificado",I40="SI"),VLOOKUP(A40,'2'!$B$12:$M$212,3,FALSE)," ")</f>
        <v xml:space="preserve"> </v>
      </c>
      <c r="AG40" s="34" t="str">
        <f>IF(AND(N40="Aplicar identificación avanzada-condición aceptable para cada tipo de factor de riesgo identificado",I40="SI"),VLOOKUP(A40,'2'!$B$12:$M$212,4,FALSE)," ")</f>
        <v xml:space="preserve"> </v>
      </c>
      <c r="AH40" s="34" t="str">
        <f>IF(AND(N40="Aplicar identificación avanzada-condición aceptable para cada tipo de factor de riesgo identificado",I40="SI"),VLOOKUP(A40,'2'!$B$12:$M$212,6,FALSE)," ")</f>
        <v xml:space="preserve"> </v>
      </c>
      <c r="AI40" s="34" t="str">
        <f>IF(AND(N40="Aplicar identificación avanzada-condición aceptable para cada tipo de factor de riesgo identificado",I40="SI"),VLOOKUP(A40,'2'!$B$12:$M$212,7,FALSE)," ")</f>
        <v xml:space="preserve"> </v>
      </c>
      <c r="AJ40" s="34" t="str">
        <f>IF(AND(N40="Aplicar identificación avanzada-condición aceptable para cada tipo de factor de riesgo identificado",I40="SI"),VLOOKUP(A40,'2'!$B$12:$M$212,8,FALSE)," ")</f>
        <v xml:space="preserve"> </v>
      </c>
      <c r="AK40" s="34" t="str">
        <f>IF(AND(N40="Aplicar identificación avanzada-condición aceptable para cada tipo de factor de riesgo identificado",I40="SI"),VLOOKUP(A40,'2'!$B$12:$M$212,9,FALSE)," ")</f>
        <v xml:space="preserve"> </v>
      </c>
      <c r="AL40" s="34" t="str">
        <f>IF(AND(N40="Aplicar identificación avanzada-condición aceptable para cada tipo de factor de riesgo identificado",I40="SI"),VLOOKUP(A40,'2'!$B$12:$M$212,10,FALSE)," ")</f>
        <v xml:space="preserve"> </v>
      </c>
      <c r="AM40" s="40" t="str">
        <f>IF(AND(N40="Aplicar identificación avanzada-condición aceptable para cada tipo de factor de riesgo identificado",J40="SI"),VLOOKUP(A40,'2'!$B$12:$M$212,2,FALSE)," ")</f>
        <v xml:space="preserve"> </v>
      </c>
      <c r="AN40" s="40" t="str">
        <f>IF(AND(N40="Aplicar identificación avanzada-condición aceptable para cada tipo de factor de riesgo identificado",J40="SI"),VLOOKUP(A40,'2'!$B$12:$M$212,3,FALSE)," ")</f>
        <v xml:space="preserve"> </v>
      </c>
      <c r="AO40" s="40" t="str">
        <f>IF(AND(N40="Aplicar identificación avanzada-condición aceptable para cada tipo de factor de riesgo identificado",J40="SI"),VLOOKUP(A40,'2'!$B$12:$M$212,4,FALSE)," ")</f>
        <v xml:space="preserve"> </v>
      </c>
      <c r="AP40" s="40" t="str">
        <f>IF(AND(N40="Aplicar identificación avanzada-condición aceptable para cada tipo de factor de riesgo identificado",J40="SI"),VLOOKUP(A40,'2'!$B$12:$M$212,6,FALSE)," ")</f>
        <v xml:space="preserve"> </v>
      </c>
      <c r="AQ40" s="40" t="str">
        <f>IF(AND(N40="Aplicar identificación avanzada-condición aceptable para cada tipo de factor de riesgo identificado",J40="SI"),VLOOKUP(A40,'2'!$B$12:$M$212,7,FALSE)," ")</f>
        <v xml:space="preserve"> </v>
      </c>
      <c r="AR40" s="40" t="str">
        <f>IF(AND(N40="Aplicar identificación avanzada-condición aceptable para cada tipo de factor de riesgo identificado",J40="SI"),VLOOKUP(A40,'2'!$B$12:$M$212,8,FALSE)," ")</f>
        <v xml:space="preserve"> </v>
      </c>
      <c r="AS40" s="40" t="str">
        <f>IF(AND(N40="Aplicar identificación avanzada-condición aceptable para cada tipo de factor de riesgo identificado",J40="SI"),VLOOKUP(A40,'2'!$B$12:$M$212,9,FALSE)," ")</f>
        <v xml:space="preserve"> </v>
      </c>
      <c r="AT40" s="40" t="str">
        <f>IF(AND(N40="Aplicar identificación avanzada-condición aceptable para cada tipo de factor de riesgo identificado",J40="SI"),VLOOKUP(A40,'2'!$B$12:$M$212,10,FALSE)," ")</f>
        <v xml:space="preserve"> </v>
      </c>
      <c r="AU40" s="51" t="str">
        <f>IF(AND(N40="Aplicar identificación avanzada-condición aceptable para cada tipo de factor de riesgo identificado",K40="SI"),VLOOKUP(A40,'2'!$B$12:$M$212,2,FALSE)," ")</f>
        <v xml:space="preserve"> </v>
      </c>
      <c r="AV40" s="51" t="str">
        <f>IF(AND(N40="Aplicar identificación avanzada-condición aceptable para cada tipo de factor de riesgo identificado",K40="SI"),VLOOKUP(A40,'2'!$B$12:$M$212,3,FALSE)," ")</f>
        <v xml:space="preserve"> </v>
      </c>
      <c r="AW40" s="51" t="str">
        <f>IF(AND(N40="Aplicar identificación avanzada-condición aceptable para cada tipo de factor de riesgo identificado",K40="SI"),VLOOKUP(A40,'2'!$B$12:$M$212,4,FALSE)," ")</f>
        <v xml:space="preserve"> </v>
      </c>
      <c r="AX40" s="51" t="str">
        <f>IF(AND(N40="Aplicar identificación avanzada-condición aceptable para cada tipo de factor de riesgo identificado",K40="SI"),VLOOKUP(A40,'2'!$B$12:$M$212,6,FALSE)," ")</f>
        <v xml:space="preserve"> </v>
      </c>
      <c r="AY40" s="51" t="str">
        <f>IF(AND(N40="Aplicar identificación avanzada-condición aceptable para cada tipo de factor de riesgo identificado",K40="SI"),VLOOKUP(A40,'2'!$B$12:$M$212,7,FALSE)," ")</f>
        <v xml:space="preserve"> </v>
      </c>
      <c r="AZ40" s="51" t="str">
        <f>IF(AND(N40="Aplicar identificación avanzada-condición aceptable para cada tipo de factor de riesgo identificado",K40="SI"),VLOOKUP(A40,'2'!$B$12:$M$212,8,FALSE)," ")</f>
        <v xml:space="preserve"> </v>
      </c>
      <c r="BA40" s="51" t="str">
        <f>IF(AND(N40="Aplicar identificación avanzada-condición aceptable para cada tipo de factor de riesgo identificado",K40="SI"),VLOOKUP(A40,'2'!$B$12:$M$212,9,FALSE)," ")</f>
        <v xml:space="preserve"> </v>
      </c>
      <c r="BB40" s="51" t="str">
        <f>IF(AND(N40="Aplicar identificación avanzada-condición aceptable para cada tipo de factor de riesgo identificado",K40="SI"),VLOOKUP(A40,'2'!$B$12:$M$212,10,FALSE)," ")</f>
        <v xml:space="preserve"> </v>
      </c>
      <c r="BC40" s="44">
        <f>IF(AND(N40="Aplicar identificación avanzada-condición aceptable para cada tipo de factor de riesgo identificado",L40="SI"),VLOOKUP(A40,'2'!$B$12:$M$212,2,FALSE)," ")</f>
        <v>0</v>
      </c>
      <c r="BD40" s="44">
        <f>IF(AND(N40="Aplicar identificación avanzada-condición aceptable para cada tipo de factor de riesgo identificado",L40="SI"),VLOOKUP(A40,'2'!$B$12:$M$212,3,FALSE)," ")</f>
        <v>0</v>
      </c>
      <c r="BE40" s="44">
        <f>IF(AND(N40="Aplicar identificación avanzada-condición aceptable para cada tipo de factor de riesgo identificado",L40="SI"),VLOOKUP(A40,'2'!$B$12:$M$212,4,FALSE)," ")</f>
        <v>0</v>
      </c>
      <c r="BF40" s="44">
        <f>IF(AND(N40="Aplicar identificación avanzada-condición aceptable para cada tipo de factor de riesgo identificado",L40="SI"),VLOOKUP(A40,'2'!$B$12:$M$212,6,FALSE)," ")</f>
        <v>0</v>
      </c>
      <c r="BG40" s="44">
        <f>IF(AND(N40="Aplicar identificación avanzada-condición aceptable para cada tipo de factor de riesgo identificado",L40="SI"),VLOOKUP(A40,'2'!$B$12:$M$212,7,FALSE)," ")</f>
        <v>0</v>
      </c>
      <c r="BH40" s="44">
        <f>IF(AND(N40="Aplicar identificación avanzada-condición aceptable para cada tipo de factor de riesgo identificado",L40="SI"),VLOOKUP(A40,'2'!$B$12:$M$212,8,FALSE)," ")</f>
        <v>0</v>
      </c>
      <c r="BI40" s="44">
        <f>IF(AND(N40="Aplicar identificación avanzada-condición aceptable para cada tipo de factor de riesgo identificado",L40="SI"),VLOOKUP(A40,'2'!$B$12:$M$212,9,FALSE)," ")</f>
        <v>0</v>
      </c>
      <c r="BJ40" s="44">
        <f>IF(AND(N40="Aplicar identificación avanzada-condición aceptable para cada tipo de factor de riesgo identificado",L40="SI"),VLOOKUP(A40,'2'!$B$12:$M$212,10,FALSE)," ")</f>
        <v>0</v>
      </c>
      <c r="BK40" s="48" t="str">
        <f>IF(AND(N40="Aplicar identificación avanzada-condición aceptable para cada tipo de factor de riesgo identificado",M40="SI"),VLOOKUP(A40,'2'!$B$12:$M$212,2,FALSE)," ")</f>
        <v xml:space="preserve"> </v>
      </c>
      <c r="BL40" s="48" t="str">
        <f>IF(AND(N40="Aplicar identificación avanzada-condición aceptable para cada tipo de factor de riesgo identificado",M40="SI"),VLOOKUP(A40,'2'!$B$12:$M$212,3,FALSE)," ")</f>
        <v xml:space="preserve"> </v>
      </c>
      <c r="BM40" s="48" t="str">
        <f>IF(AND(N40="Aplicar identificación avanzada-condición aceptable para cada tipo de factor de riesgo identificado",M40="SI"),VLOOKUP(A40,'2'!$B$12:$M$212,4,FALSE)," ")</f>
        <v xml:space="preserve"> </v>
      </c>
      <c r="BN40" s="48" t="str">
        <f>IF(AND(N40="Aplicar identificación avanzada-condición aceptable para cada tipo de factor de riesgo identificado",M40="SI"),VLOOKUP(A40,'2'!$B$12:$M$212,6,FALSE)," ")</f>
        <v xml:space="preserve"> </v>
      </c>
      <c r="BO40" s="48" t="str">
        <f>IF(AND(N40="Aplicar identificación avanzada-condición aceptable para cada tipo de factor de riesgo identificado",M40="SI"),VLOOKUP(A40,'2'!$B$12:$M$212,7,FALSE)," ")</f>
        <v xml:space="preserve"> </v>
      </c>
      <c r="BP40" s="48" t="str">
        <f>IF(AND(N40="Aplicar identificación avanzada-condición aceptable para cada tipo de factor de riesgo identificado",M40="SI"),VLOOKUP(A40,'2'!$B$12:$M$212,8,FALSE)," ")</f>
        <v xml:space="preserve"> </v>
      </c>
      <c r="BQ40" s="48" t="str">
        <f>IF(AND(N40="Aplicar identificación avanzada-condición aceptable para cada tipo de factor de riesgo identificado",M40="SI"),VLOOKUP(A40,'2'!$B$12:$M$212,9,FALSE)," ")</f>
        <v xml:space="preserve"> </v>
      </c>
      <c r="BR40" s="48" t="str">
        <f>IF(AND(N40="Aplicar identificación avanzada-condición aceptable para cada tipo de factor de riesgo identificado",M40="SI"),VLOOKUP(A40,'2'!$B$12:$M$212,10,FALSE)," ")</f>
        <v xml:space="preserve"> </v>
      </c>
    </row>
    <row r="41" spans="1:70">
      <c r="A41">
        <v>37</v>
      </c>
      <c r="B41" s="21">
        <f>'2'!C50</f>
        <v>0</v>
      </c>
      <c r="C41" s="21">
        <f>'2'!D50</f>
        <v>0</v>
      </c>
      <c r="D41" s="21"/>
      <c r="E41" s="21">
        <f>'2'!E50</f>
        <v>0</v>
      </c>
      <c r="F41" s="34" t="str">
        <f>'3'!L50</f>
        <v>Aplicar identificación avanzada-condición aceptable para cada tipo de factor de riesgo identificado</v>
      </c>
      <c r="G41" s="27" t="str">
        <f>'3'!E50</f>
        <v>SI</v>
      </c>
      <c r="H41" s="21" t="str">
        <f>'3'!F50</f>
        <v>NO</v>
      </c>
      <c r="I41" s="27" t="str">
        <f>'3'!G50</f>
        <v>NO</v>
      </c>
      <c r="J41" s="21" t="str">
        <f>'3'!H50</f>
        <v>NO</v>
      </c>
      <c r="K41" s="27" t="str">
        <f>'3'!I50</f>
        <v>NO</v>
      </c>
      <c r="L41" s="21" t="str">
        <f>'3'!J50</f>
        <v>SI</v>
      </c>
      <c r="M41" s="27" t="str">
        <f>'3'!K50</f>
        <v>NO</v>
      </c>
      <c r="N41" s="34" t="str">
        <f>'3'!L50</f>
        <v>Aplicar identificación avanzada-condición aceptable para cada tipo de factor de riesgo identificado</v>
      </c>
      <c r="O41" s="19">
        <f>IF(AND(N41="Aplicar identificación avanzada-condición aceptable para cada tipo de factor de riesgo identificado",G41="SI"),VLOOKUP(A41,'2'!$B$12:$M$212,2,FALSE)," ")</f>
        <v>0</v>
      </c>
      <c r="P41" s="19">
        <f>IF(AND(N41="Aplicar identificación avanzada-condición aceptable para cada tipo de factor de riesgo identificado",G41="SI"),VLOOKUP(A41,'2'!$B$12:$M$212,3,FALSE)," ")</f>
        <v>0</v>
      </c>
      <c r="Q41" s="19">
        <f>IF(AND(N41="Aplicar identificación avanzada-condición aceptable para cada tipo de factor de riesgo identificado",G41="SI"),VLOOKUP(A41,'2'!$B$12:$M$212,4,FALSE)," ")</f>
        <v>0</v>
      </c>
      <c r="R41" s="19">
        <f>IF(AND(N41="Aplicar identificación avanzada-condición aceptable para cada tipo de factor de riesgo identificado",G41="SI"),VLOOKUP(A41,'2'!$B$12:$M$212,6,FALSE)," ")</f>
        <v>0</v>
      </c>
      <c r="S41" s="19">
        <f>IF(AND(N41="Aplicar identificación avanzada-condición aceptable para cada tipo de factor de riesgo identificado",G41="SI"),VLOOKUP(A41,'2'!$B$12:$M$212,7,FALSE)," ")</f>
        <v>0</v>
      </c>
      <c r="T41" s="19">
        <f>IF(AND(N41="Aplicar identificación avanzada-condición aceptable para cada tipo de factor de riesgo identificado",G41="SI"),VLOOKUP(A41,'2'!$B$12:$M$212,8,FALSE)," ")</f>
        <v>0</v>
      </c>
      <c r="U41" s="19">
        <f>IF(AND(N41="Aplicar identificación avanzada-condición aceptable para cada tipo de factor de riesgo identificado",G41="SI"),VLOOKUP(A41,'2'!$B$12:$M$212,9,FALSE)," ")</f>
        <v>0</v>
      </c>
      <c r="V41" s="19">
        <f>IF(AND(N41="Aplicar identificación avanzada-condición aceptable para cada tipo de factor de riesgo identificado",G41="SI"),VLOOKUP(A41,'2'!$B$12:$M$212,10,FALSE)," ")</f>
        <v>0</v>
      </c>
      <c r="W41" s="31" t="str">
        <f>IF(AND(N41="Aplicar identificación avanzada-condición aceptable para cada tipo de factor de riesgo identificado",H41="SI"),VLOOKUP(A41,'2'!$B$12:$M$212,2,FALSE)," ")</f>
        <v xml:space="preserve"> </v>
      </c>
      <c r="X41" s="31" t="str">
        <f>IF(AND(N41="Aplicar identificación avanzada-condición aceptable para cada tipo de factor de riesgo identificado",H41="SI"),VLOOKUP(A41,'2'!$B$12:$M$212,3,FALSE)," ")</f>
        <v xml:space="preserve"> </v>
      </c>
      <c r="Y41" s="31" t="str">
        <f>IF(AND(N41="Aplicar identificación avanzada-condición aceptable para cada tipo de factor de riesgo identificado",H41="SI"),VLOOKUP(A41,'2'!$B$12:$M$212,4,FALSE)," ")</f>
        <v xml:space="preserve"> </v>
      </c>
      <c r="Z41" s="31" t="str">
        <f>IF(AND(N41="Aplicar identificación avanzada-condición aceptable para cada tipo de factor de riesgo identificado",H41="SI"),VLOOKUP(A41,'2'!$B$12:$M$212,4,FALSE)," ")</f>
        <v xml:space="preserve"> </v>
      </c>
      <c r="AA41" s="31" t="str">
        <f>IF(AND(N41="Aplicar identificación avanzada-condición aceptable para cada tipo de factor de riesgo identificado",H41="SI"),VLOOKUP(A41,'2'!$B$12:$M$212,7,FALSE)," ")</f>
        <v xml:space="preserve"> </v>
      </c>
      <c r="AB41" s="31" t="str">
        <f>IF(AND(N41="Aplicar identificación avanzada-condición aceptable para cada tipo de factor de riesgo identificado",H41="SI"),VLOOKUP(A41,'2'!$B$12:$M$212,8,FALSE)," ")</f>
        <v xml:space="preserve"> </v>
      </c>
      <c r="AC41" s="31" t="str">
        <f>IF(AND(N41="Aplicar identificación avanzada-condición aceptable para cada tipo de factor de riesgo identificado",H41="SI"),VLOOKUP(A41,'2'!$B$12:$M$212,9,FALSE)," ")</f>
        <v xml:space="preserve"> </v>
      </c>
      <c r="AD41" s="31" t="str">
        <f>IF(AND(N41="Aplicar identificación avanzada-condición aceptable para cada tipo de factor de riesgo identificado",H41="SI"),VLOOKUP(A41,'2'!$B$12:$M$212,10,FALSE)," ")</f>
        <v xml:space="preserve"> </v>
      </c>
      <c r="AE41" s="34" t="str">
        <f>IF(AND(N41="Aplicar identificación avanzada-condición aceptable para cada tipo de factor de riesgo identificado",I41="SI"),VLOOKUP(A41,'2'!$B$12:$M$212,2,FALSE)," ")</f>
        <v xml:space="preserve"> </v>
      </c>
      <c r="AF41" s="34" t="str">
        <f>IF(AND(N41="Aplicar identificación avanzada-condición aceptable para cada tipo de factor de riesgo identificado",I41="SI"),VLOOKUP(A41,'2'!$B$12:$M$212,3,FALSE)," ")</f>
        <v xml:space="preserve"> </v>
      </c>
      <c r="AG41" s="34" t="str">
        <f>IF(AND(N41="Aplicar identificación avanzada-condición aceptable para cada tipo de factor de riesgo identificado",I41="SI"),VLOOKUP(A41,'2'!$B$12:$M$212,4,FALSE)," ")</f>
        <v xml:space="preserve"> </v>
      </c>
      <c r="AH41" s="34" t="str">
        <f>IF(AND(N41="Aplicar identificación avanzada-condición aceptable para cada tipo de factor de riesgo identificado",I41="SI"),VLOOKUP(A41,'2'!$B$12:$M$212,6,FALSE)," ")</f>
        <v xml:space="preserve"> </v>
      </c>
      <c r="AI41" s="34" t="str">
        <f>IF(AND(N41="Aplicar identificación avanzada-condición aceptable para cada tipo de factor de riesgo identificado",I41="SI"),VLOOKUP(A41,'2'!$B$12:$M$212,7,FALSE)," ")</f>
        <v xml:space="preserve"> </v>
      </c>
      <c r="AJ41" s="34" t="str">
        <f>IF(AND(N41="Aplicar identificación avanzada-condición aceptable para cada tipo de factor de riesgo identificado",I41="SI"),VLOOKUP(A41,'2'!$B$12:$M$212,8,FALSE)," ")</f>
        <v xml:space="preserve"> </v>
      </c>
      <c r="AK41" s="34" t="str">
        <f>IF(AND(N41="Aplicar identificación avanzada-condición aceptable para cada tipo de factor de riesgo identificado",I41="SI"),VLOOKUP(A41,'2'!$B$12:$M$212,9,FALSE)," ")</f>
        <v xml:space="preserve"> </v>
      </c>
      <c r="AL41" s="34" t="str">
        <f>IF(AND(N41="Aplicar identificación avanzada-condición aceptable para cada tipo de factor de riesgo identificado",I41="SI"),VLOOKUP(A41,'2'!$B$12:$M$212,10,FALSE)," ")</f>
        <v xml:space="preserve"> </v>
      </c>
      <c r="AM41" s="40" t="str">
        <f>IF(AND(N41="Aplicar identificación avanzada-condición aceptable para cada tipo de factor de riesgo identificado",J41="SI"),VLOOKUP(A41,'2'!$B$12:$M$212,2,FALSE)," ")</f>
        <v xml:space="preserve"> </v>
      </c>
      <c r="AN41" s="40" t="str">
        <f>IF(AND(N41="Aplicar identificación avanzada-condición aceptable para cada tipo de factor de riesgo identificado",J41="SI"),VLOOKUP(A41,'2'!$B$12:$M$212,3,FALSE)," ")</f>
        <v xml:space="preserve"> </v>
      </c>
      <c r="AO41" s="40" t="str">
        <f>IF(AND(N41="Aplicar identificación avanzada-condición aceptable para cada tipo de factor de riesgo identificado",J41="SI"),VLOOKUP(A41,'2'!$B$12:$M$212,4,FALSE)," ")</f>
        <v xml:space="preserve"> </v>
      </c>
      <c r="AP41" s="40" t="str">
        <f>IF(AND(N41="Aplicar identificación avanzada-condición aceptable para cada tipo de factor de riesgo identificado",J41="SI"),VLOOKUP(A41,'2'!$B$12:$M$212,6,FALSE)," ")</f>
        <v xml:space="preserve"> </v>
      </c>
      <c r="AQ41" s="40" t="str">
        <f>IF(AND(N41="Aplicar identificación avanzada-condición aceptable para cada tipo de factor de riesgo identificado",J41="SI"),VLOOKUP(A41,'2'!$B$12:$M$212,7,FALSE)," ")</f>
        <v xml:space="preserve"> </v>
      </c>
      <c r="AR41" s="40" t="str">
        <f>IF(AND(N41="Aplicar identificación avanzada-condición aceptable para cada tipo de factor de riesgo identificado",J41="SI"),VLOOKUP(A41,'2'!$B$12:$M$212,8,FALSE)," ")</f>
        <v xml:space="preserve"> </v>
      </c>
      <c r="AS41" s="40" t="str">
        <f>IF(AND(N41="Aplicar identificación avanzada-condición aceptable para cada tipo de factor de riesgo identificado",J41="SI"),VLOOKUP(A41,'2'!$B$12:$M$212,9,FALSE)," ")</f>
        <v xml:space="preserve"> </v>
      </c>
      <c r="AT41" s="40" t="str">
        <f>IF(AND(N41="Aplicar identificación avanzada-condición aceptable para cada tipo de factor de riesgo identificado",J41="SI"),VLOOKUP(A41,'2'!$B$12:$M$212,10,FALSE)," ")</f>
        <v xml:space="preserve"> </v>
      </c>
      <c r="AU41" s="51" t="str">
        <f>IF(AND(N41="Aplicar identificación avanzada-condición aceptable para cada tipo de factor de riesgo identificado",K41="SI"),VLOOKUP(A41,'2'!$B$12:$M$212,2,FALSE)," ")</f>
        <v xml:space="preserve"> </v>
      </c>
      <c r="AV41" s="51" t="str">
        <f>IF(AND(N41="Aplicar identificación avanzada-condición aceptable para cada tipo de factor de riesgo identificado",K41="SI"),VLOOKUP(A41,'2'!$B$12:$M$212,3,FALSE)," ")</f>
        <v xml:space="preserve"> </v>
      </c>
      <c r="AW41" s="51" t="str">
        <f>IF(AND(N41="Aplicar identificación avanzada-condición aceptable para cada tipo de factor de riesgo identificado",K41="SI"),VLOOKUP(A41,'2'!$B$12:$M$212,4,FALSE)," ")</f>
        <v xml:space="preserve"> </v>
      </c>
      <c r="AX41" s="51" t="str">
        <f>IF(AND(N41="Aplicar identificación avanzada-condición aceptable para cada tipo de factor de riesgo identificado",K41="SI"),VLOOKUP(A41,'2'!$B$12:$M$212,6,FALSE)," ")</f>
        <v xml:space="preserve"> </v>
      </c>
      <c r="AY41" s="51" t="str">
        <f>IF(AND(N41="Aplicar identificación avanzada-condición aceptable para cada tipo de factor de riesgo identificado",K41="SI"),VLOOKUP(A41,'2'!$B$12:$M$212,7,FALSE)," ")</f>
        <v xml:space="preserve"> </v>
      </c>
      <c r="AZ41" s="51" t="str">
        <f>IF(AND(N41="Aplicar identificación avanzada-condición aceptable para cada tipo de factor de riesgo identificado",K41="SI"),VLOOKUP(A41,'2'!$B$12:$M$212,8,FALSE)," ")</f>
        <v xml:space="preserve"> </v>
      </c>
      <c r="BA41" s="51" t="str">
        <f>IF(AND(N41="Aplicar identificación avanzada-condición aceptable para cada tipo de factor de riesgo identificado",K41="SI"),VLOOKUP(A41,'2'!$B$12:$M$212,9,FALSE)," ")</f>
        <v xml:space="preserve"> </v>
      </c>
      <c r="BB41" s="51" t="str">
        <f>IF(AND(N41="Aplicar identificación avanzada-condición aceptable para cada tipo de factor de riesgo identificado",K41="SI"),VLOOKUP(A41,'2'!$B$12:$M$212,10,FALSE)," ")</f>
        <v xml:space="preserve"> </v>
      </c>
      <c r="BC41" s="44">
        <f>IF(AND(N41="Aplicar identificación avanzada-condición aceptable para cada tipo de factor de riesgo identificado",L41="SI"),VLOOKUP(A41,'2'!$B$12:$M$212,2,FALSE)," ")</f>
        <v>0</v>
      </c>
      <c r="BD41" s="44">
        <f>IF(AND(N41="Aplicar identificación avanzada-condición aceptable para cada tipo de factor de riesgo identificado",L41="SI"),VLOOKUP(A41,'2'!$B$12:$M$212,3,FALSE)," ")</f>
        <v>0</v>
      </c>
      <c r="BE41" s="44">
        <f>IF(AND(N41="Aplicar identificación avanzada-condición aceptable para cada tipo de factor de riesgo identificado",L41="SI"),VLOOKUP(A41,'2'!$B$12:$M$212,4,FALSE)," ")</f>
        <v>0</v>
      </c>
      <c r="BF41" s="44">
        <f>IF(AND(N41="Aplicar identificación avanzada-condición aceptable para cada tipo de factor de riesgo identificado",L41="SI"),VLOOKUP(A41,'2'!$B$12:$M$212,6,FALSE)," ")</f>
        <v>0</v>
      </c>
      <c r="BG41" s="44">
        <f>IF(AND(N41="Aplicar identificación avanzada-condición aceptable para cada tipo de factor de riesgo identificado",L41="SI"),VLOOKUP(A41,'2'!$B$12:$M$212,7,FALSE)," ")</f>
        <v>0</v>
      </c>
      <c r="BH41" s="44">
        <f>IF(AND(N41="Aplicar identificación avanzada-condición aceptable para cada tipo de factor de riesgo identificado",L41="SI"),VLOOKUP(A41,'2'!$B$12:$M$212,8,FALSE)," ")</f>
        <v>0</v>
      </c>
      <c r="BI41" s="44">
        <f>IF(AND(N41="Aplicar identificación avanzada-condición aceptable para cada tipo de factor de riesgo identificado",L41="SI"),VLOOKUP(A41,'2'!$B$12:$M$212,9,FALSE)," ")</f>
        <v>0</v>
      </c>
      <c r="BJ41" s="44">
        <f>IF(AND(N41="Aplicar identificación avanzada-condición aceptable para cada tipo de factor de riesgo identificado",L41="SI"),VLOOKUP(A41,'2'!$B$12:$M$212,10,FALSE)," ")</f>
        <v>0</v>
      </c>
      <c r="BK41" s="48" t="str">
        <f>IF(AND(N41="Aplicar identificación avanzada-condición aceptable para cada tipo de factor de riesgo identificado",M41="SI"),VLOOKUP(A41,'2'!$B$12:$M$212,2,FALSE)," ")</f>
        <v xml:space="preserve"> </v>
      </c>
      <c r="BL41" s="48" t="str">
        <f>IF(AND(N41="Aplicar identificación avanzada-condición aceptable para cada tipo de factor de riesgo identificado",M41="SI"),VLOOKUP(A41,'2'!$B$12:$M$212,3,FALSE)," ")</f>
        <v xml:space="preserve"> </v>
      </c>
      <c r="BM41" s="48" t="str">
        <f>IF(AND(N41="Aplicar identificación avanzada-condición aceptable para cada tipo de factor de riesgo identificado",M41="SI"),VLOOKUP(A41,'2'!$B$12:$M$212,4,FALSE)," ")</f>
        <v xml:space="preserve"> </v>
      </c>
      <c r="BN41" s="48" t="str">
        <f>IF(AND(N41="Aplicar identificación avanzada-condición aceptable para cada tipo de factor de riesgo identificado",M41="SI"),VLOOKUP(A41,'2'!$B$12:$M$212,6,FALSE)," ")</f>
        <v xml:space="preserve"> </v>
      </c>
      <c r="BO41" s="48" t="str">
        <f>IF(AND(N41="Aplicar identificación avanzada-condición aceptable para cada tipo de factor de riesgo identificado",M41="SI"),VLOOKUP(A41,'2'!$B$12:$M$212,7,FALSE)," ")</f>
        <v xml:space="preserve"> </v>
      </c>
      <c r="BP41" s="48" t="str">
        <f>IF(AND(N41="Aplicar identificación avanzada-condición aceptable para cada tipo de factor de riesgo identificado",M41="SI"),VLOOKUP(A41,'2'!$B$12:$M$212,8,FALSE)," ")</f>
        <v xml:space="preserve"> </v>
      </c>
      <c r="BQ41" s="48" t="str">
        <f>IF(AND(N41="Aplicar identificación avanzada-condición aceptable para cada tipo de factor de riesgo identificado",M41="SI"),VLOOKUP(A41,'2'!$B$12:$M$212,9,FALSE)," ")</f>
        <v xml:space="preserve"> </v>
      </c>
      <c r="BR41" s="48" t="str">
        <f>IF(AND(N41="Aplicar identificación avanzada-condición aceptable para cada tipo de factor de riesgo identificado",M41="SI"),VLOOKUP(A41,'2'!$B$12:$M$212,10,FALSE)," ")</f>
        <v xml:space="preserve"> </v>
      </c>
    </row>
    <row r="42" spans="1:70">
      <c r="A42">
        <v>38</v>
      </c>
      <c r="B42" s="21">
        <f>'2'!C51</f>
        <v>0</v>
      </c>
      <c r="C42" s="21">
        <f>'2'!D51</f>
        <v>0</v>
      </c>
      <c r="D42" s="21"/>
      <c r="E42" s="21">
        <f>'2'!E51</f>
        <v>0</v>
      </c>
      <c r="F42" s="34" t="str">
        <f>'3'!L51</f>
        <v>Aplicar identificación avanzada-condición aceptable para cada tipo de factor de riesgo identificado</v>
      </c>
      <c r="G42" s="27" t="str">
        <f>'3'!E51</f>
        <v>SI</v>
      </c>
      <c r="H42" s="21" t="str">
        <f>'3'!F51</f>
        <v>NO</v>
      </c>
      <c r="I42" s="27" t="str">
        <f>'3'!G51</f>
        <v>NO</v>
      </c>
      <c r="J42" s="21" t="str">
        <f>'3'!H51</f>
        <v>NO</v>
      </c>
      <c r="K42" s="27" t="str">
        <f>'3'!I51</f>
        <v>NO</v>
      </c>
      <c r="L42" s="21" t="str">
        <f>'3'!J51</f>
        <v>SI</v>
      </c>
      <c r="M42" s="27" t="str">
        <f>'3'!K51</f>
        <v>NO</v>
      </c>
      <c r="N42" s="34" t="str">
        <f>'3'!L51</f>
        <v>Aplicar identificación avanzada-condición aceptable para cada tipo de factor de riesgo identificado</v>
      </c>
      <c r="O42" s="19">
        <f>IF(AND(N42="Aplicar identificación avanzada-condición aceptable para cada tipo de factor de riesgo identificado",G42="SI"),VLOOKUP(A42,'2'!$B$12:$M$212,2,FALSE)," ")</f>
        <v>0</v>
      </c>
      <c r="P42" s="19">
        <f>IF(AND(N42="Aplicar identificación avanzada-condición aceptable para cada tipo de factor de riesgo identificado",G42="SI"),VLOOKUP(A42,'2'!$B$12:$M$212,3,FALSE)," ")</f>
        <v>0</v>
      </c>
      <c r="Q42" s="19">
        <f>IF(AND(N42="Aplicar identificación avanzada-condición aceptable para cada tipo de factor de riesgo identificado",G42="SI"),VLOOKUP(A42,'2'!$B$12:$M$212,4,FALSE)," ")</f>
        <v>0</v>
      </c>
      <c r="R42" s="19">
        <f>IF(AND(N42="Aplicar identificación avanzada-condición aceptable para cada tipo de factor de riesgo identificado",G42="SI"),VLOOKUP(A42,'2'!$B$12:$M$212,6,FALSE)," ")</f>
        <v>0</v>
      </c>
      <c r="S42" s="19">
        <f>IF(AND(N42="Aplicar identificación avanzada-condición aceptable para cada tipo de factor de riesgo identificado",G42="SI"),VLOOKUP(A42,'2'!$B$12:$M$212,7,FALSE)," ")</f>
        <v>0</v>
      </c>
      <c r="T42" s="19">
        <f>IF(AND(N42="Aplicar identificación avanzada-condición aceptable para cada tipo de factor de riesgo identificado",G42="SI"),VLOOKUP(A42,'2'!$B$12:$M$212,8,FALSE)," ")</f>
        <v>0</v>
      </c>
      <c r="U42" s="19">
        <f>IF(AND(N42="Aplicar identificación avanzada-condición aceptable para cada tipo de factor de riesgo identificado",G42="SI"),VLOOKUP(A42,'2'!$B$12:$M$212,9,FALSE)," ")</f>
        <v>0</v>
      </c>
      <c r="V42" s="19">
        <f>IF(AND(N42="Aplicar identificación avanzada-condición aceptable para cada tipo de factor de riesgo identificado",G42="SI"),VLOOKUP(A42,'2'!$B$12:$M$212,10,FALSE)," ")</f>
        <v>0</v>
      </c>
      <c r="W42" s="31" t="str">
        <f>IF(AND(N42="Aplicar identificación avanzada-condición aceptable para cada tipo de factor de riesgo identificado",H42="SI"),VLOOKUP(A42,'2'!$B$12:$M$212,2,FALSE)," ")</f>
        <v xml:space="preserve"> </v>
      </c>
      <c r="X42" s="31" t="str">
        <f>IF(AND(N42="Aplicar identificación avanzada-condición aceptable para cada tipo de factor de riesgo identificado",H42="SI"),VLOOKUP(A42,'2'!$B$12:$M$212,3,FALSE)," ")</f>
        <v xml:space="preserve"> </v>
      </c>
      <c r="Y42" s="31" t="str">
        <f>IF(AND(N42="Aplicar identificación avanzada-condición aceptable para cada tipo de factor de riesgo identificado",H42="SI"),VLOOKUP(A42,'2'!$B$12:$M$212,4,FALSE)," ")</f>
        <v xml:space="preserve"> </v>
      </c>
      <c r="Z42" s="31" t="str">
        <f>IF(AND(N42="Aplicar identificación avanzada-condición aceptable para cada tipo de factor de riesgo identificado",H42="SI"),VLOOKUP(A42,'2'!$B$12:$M$212,4,FALSE)," ")</f>
        <v xml:space="preserve"> </v>
      </c>
      <c r="AA42" s="31" t="str">
        <f>IF(AND(N42="Aplicar identificación avanzada-condición aceptable para cada tipo de factor de riesgo identificado",H42="SI"),VLOOKUP(A42,'2'!$B$12:$M$212,7,FALSE)," ")</f>
        <v xml:space="preserve"> </v>
      </c>
      <c r="AB42" s="31" t="str">
        <f>IF(AND(N42="Aplicar identificación avanzada-condición aceptable para cada tipo de factor de riesgo identificado",H42="SI"),VLOOKUP(A42,'2'!$B$12:$M$212,8,FALSE)," ")</f>
        <v xml:space="preserve"> </v>
      </c>
      <c r="AC42" s="31" t="str">
        <f>IF(AND(N42="Aplicar identificación avanzada-condición aceptable para cada tipo de factor de riesgo identificado",H42="SI"),VLOOKUP(A42,'2'!$B$12:$M$212,9,FALSE)," ")</f>
        <v xml:space="preserve"> </v>
      </c>
      <c r="AD42" s="31" t="str">
        <f>IF(AND(N42="Aplicar identificación avanzada-condición aceptable para cada tipo de factor de riesgo identificado",H42="SI"),VLOOKUP(A42,'2'!$B$12:$M$212,10,FALSE)," ")</f>
        <v xml:space="preserve"> </v>
      </c>
      <c r="AE42" s="34" t="str">
        <f>IF(AND(N42="Aplicar identificación avanzada-condición aceptable para cada tipo de factor de riesgo identificado",I42="SI"),VLOOKUP(A42,'2'!$B$12:$M$212,2,FALSE)," ")</f>
        <v xml:space="preserve"> </v>
      </c>
      <c r="AF42" s="34" t="str">
        <f>IF(AND(N42="Aplicar identificación avanzada-condición aceptable para cada tipo de factor de riesgo identificado",I42="SI"),VLOOKUP(A42,'2'!$B$12:$M$212,3,FALSE)," ")</f>
        <v xml:space="preserve"> </v>
      </c>
      <c r="AG42" s="34" t="str">
        <f>IF(AND(N42="Aplicar identificación avanzada-condición aceptable para cada tipo de factor de riesgo identificado",I42="SI"),VLOOKUP(A42,'2'!$B$12:$M$212,4,FALSE)," ")</f>
        <v xml:space="preserve"> </v>
      </c>
      <c r="AH42" s="34" t="str">
        <f>IF(AND(N42="Aplicar identificación avanzada-condición aceptable para cada tipo de factor de riesgo identificado",I42="SI"),VLOOKUP(A42,'2'!$B$12:$M$212,6,FALSE)," ")</f>
        <v xml:space="preserve"> </v>
      </c>
      <c r="AI42" s="34" t="str">
        <f>IF(AND(N42="Aplicar identificación avanzada-condición aceptable para cada tipo de factor de riesgo identificado",I42="SI"),VLOOKUP(A42,'2'!$B$12:$M$212,7,FALSE)," ")</f>
        <v xml:space="preserve"> </v>
      </c>
      <c r="AJ42" s="34" t="str">
        <f>IF(AND(N42="Aplicar identificación avanzada-condición aceptable para cada tipo de factor de riesgo identificado",I42="SI"),VLOOKUP(A42,'2'!$B$12:$M$212,8,FALSE)," ")</f>
        <v xml:space="preserve"> </v>
      </c>
      <c r="AK42" s="34" t="str">
        <f>IF(AND(N42="Aplicar identificación avanzada-condición aceptable para cada tipo de factor de riesgo identificado",I42="SI"),VLOOKUP(A42,'2'!$B$12:$M$212,9,FALSE)," ")</f>
        <v xml:space="preserve"> </v>
      </c>
      <c r="AL42" s="34" t="str">
        <f>IF(AND(N42="Aplicar identificación avanzada-condición aceptable para cada tipo de factor de riesgo identificado",I42="SI"),VLOOKUP(A42,'2'!$B$12:$M$212,10,FALSE)," ")</f>
        <v xml:space="preserve"> </v>
      </c>
      <c r="AM42" s="40" t="str">
        <f>IF(AND(N42="Aplicar identificación avanzada-condición aceptable para cada tipo de factor de riesgo identificado",J42="SI"),VLOOKUP(A42,'2'!$B$12:$M$212,2,FALSE)," ")</f>
        <v xml:space="preserve"> </v>
      </c>
      <c r="AN42" s="40" t="str">
        <f>IF(AND(N42="Aplicar identificación avanzada-condición aceptable para cada tipo de factor de riesgo identificado",J42="SI"),VLOOKUP(A42,'2'!$B$12:$M$212,3,FALSE)," ")</f>
        <v xml:space="preserve"> </v>
      </c>
      <c r="AO42" s="40" t="str">
        <f>IF(AND(N42="Aplicar identificación avanzada-condición aceptable para cada tipo de factor de riesgo identificado",J42="SI"),VLOOKUP(A42,'2'!$B$12:$M$212,4,FALSE)," ")</f>
        <v xml:space="preserve"> </v>
      </c>
      <c r="AP42" s="40" t="str">
        <f>IF(AND(N42="Aplicar identificación avanzada-condición aceptable para cada tipo de factor de riesgo identificado",J42="SI"),VLOOKUP(A42,'2'!$B$12:$M$212,6,FALSE)," ")</f>
        <v xml:space="preserve"> </v>
      </c>
      <c r="AQ42" s="40" t="str">
        <f>IF(AND(N42="Aplicar identificación avanzada-condición aceptable para cada tipo de factor de riesgo identificado",J42="SI"),VLOOKUP(A42,'2'!$B$12:$M$212,7,FALSE)," ")</f>
        <v xml:space="preserve"> </v>
      </c>
      <c r="AR42" s="40" t="str">
        <f>IF(AND(N42="Aplicar identificación avanzada-condición aceptable para cada tipo de factor de riesgo identificado",J42="SI"),VLOOKUP(A42,'2'!$B$12:$M$212,8,FALSE)," ")</f>
        <v xml:space="preserve"> </v>
      </c>
      <c r="AS42" s="40" t="str">
        <f>IF(AND(N42="Aplicar identificación avanzada-condición aceptable para cada tipo de factor de riesgo identificado",J42="SI"),VLOOKUP(A42,'2'!$B$12:$M$212,9,FALSE)," ")</f>
        <v xml:space="preserve"> </v>
      </c>
      <c r="AT42" s="40" t="str">
        <f>IF(AND(N42="Aplicar identificación avanzada-condición aceptable para cada tipo de factor de riesgo identificado",J42="SI"),VLOOKUP(A42,'2'!$B$12:$M$212,10,FALSE)," ")</f>
        <v xml:space="preserve"> </v>
      </c>
      <c r="AU42" s="51" t="str">
        <f>IF(AND(N42="Aplicar identificación avanzada-condición aceptable para cada tipo de factor de riesgo identificado",K42="SI"),VLOOKUP(A42,'2'!$B$12:$M$212,2,FALSE)," ")</f>
        <v xml:space="preserve"> </v>
      </c>
      <c r="AV42" s="51" t="str">
        <f>IF(AND(N42="Aplicar identificación avanzada-condición aceptable para cada tipo de factor de riesgo identificado",K42="SI"),VLOOKUP(A42,'2'!$B$12:$M$212,3,FALSE)," ")</f>
        <v xml:space="preserve"> </v>
      </c>
      <c r="AW42" s="51" t="str">
        <f>IF(AND(N42="Aplicar identificación avanzada-condición aceptable para cada tipo de factor de riesgo identificado",K42="SI"),VLOOKUP(A42,'2'!$B$12:$M$212,4,FALSE)," ")</f>
        <v xml:space="preserve"> </v>
      </c>
      <c r="AX42" s="51" t="str">
        <f>IF(AND(N42="Aplicar identificación avanzada-condición aceptable para cada tipo de factor de riesgo identificado",K42="SI"),VLOOKUP(A42,'2'!$B$12:$M$212,6,FALSE)," ")</f>
        <v xml:space="preserve"> </v>
      </c>
      <c r="AY42" s="51" t="str">
        <f>IF(AND(N42="Aplicar identificación avanzada-condición aceptable para cada tipo de factor de riesgo identificado",K42="SI"),VLOOKUP(A42,'2'!$B$12:$M$212,7,FALSE)," ")</f>
        <v xml:space="preserve"> </v>
      </c>
      <c r="AZ42" s="51" t="str">
        <f>IF(AND(N42="Aplicar identificación avanzada-condición aceptable para cada tipo de factor de riesgo identificado",K42="SI"),VLOOKUP(A42,'2'!$B$12:$M$212,8,FALSE)," ")</f>
        <v xml:space="preserve"> </v>
      </c>
      <c r="BA42" s="51" t="str">
        <f>IF(AND(N42="Aplicar identificación avanzada-condición aceptable para cada tipo de factor de riesgo identificado",K42="SI"),VLOOKUP(A42,'2'!$B$12:$M$212,9,FALSE)," ")</f>
        <v xml:space="preserve"> </v>
      </c>
      <c r="BB42" s="51" t="str">
        <f>IF(AND(N42="Aplicar identificación avanzada-condición aceptable para cada tipo de factor de riesgo identificado",K42="SI"),VLOOKUP(A42,'2'!$B$12:$M$212,10,FALSE)," ")</f>
        <v xml:space="preserve"> </v>
      </c>
      <c r="BC42" s="44">
        <f>IF(AND(N42="Aplicar identificación avanzada-condición aceptable para cada tipo de factor de riesgo identificado",L42="SI"),VLOOKUP(A42,'2'!$B$12:$M$212,2,FALSE)," ")</f>
        <v>0</v>
      </c>
      <c r="BD42" s="44">
        <f>IF(AND(N42="Aplicar identificación avanzada-condición aceptable para cada tipo de factor de riesgo identificado",L42="SI"),VLOOKUP(A42,'2'!$B$12:$M$212,3,FALSE)," ")</f>
        <v>0</v>
      </c>
      <c r="BE42" s="44">
        <f>IF(AND(N42="Aplicar identificación avanzada-condición aceptable para cada tipo de factor de riesgo identificado",L42="SI"),VLOOKUP(A42,'2'!$B$12:$M$212,4,FALSE)," ")</f>
        <v>0</v>
      </c>
      <c r="BF42" s="44">
        <f>IF(AND(N42="Aplicar identificación avanzada-condición aceptable para cada tipo de factor de riesgo identificado",L42="SI"),VLOOKUP(A42,'2'!$B$12:$M$212,6,FALSE)," ")</f>
        <v>0</v>
      </c>
      <c r="BG42" s="44">
        <f>IF(AND(N42="Aplicar identificación avanzada-condición aceptable para cada tipo de factor de riesgo identificado",L42="SI"),VLOOKUP(A42,'2'!$B$12:$M$212,7,FALSE)," ")</f>
        <v>0</v>
      </c>
      <c r="BH42" s="44">
        <f>IF(AND(N42="Aplicar identificación avanzada-condición aceptable para cada tipo de factor de riesgo identificado",L42="SI"),VLOOKUP(A42,'2'!$B$12:$M$212,8,FALSE)," ")</f>
        <v>0</v>
      </c>
      <c r="BI42" s="44">
        <f>IF(AND(N42="Aplicar identificación avanzada-condición aceptable para cada tipo de factor de riesgo identificado",L42="SI"),VLOOKUP(A42,'2'!$B$12:$M$212,9,FALSE)," ")</f>
        <v>0</v>
      </c>
      <c r="BJ42" s="44">
        <f>IF(AND(N42="Aplicar identificación avanzada-condición aceptable para cada tipo de factor de riesgo identificado",L42="SI"),VLOOKUP(A42,'2'!$B$12:$M$212,10,FALSE)," ")</f>
        <v>0</v>
      </c>
      <c r="BK42" s="48" t="str">
        <f>IF(AND(N42="Aplicar identificación avanzada-condición aceptable para cada tipo de factor de riesgo identificado",M42="SI"),VLOOKUP(A42,'2'!$B$12:$M$212,2,FALSE)," ")</f>
        <v xml:space="preserve"> </v>
      </c>
      <c r="BL42" s="48" t="str">
        <f>IF(AND(N42="Aplicar identificación avanzada-condición aceptable para cada tipo de factor de riesgo identificado",M42="SI"),VLOOKUP(A42,'2'!$B$12:$M$212,3,FALSE)," ")</f>
        <v xml:space="preserve"> </v>
      </c>
      <c r="BM42" s="48" t="str">
        <f>IF(AND(N42="Aplicar identificación avanzada-condición aceptable para cada tipo de factor de riesgo identificado",M42="SI"),VLOOKUP(A42,'2'!$B$12:$M$212,4,FALSE)," ")</f>
        <v xml:space="preserve"> </v>
      </c>
      <c r="BN42" s="48" t="str">
        <f>IF(AND(N42="Aplicar identificación avanzada-condición aceptable para cada tipo de factor de riesgo identificado",M42="SI"),VLOOKUP(A42,'2'!$B$12:$M$212,6,FALSE)," ")</f>
        <v xml:space="preserve"> </v>
      </c>
      <c r="BO42" s="48" t="str">
        <f>IF(AND(N42="Aplicar identificación avanzada-condición aceptable para cada tipo de factor de riesgo identificado",M42="SI"),VLOOKUP(A42,'2'!$B$12:$M$212,7,FALSE)," ")</f>
        <v xml:space="preserve"> </v>
      </c>
      <c r="BP42" s="48" t="str">
        <f>IF(AND(N42="Aplicar identificación avanzada-condición aceptable para cada tipo de factor de riesgo identificado",M42="SI"),VLOOKUP(A42,'2'!$B$12:$M$212,8,FALSE)," ")</f>
        <v xml:space="preserve"> </v>
      </c>
      <c r="BQ42" s="48" t="str">
        <f>IF(AND(N42="Aplicar identificación avanzada-condición aceptable para cada tipo de factor de riesgo identificado",M42="SI"),VLOOKUP(A42,'2'!$B$12:$M$212,9,FALSE)," ")</f>
        <v xml:space="preserve"> </v>
      </c>
      <c r="BR42" s="48" t="str">
        <f>IF(AND(N42="Aplicar identificación avanzada-condición aceptable para cada tipo de factor de riesgo identificado",M42="SI"),VLOOKUP(A42,'2'!$B$12:$M$212,10,FALSE)," ")</f>
        <v xml:space="preserve"> </v>
      </c>
    </row>
    <row r="43" spans="1:70">
      <c r="A43">
        <v>39</v>
      </c>
      <c r="B43" s="21">
        <f>'2'!C52</f>
        <v>0</v>
      </c>
      <c r="C43" s="21">
        <f>'2'!D52</f>
        <v>0</v>
      </c>
      <c r="D43" s="21"/>
      <c r="E43" s="21">
        <f>'2'!E52</f>
        <v>0</v>
      </c>
      <c r="F43" s="34" t="str">
        <f>'3'!L52</f>
        <v>Aplicar identificación avanzada-condición aceptable para cada tipo de factor de riesgo identificado</v>
      </c>
      <c r="G43" s="27" t="str">
        <f>'3'!E52</f>
        <v>SI</v>
      </c>
      <c r="H43" s="21" t="str">
        <f>'3'!F52</f>
        <v>NO</v>
      </c>
      <c r="I43" s="27" t="str">
        <f>'3'!G52</f>
        <v>NO</v>
      </c>
      <c r="J43" s="21" t="str">
        <f>'3'!H52</f>
        <v>NO</v>
      </c>
      <c r="K43" s="27" t="str">
        <f>'3'!I52</f>
        <v>NO</v>
      </c>
      <c r="L43" s="21" t="str">
        <f>'3'!J52</f>
        <v>SI</v>
      </c>
      <c r="M43" s="27" t="str">
        <f>'3'!K52</f>
        <v>NO</v>
      </c>
      <c r="N43" s="34" t="str">
        <f>'3'!L52</f>
        <v>Aplicar identificación avanzada-condición aceptable para cada tipo de factor de riesgo identificado</v>
      </c>
      <c r="O43" s="19">
        <f>IF(AND(N43="Aplicar identificación avanzada-condición aceptable para cada tipo de factor de riesgo identificado",G43="SI"),VLOOKUP(A43,'2'!$B$12:$M$212,2,FALSE)," ")</f>
        <v>0</v>
      </c>
      <c r="P43" s="19">
        <f>IF(AND(N43="Aplicar identificación avanzada-condición aceptable para cada tipo de factor de riesgo identificado",G43="SI"),VLOOKUP(A43,'2'!$B$12:$M$212,3,FALSE)," ")</f>
        <v>0</v>
      </c>
      <c r="Q43" s="19">
        <f>IF(AND(N43="Aplicar identificación avanzada-condición aceptable para cada tipo de factor de riesgo identificado",G43="SI"),VLOOKUP(A43,'2'!$B$12:$M$212,4,FALSE)," ")</f>
        <v>0</v>
      </c>
      <c r="R43" s="19">
        <f>IF(AND(N43="Aplicar identificación avanzada-condición aceptable para cada tipo de factor de riesgo identificado",G43="SI"),VLOOKUP(A43,'2'!$B$12:$M$212,6,FALSE)," ")</f>
        <v>0</v>
      </c>
      <c r="S43" s="19">
        <f>IF(AND(N43="Aplicar identificación avanzada-condición aceptable para cada tipo de factor de riesgo identificado",G43="SI"),VLOOKUP(A43,'2'!$B$12:$M$212,7,FALSE)," ")</f>
        <v>0</v>
      </c>
      <c r="T43" s="19">
        <f>IF(AND(N43="Aplicar identificación avanzada-condición aceptable para cada tipo de factor de riesgo identificado",G43="SI"),VLOOKUP(A43,'2'!$B$12:$M$212,8,FALSE)," ")</f>
        <v>0</v>
      </c>
      <c r="U43" s="19">
        <f>IF(AND(N43="Aplicar identificación avanzada-condición aceptable para cada tipo de factor de riesgo identificado",G43="SI"),VLOOKUP(A43,'2'!$B$12:$M$212,9,FALSE)," ")</f>
        <v>0</v>
      </c>
      <c r="V43" s="19">
        <f>IF(AND(N43="Aplicar identificación avanzada-condición aceptable para cada tipo de factor de riesgo identificado",G43="SI"),VLOOKUP(A43,'2'!$B$12:$M$212,10,FALSE)," ")</f>
        <v>0</v>
      </c>
      <c r="W43" s="31" t="str">
        <f>IF(AND(N43="Aplicar identificación avanzada-condición aceptable para cada tipo de factor de riesgo identificado",H43="SI"),VLOOKUP(A43,'2'!$B$12:$M$212,2,FALSE)," ")</f>
        <v xml:space="preserve"> </v>
      </c>
      <c r="X43" s="31" t="str">
        <f>IF(AND(N43="Aplicar identificación avanzada-condición aceptable para cada tipo de factor de riesgo identificado",H43="SI"),VLOOKUP(A43,'2'!$B$12:$M$212,3,FALSE)," ")</f>
        <v xml:space="preserve"> </v>
      </c>
      <c r="Y43" s="31" t="str">
        <f>IF(AND(N43="Aplicar identificación avanzada-condición aceptable para cada tipo de factor de riesgo identificado",H43="SI"),VLOOKUP(A43,'2'!$B$12:$M$212,4,FALSE)," ")</f>
        <v xml:space="preserve"> </v>
      </c>
      <c r="Z43" s="31" t="str">
        <f>IF(AND(N43="Aplicar identificación avanzada-condición aceptable para cada tipo de factor de riesgo identificado",H43="SI"),VLOOKUP(A43,'2'!$B$12:$M$212,4,FALSE)," ")</f>
        <v xml:space="preserve"> </v>
      </c>
      <c r="AA43" s="31" t="str">
        <f>IF(AND(N43="Aplicar identificación avanzada-condición aceptable para cada tipo de factor de riesgo identificado",H43="SI"),VLOOKUP(A43,'2'!$B$12:$M$212,7,FALSE)," ")</f>
        <v xml:space="preserve"> </v>
      </c>
      <c r="AB43" s="31" t="str">
        <f>IF(AND(N43="Aplicar identificación avanzada-condición aceptable para cada tipo de factor de riesgo identificado",H43="SI"),VLOOKUP(A43,'2'!$B$12:$M$212,8,FALSE)," ")</f>
        <v xml:space="preserve"> </v>
      </c>
      <c r="AC43" s="31" t="str">
        <f>IF(AND(N43="Aplicar identificación avanzada-condición aceptable para cada tipo de factor de riesgo identificado",H43="SI"),VLOOKUP(A43,'2'!$B$12:$M$212,9,FALSE)," ")</f>
        <v xml:space="preserve"> </v>
      </c>
      <c r="AD43" s="31" t="str">
        <f>IF(AND(N43="Aplicar identificación avanzada-condición aceptable para cada tipo de factor de riesgo identificado",H43="SI"),VLOOKUP(A43,'2'!$B$12:$M$212,10,FALSE)," ")</f>
        <v xml:space="preserve"> </v>
      </c>
      <c r="AE43" s="34" t="str">
        <f>IF(AND(N43="Aplicar identificación avanzada-condición aceptable para cada tipo de factor de riesgo identificado",I43="SI"),VLOOKUP(A43,'2'!$B$12:$M$212,2,FALSE)," ")</f>
        <v xml:space="preserve"> </v>
      </c>
      <c r="AF43" s="34" t="str">
        <f>IF(AND(N43="Aplicar identificación avanzada-condición aceptable para cada tipo de factor de riesgo identificado",I43="SI"),VLOOKUP(A43,'2'!$B$12:$M$212,3,FALSE)," ")</f>
        <v xml:space="preserve"> </v>
      </c>
      <c r="AG43" s="34" t="str">
        <f>IF(AND(N43="Aplicar identificación avanzada-condición aceptable para cada tipo de factor de riesgo identificado",I43="SI"),VLOOKUP(A43,'2'!$B$12:$M$212,4,FALSE)," ")</f>
        <v xml:space="preserve"> </v>
      </c>
      <c r="AH43" s="34" t="str">
        <f>IF(AND(N43="Aplicar identificación avanzada-condición aceptable para cada tipo de factor de riesgo identificado",I43="SI"),VLOOKUP(A43,'2'!$B$12:$M$212,6,FALSE)," ")</f>
        <v xml:space="preserve"> </v>
      </c>
      <c r="AI43" s="34" t="str">
        <f>IF(AND(N43="Aplicar identificación avanzada-condición aceptable para cada tipo de factor de riesgo identificado",I43="SI"),VLOOKUP(A43,'2'!$B$12:$M$212,7,FALSE)," ")</f>
        <v xml:space="preserve"> </v>
      </c>
      <c r="AJ43" s="34" t="str">
        <f>IF(AND(N43="Aplicar identificación avanzada-condición aceptable para cada tipo de factor de riesgo identificado",I43="SI"),VLOOKUP(A43,'2'!$B$12:$M$212,8,FALSE)," ")</f>
        <v xml:space="preserve"> </v>
      </c>
      <c r="AK43" s="34" t="str">
        <f>IF(AND(N43="Aplicar identificación avanzada-condición aceptable para cada tipo de factor de riesgo identificado",I43="SI"),VLOOKUP(A43,'2'!$B$12:$M$212,9,FALSE)," ")</f>
        <v xml:space="preserve"> </v>
      </c>
      <c r="AL43" s="34" t="str">
        <f>IF(AND(N43="Aplicar identificación avanzada-condición aceptable para cada tipo de factor de riesgo identificado",I43="SI"),VLOOKUP(A43,'2'!$B$12:$M$212,10,FALSE)," ")</f>
        <v xml:space="preserve"> </v>
      </c>
      <c r="AM43" s="40" t="str">
        <f>IF(AND(N43="Aplicar identificación avanzada-condición aceptable para cada tipo de factor de riesgo identificado",J43="SI"),VLOOKUP(A43,'2'!$B$12:$M$212,2,FALSE)," ")</f>
        <v xml:space="preserve"> </v>
      </c>
      <c r="AN43" s="40" t="str">
        <f>IF(AND(N43="Aplicar identificación avanzada-condición aceptable para cada tipo de factor de riesgo identificado",J43="SI"),VLOOKUP(A43,'2'!$B$12:$M$212,3,FALSE)," ")</f>
        <v xml:space="preserve"> </v>
      </c>
      <c r="AO43" s="40" t="str">
        <f>IF(AND(N43="Aplicar identificación avanzada-condición aceptable para cada tipo de factor de riesgo identificado",J43="SI"),VLOOKUP(A43,'2'!$B$12:$M$212,4,FALSE)," ")</f>
        <v xml:space="preserve"> </v>
      </c>
      <c r="AP43" s="40" t="str">
        <f>IF(AND(N43="Aplicar identificación avanzada-condición aceptable para cada tipo de factor de riesgo identificado",J43="SI"),VLOOKUP(A43,'2'!$B$12:$M$212,6,FALSE)," ")</f>
        <v xml:space="preserve"> </v>
      </c>
      <c r="AQ43" s="40" t="str">
        <f>IF(AND(N43="Aplicar identificación avanzada-condición aceptable para cada tipo de factor de riesgo identificado",J43="SI"),VLOOKUP(A43,'2'!$B$12:$M$212,7,FALSE)," ")</f>
        <v xml:space="preserve"> </v>
      </c>
      <c r="AR43" s="40" t="str">
        <f>IF(AND(N43="Aplicar identificación avanzada-condición aceptable para cada tipo de factor de riesgo identificado",J43="SI"),VLOOKUP(A43,'2'!$B$12:$M$212,8,FALSE)," ")</f>
        <v xml:space="preserve"> </v>
      </c>
      <c r="AS43" s="40" t="str">
        <f>IF(AND(N43="Aplicar identificación avanzada-condición aceptable para cada tipo de factor de riesgo identificado",J43="SI"),VLOOKUP(A43,'2'!$B$12:$M$212,9,FALSE)," ")</f>
        <v xml:space="preserve"> </v>
      </c>
      <c r="AT43" s="40" t="str">
        <f>IF(AND(N43="Aplicar identificación avanzada-condición aceptable para cada tipo de factor de riesgo identificado",J43="SI"),VLOOKUP(A43,'2'!$B$12:$M$212,10,FALSE)," ")</f>
        <v xml:space="preserve"> </v>
      </c>
      <c r="AU43" s="51" t="str">
        <f>IF(AND(N43="Aplicar identificación avanzada-condición aceptable para cada tipo de factor de riesgo identificado",K43="SI"),VLOOKUP(A43,'2'!$B$12:$M$212,2,FALSE)," ")</f>
        <v xml:space="preserve"> </v>
      </c>
      <c r="AV43" s="51" t="str">
        <f>IF(AND(N43="Aplicar identificación avanzada-condición aceptable para cada tipo de factor de riesgo identificado",K43="SI"),VLOOKUP(A43,'2'!$B$12:$M$212,3,FALSE)," ")</f>
        <v xml:space="preserve"> </v>
      </c>
      <c r="AW43" s="51" t="str">
        <f>IF(AND(N43="Aplicar identificación avanzada-condición aceptable para cada tipo de factor de riesgo identificado",K43="SI"),VLOOKUP(A43,'2'!$B$12:$M$212,4,FALSE)," ")</f>
        <v xml:space="preserve"> </v>
      </c>
      <c r="AX43" s="51" t="str">
        <f>IF(AND(N43="Aplicar identificación avanzada-condición aceptable para cada tipo de factor de riesgo identificado",K43="SI"),VLOOKUP(A43,'2'!$B$12:$M$212,6,FALSE)," ")</f>
        <v xml:space="preserve"> </v>
      </c>
      <c r="AY43" s="51" t="str">
        <f>IF(AND(N43="Aplicar identificación avanzada-condición aceptable para cada tipo de factor de riesgo identificado",K43="SI"),VLOOKUP(A43,'2'!$B$12:$M$212,7,FALSE)," ")</f>
        <v xml:space="preserve"> </v>
      </c>
      <c r="AZ43" s="51" t="str">
        <f>IF(AND(N43="Aplicar identificación avanzada-condición aceptable para cada tipo de factor de riesgo identificado",K43="SI"),VLOOKUP(A43,'2'!$B$12:$M$212,8,FALSE)," ")</f>
        <v xml:space="preserve"> </v>
      </c>
      <c r="BA43" s="51" t="str">
        <f>IF(AND(N43="Aplicar identificación avanzada-condición aceptable para cada tipo de factor de riesgo identificado",K43="SI"),VLOOKUP(A43,'2'!$B$12:$M$212,9,FALSE)," ")</f>
        <v xml:space="preserve"> </v>
      </c>
      <c r="BB43" s="51" t="str">
        <f>IF(AND(N43="Aplicar identificación avanzada-condición aceptable para cada tipo de factor de riesgo identificado",K43="SI"),VLOOKUP(A43,'2'!$B$12:$M$212,10,FALSE)," ")</f>
        <v xml:space="preserve"> </v>
      </c>
      <c r="BC43" s="44">
        <f>IF(AND(N43="Aplicar identificación avanzada-condición aceptable para cada tipo de factor de riesgo identificado",L43="SI"),VLOOKUP(A43,'2'!$B$12:$M$212,2,FALSE)," ")</f>
        <v>0</v>
      </c>
      <c r="BD43" s="44">
        <f>IF(AND(N43="Aplicar identificación avanzada-condición aceptable para cada tipo de factor de riesgo identificado",L43="SI"),VLOOKUP(A43,'2'!$B$12:$M$212,3,FALSE)," ")</f>
        <v>0</v>
      </c>
      <c r="BE43" s="44">
        <f>IF(AND(N43="Aplicar identificación avanzada-condición aceptable para cada tipo de factor de riesgo identificado",L43="SI"),VLOOKUP(A43,'2'!$B$12:$M$212,4,FALSE)," ")</f>
        <v>0</v>
      </c>
      <c r="BF43" s="44">
        <f>IF(AND(N43="Aplicar identificación avanzada-condición aceptable para cada tipo de factor de riesgo identificado",L43="SI"),VLOOKUP(A43,'2'!$B$12:$M$212,6,FALSE)," ")</f>
        <v>0</v>
      </c>
      <c r="BG43" s="44">
        <f>IF(AND(N43="Aplicar identificación avanzada-condición aceptable para cada tipo de factor de riesgo identificado",L43="SI"),VLOOKUP(A43,'2'!$B$12:$M$212,7,FALSE)," ")</f>
        <v>0</v>
      </c>
      <c r="BH43" s="44">
        <f>IF(AND(N43="Aplicar identificación avanzada-condición aceptable para cada tipo de factor de riesgo identificado",L43="SI"),VLOOKUP(A43,'2'!$B$12:$M$212,8,FALSE)," ")</f>
        <v>0</v>
      </c>
      <c r="BI43" s="44">
        <f>IF(AND(N43="Aplicar identificación avanzada-condición aceptable para cada tipo de factor de riesgo identificado",L43="SI"),VLOOKUP(A43,'2'!$B$12:$M$212,9,FALSE)," ")</f>
        <v>0</v>
      </c>
      <c r="BJ43" s="44">
        <f>IF(AND(N43="Aplicar identificación avanzada-condición aceptable para cada tipo de factor de riesgo identificado",L43="SI"),VLOOKUP(A43,'2'!$B$12:$M$212,10,FALSE)," ")</f>
        <v>0</v>
      </c>
      <c r="BK43" s="48" t="str">
        <f>IF(AND(N43="Aplicar identificación avanzada-condición aceptable para cada tipo de factor de riesgo identificado",M43="SI"),VLOOKUP(A43,'2'!$B$12:$M$212,2,FALSE)," ")</f>
        <v xml:space="preserve"> </v>
      </c>
      <c r="BL43" s="48" t="str">
        <f>IF(AND(N43="Aplicar identificación avanzada-condición aceptable para cada tipo de factor de riesgo identificado",M43="SI"),VLOOKUP(A43,'2'!$B$12:$M$212,3,FALSE)," ")</f>
        <v xml:space="preserve"> </v>
      </c>
      <c r="BM43" s="48" t="str">
        <f>IF(AND(N43="Aplicar identificación avanzada-condición aceptable para cada tipo de factor de riesgo identificado",M43="SI"),VLOOKUP(A43,'2'!$B$12:$M$212,4,FALSE)," ")</f>
        <v xml:space="preserve"> </v>
      </c>
      <c r="BN43" s="48" t="str">
        <f>IF(AND(N43="Aplicar identificación avanzada-condición aceptable para cada tipo de factor de riesgo identificado",M43="SI"),VLOOKUP(A43,'2'!$B$12:$M$212,6,FALSE)," ")</f>
        <v xml:space="preserve"> </v>
      </c>
      <c r="BO43" s="48" t="str">
        <f>IF(AND(N43="Aplicar identificación avanzada-condición aceptable para cada tipo de factor de riesgo identificado",M43="SI"),VLOOKUP(A43,'2'!$B$12:$M$212,7,FALSE)," ")</f>
        <v xml:space="preserve"> </v>
      </c>
      <c r="BP43" s="48" t="str">
        <f>IF(AND(N43="Aplicar identificación avanzada-condición aceptable para cada tipo de factor de riesgo identificado",M43="SI"),VLOOKUP(A43,'2'!$B$12:$M$212,8,FALSE)," ")</f>
        <v xml:space="preserve"> </v>
      </c>
      <c r="BQ43" s="48" t="str">
        <f>IF(AND(N43="Aplicar identificación avanzada-condición aceptable para cada tipo de factor de riesgo identificado",M43="SI"),VLOOKUP(A43,'2'!$B$12:$M$212,9,FALSE)," ")</f>
        <v xml:space="preserve"> </v>
      </c>
      <c r="BR43" s="48" t="str">
        <f>IF(AND(N43="Aplicar identificación avanzada-condición aceptable para cada tipo de factor de riesgo identificado",M43="SI"),VLOOKUP(A43,'2'!$B$12:$M$212,10,FALSE)," ")</f>
        <v xml:space="preserve"> </v>
      </c>
    </row>
    <row r="44" spans="1:70">
      <c r="A44">
        <v>40</v>
      </c>
      <c r="B44" s="21">
        <f>'2'!C53</f>
        <v>0</v>
      </c>
      <c r="C44" s="21">
        <f>'2'!D53</f>
        <v>0</v>
      </c>
      <c r="D44" s="21"/>
      <c r="E44" s="21">
        <f>'2'!E53</f>
        <v>0</v>
      </c>
      <c r="F44" s="34" t="str">
        <f>'3'!L53</f>
        <v>Aplicar identificación avanzada-condición aceptable para cada tipo de factor de riesgo identificado</v>
      </c>
      <c r="G44" s="27" t="str">
        <f>'3'!E53</f>
        <v>SI</v>
      </c>
      <c r="H44" s="21" t="str">
        <f>'3'!F53</f>
        <v>NO</v>
      </c>
      <c r="I44" s="27" t="str">
        <f>'3'!G53</f>
        <v>NO</v>
      </c>
      <c r="J44" s="21" t="str">
        <f>'3'!H53</f>
        <v>NO</v>
      </c>
      <c r="K44" s="27" t="str">
        <f>'3'!I53</f>
        <v>NO</v>
      </c>
      <c r="L44" s="21" t="str">
        <f>'3'!J53</f>
        <v>SI</v>
      </c>
      <c r="M44" s="27" t="str">
        <f>'3'!K53</f>
        <v>NO</v>
      </c>
      <c r="N44" s="34" t="str">
        <f>'3'!L53</f>
        <v>Aplicar identificación avanzada-condición aceptable para cada tipo de factor de riesgo identificado</v>
      </c>
      <c r="O44" s="19">
        <f>IF(AND(N44="Aplicar identificación avanzada-condición aceptable para cada tipo de factor de riesgo identificado",G44="SI"),VLOOKUP(A44,'2'!$B$12:$M$212,2,FALSE)," ")</f>
        <v>0</v>
      </c>
      <c r="P44" s="19">
        <f>IF(AND(N44="Aplicar identificación avanzada-condición aceptable para cada tipo de factor de riesgo identificado",G44="SI"),VLOOKUP(A44,'2'!$B$12:$M$212,3,FALSE)," ")</f>
        <v>0</v>
      </c>
      <c r="Q44" s="19">
        <f>IF(AND(N44="Aplicar identificación avanzada-condición aceptable para cada tipo de factor de riesgo identificado",G44="SI"),VLOOKUP(A44,'2'!$B$12:$M$212,4,FALSE)," ")</f>
        <v>0</v>
      </c>
      <c r="R44" s="19">
        <f>IF(AND(N44="Aplicar identificación avanzada-condición aceptable para cada tipo de factor de riesgo identificado",G44="SI"),VLOOKUP(A44,'2'!$B$12:$M$212,6,FALSE)," ")</f>
        <v>0</v>
      </c>
      <c r="S44" s="19">
        <f>IF(AND(N44="Aplicar identificación avanzada-condición aceptable para cada tipo de factor de riesgo identificado",G44="SI"),VLOOKUP(A44,'2'!$B$12:$M$212,7,FALSE)," ")</f>
        <v>0</v>
      </c>
      <c r="T44" s="19">
        <f>IF(AND(N44="Aplicar identificación avanzada-condición aceptable para cada tipo de factor de riesgo identificado",G44="SI"),VLOOKUP(A44,'2'!$B$12:$M$212,8,FALSE)," ")</f>
        <v>0</v>
      </c>
      <c r="U44" s="19">
        <f>IF(AND(N44="Aplicar identificación avanzada-condición aceptable para cada tipo de factor de riesgo identificado",G44="SI"),VLOOKUP(A44,'2'!$B$12:$M$212,9,FALSE)," ")</f>
        <v>0</v>
      </c>
      <c r="V44" s="19">
        <f>IF(AND(N44="Aplicar identificación avanzada-condición aceptable para cada tipo de factor de riesgo identificado",G44="SI"),VLOOKUP(A44,'2'!$B$12:$M$212,10,FALSE)," ")</f>
        <v>0</v>
      </c>
      <c r="W44" s="31" t="str">
        <f>IF(AND(N44="Aplicar identificación avanzada-condición aceptable para cada tipo de factor de riesgo identificado",H44="SI"),VLOOKUP(A44,'2'!$B$12:$M$212,2,FALSE)," ")</f>
        <v xml:space="preserve"> </v>
      </c>
      <c r="X44" s="31" t="str">
        <f>IF(AND(N44="Aplicar identificación avanzada-condición aceptable para cada tipo de factor de riesgo identificado",H44="SI"),VLOOKUP(A44,'2'!$B$12:$M$212,3,FALSE)," ")</f>
        <v xml:space="preserve"> </v>
      </c>
      <c r="Y44" s="31" t="str">
        <f>IF(AND(N44="Aplicar identificación avanzada-condición aceptable para cada tipo de factor de riesgo identificado",H44="SI"),VLOOKUP(A44,'2'!$B$12:$M$212,4,FALSE)," ")</f>
        <v xml:space="preserve"> </v>
      </c>
      <c r="Z44" s="31" t="str">
        <f>IF(AND(N44="Aplicar identificación avanzada-condición aceptable para cada tipo de factor de riesgo identificado",H44="SI"),VLOOKUP(A44,'2'!$B$12:$M$212,4,FALSE)," ")</f>
        <v xml:space="preserve"> </v>
      </c>
      <c r="AA44" s="31" t="str">
        <f>IF(AND(N44="Aplicar identificación avanzada-condición aceptable para cada tipo de factor de riesgo identificado",H44="SI"),VLOOKUP(A44,'2'!$B$12:$M$212,7,FALSE)," ")</f>
        <v xml:space="preserve"> </v>
      </c>
      <c r="AB44" s="31" t="str">
        <f>IF(AND(N44="Aplicar identificación avanzada-condición aceptable para cada tipo de factor de riesgo identificado",H44="SI"),VLOOKUP(A44,'2'!$B$12:$M$212,8,FALSE)," ")</f>
        <v xml:space="preserve"> </v>
      </c>
      <c r="AC44" s="31" t="str">
        <f>IF(AND(N44="Aplicar identificación avanzada-condición aceptable para cada tipo de factor de riesgo identificado",H44="SI"),VLOOKUP(A44,'2'!$B$12:$M$212,9,FALSE)," ")</f>
        <v xml:space="preserve"> </v>
      </c>
      <c r="AD44" s="31" t="str">
        <f>IF(AND(N44="Aplicar identificación avanzada-condición aceptable para cada tipo de factor de riesgo identificado",H44="SI"),VLOOKUP(A44,'2'!$B$12:$M$212,10,FALSE)," ")</f>
        <v xml:space="preserve"> </v>
      </c>
      <c r="AE44" s="34" t="str">
        <f>IF(AND(N44="Aplicar identificación avanzada-condición aceptable para cada tipo de factor de riesgo identificado",I44="SI"),VLOOKUP(A44,'2'!$B$12:$M$212,2,FALSE)," ")</f>
        <v xml:space="preserve"> </v>
      </c>
      <c r="AF44" s="34" t="str">
        <f>IF(AND(N44="Aplicar identificación avanzada-condición aceptable para cada tipo de factor de riesgo identificado",I44="SI"),VLOOKUP(A44,'2'!$B$12:$M$212,3,FALSE)," ")</f>
        <v xml:space="preserve"> </v>
      </c>
      <c r="AG44" s="34" t="str">
        <f>IF(AND(N44="Aplicar identificación avanzada-condición aceptable para cada tipo de factor de riesgo identificado",I44="SI"),VLOOKUP(A44,'2'!$B$12:$M$212,4,FALSE)," ")</f>
        <v xml:space="preserve"> </v>
      </c>
      <c r="AH44" s="34" t="str">
        <f>IF(AND(N44="Aplicar identificación avanzada-condición aceptable para cada tipo de factor de riesgo identificado",I44="SI"),VLOOKUP(A44,'2'!$B$12:$M$212,6,FALSE)," ")</f>
        <v xml:space="preserve"> </v>
      </c>
      <c r="AI44" s="34" t="str">
        <f>IF(AND(N44="Aplicar identificación avanzada-condición aceptable para cada tipo de factor de riesgo identificado",I44="SI"),VLOOKUP(A44,'2'!$B$12:$M$212,7,FALSE)," ")</f>
        <v xml:space="preserve"> </v>
      </c>
      <c r="AJ44" s="34" t="str">
        <f>IF(AND(N44="Aplicar identificación avanzada-condición aceptable para cada tipo de factor de riesgo identificado",I44="SI"),VLOOKUP(A44,'2'!$B$12:$M$212,8,FALSE)," ")</f>
        <v xml:space="preserve"> </v>
      </c>
      <c r="AK44" s="34" t="str">
        <f>IF(AND(N44="Aplicar identificación avanzada-condición aceptable para cada tipo de factor de riesgo identificado",I44="SI"),VLOOKUP(A44,'2'!$B$12:$M$212,9,FALSE)," ")</f>
        <v xml:space="preserve"> </v>
      </c>
      <c r="AL44" s="34" t="str">
        <f>IF(AND(N44="Aplicar identificación avanzada-condición aceptable para cada tipo de factor de riesgo identificado",I44="SI"),VLOOKUP(A44,'2'!$B$12:$M$212,10,FALSE)," ")</f>
        <v xml:space="preserve"> </v>
      </c>
      <c r="AM44" s="40" t="str">
        <f>IF(AND(N44="Aplicar identificación avanzada-condición aceptable para cada tipo de factor de riesgo identificado",J44="SI"),VLOOKUP(A44,'2'!$B$12:$M$212,2,FALSE)," ")</f>
        <v xml:space="preserve"> </v>
      </c>
      <c r="AN44" s="40" t="str">
        <f>IF(AND(N44="Aplicar identificación avanzada-condición aceptable para cada tipo de factor de riesgo identificado",J44="SI"),VLOOKUP(A44,'2'!$B$12:$M$212,3,FALSE)," ")</f>
        <v xml:space="preserve"> </v>
      </c>
      <c r="AO44" s="40" t="str">
        <f>IF(AND(N44="Aplicar identificación avanzada-condición aceptable para cada tipo de factor de riesgo identificado",J44="SI"),VLOOKUP(A44,'2'!$B$12:$M$212,4,FALSE)," ")</f>
        <v xml:space="preserve"> </v>
      </c>
      <c r="AP44" s="40" t="str">
        <f>IF(AND(N44="Aplicar identificación avanzada-condición aceptable para cada tipo de factor de riesgo identificado",J44="SI"),VLOOKUP(A44,'2'!$B$12:$M$212,6,FALSE)," ")</f>
        <v xml:space="preserve"> </v>
      </c>
      <c r="AQ44" s="40" t="str">
        <f>IF(AND(N44="Aplicar identificación avanzada-condición aceptable para cada tipo de factor de riesgo identificado",J44="SI"),VLOOKUP(A44,'2'!$B$12:$M$212,7,FALSE)," ")</f>
        <v xml:space="preserve"> </v>
      </c>
      <c r="AR44" s="40" t="str">
        <f>IF(AND(N44="Aplicar identificación avanzada-condición aceptable para cada tipo de factor de riesgo identificado",J44="SI"),VLOOKUP(A44,'2'!$B$12:$M$212,8,FALSE)," ")</f>
        <v xml:space="preserve"> </v>
      </c>
      <c r="AS44" s="40" t="str">
        <f>IF(AND(N44="Aplicar identificación avanzada-condición aceptable para cada tipo de factor de riesgo identificado",J44="SI"),VLOOKUP(A44,'2'!$B$12:$M$212,9,FALSE)," ")</f>
        <v xml:space="preserve"> </v>
      </c>
      <c r="AT44" s="40" t="str">
        <f>IF(AND(N44="Aplicar identificación avanzada-condición aceptable para cada tipo de factor de riesgo identificado",J44="SI"),VLOOKUP(A44,'2'!$B$12:$M$212,10,FALSE)," ")</f>
        <v xml:space="preserve"> </v>
      </c>
      <c r="AU44" s="51" t="str">
        <f>IF(AND(N44="Aplicar identificación avanzada-condición aceptable para cada tipo de factor de riesgo identificado",K44="SI"),VLOOKUP(A44,'2'!$B$12:$M$212,2,FALSE)," ")</f>
        <v xml:space="preserve"> </v>
      </c>
      <c r="AV44" s="51" t="str">
        <f>IF(AND(N44="Aplicar identificación avanzada-condición aceptable para cada tipo de factor de riesgo identificado",K44="SI"),VLOOKUP(A44,'2'!$B$12:$M$212,3,FALSE)," ")</f>
        <v xml:space="preserve"> </v>
      </c>
      <c r="AW44" s="51" t="str">
        <f>IF(AND(N44="Aplicar identificación avanzada-condición aceptable para cada tipo de factor de riesgo identificado",K44="SI"),VLOOKUP(A44,'2'!$B$12:$M$212,4,FALSE)," ")</f>
        <v xml:space="preserve"> </v>
      </c>
      <c r="AX44" s="51" t="str">
        <f>IF(AND(N44="Aplicar identificación avanzada-condición aceptable para cada tipo de factor de riesgo identificado",K44="SI"),VLOOKUP(A44,'2'!$B$12:$M$212,6,FALSE)," ")</f>
        <v xml:space="preserve"> </v>
      </c>
      <c r="AY44" s="51" t="str">
        <f>IF(AND(N44="Aplicar identificación avanzada-condición aceptable para cada tipo de factor de riesgo identificado",K44="SI"),VLOOKUP(A44,'2'!$B$12:$M$212,7,FALSE)," ")</f>
        <v xml:space="preserve"> </v>
      </c>
      <c r="AZ44" s="51" t="str">
        <f>IF(AND(N44="Aplicar identificación avanzada-condición aceptable para cada tipo de factor de riesgo identificado",K44="SI"),VLOOKUP(A44,'2'!$B$12:$M$212,8,FALSE)," ")</f>
        <v xml:space="preserve"> </v>
      </c>
      <c r="BA44" s="51" t="str">
        <f>IF(AND(N44="Aplicar identificación avanzada-condición aceptable para cada tipo de factor de riesgo identificado",K44="SI"),VLOOKUP(A44,'2'!$B$12:$M$212,9,FALSE)," ")</f>
        <v xml:space="preserve"> </v>
      </c>
      <c r="BB44" s="51" t="str">
        <f>IF(AND(N44="Aplicar identificación avanzada-condición aceptable para cada tipo de factor de riesgo identificado",K44="SI"),VLOOKUP(A44,'2'!$B$12:$M$212,10,FALSE)," ")</f>
        <v xml:space="preserve"> </v>
      </c>
      <c r="BC44" s="44">
        <f>IF(AND(N44="Aplicar identificación avanzada-condición aceptable para cada tipo de factor de riesgo identificado",L44="SI"),VLOOKUP(A44,'2'!$B$12:$M$212,2,FALSE)," ")</f>
        <v>0</v>
      </c>
      <c r="BD44" s="44">
        <f>IF(AND(N44="Aplicar identificación avanzada-condición aceptable para cada tipo de factor de riesgo identificado",L44="SI"),VLOOKUP(A44,'2'!$B$12:$M$212,3,FALSE)," ")</f>
        <v>0</v>
      </c>
      <c r="BE44" s="44">
        <f>IF(AND(N44="Aplicar identificación avanzada-condición aceptable para cada tipo de factor de riesgo identificado",L44="SI"),VLOOKUP(A44,'2'!$B$12:$M$212,4,FALSE)," ")</f>
        <v>0</v>
      </c>
      <c r="BF44" s="44">
        <f>IF(AND(N44="Aplicar identificación avanzada-condición aceptable para cada tipo de factor de riesgo identificado",L44="SI"),VLOOKUP(A44,'2'!$B$12:$M$212,6,FALSE)," ")</f>
        <v>0</v>
      </c>
      <c r="BG44" s="44">
        <f>IF(AND(N44="Aplicar identificación avanzada-condición aceptable para cada tipo de factor de riesgo identificado",L44="SI"),VLOOKUP(A44,'2'!$B$12:$M$212,7,FALSE)," ")</f>
        <v>0</v>
      </c>
      <c r="BH44" s="44">
        <f>IF(AND(N44="Aplicar identificación avanzada-condición aceptable para cada tipo de factor de riesgo identificado",L44="SI"),VLOOKUP(A44,'2'!$B$12:$M$212,8,FALSE)," ")</f>
        <v>0</v>
      </c>
      <c r="BI44" s="44">
        <f>IF(AND(N44="Aplicar identificación avanzada-condición aceptable para cada tipo de factor de riesgo identificado",L44="SI"),VLOOKUP(A44,'2'!$B$12:$M$212,9,FALSE)," ")</f>
        <v>0</v>
      </c>
      <c r="BJ44" s="44">
        <f>IF(AND(N44="Aplicar identificación avanzada-condición aceptable para cada tipo de factor de riesgo identificado",L44="SI"),VLOOKUP(A44,'2'!$B$12:$M$212,10,FALSE)," ")</f>
        <v>0</v>
      </c>
      <c r="BK44" s="48" t="str">
        <f>IF(AND(N44="Aplicar identificación avanzada-condición aceptable para cada tipo de factor de riesgo identificado",M44="SI"),VLOOKUP(A44,'2'!$B$12:$M$212,2,FALSE)," ")</f>
        <v xml:space="preserve"> </v>
      </c>
      <c r="BL44" s="48" t="str">
        <f>IF(AND(N44="Aplicar identificación avanzada-condición aceptable para cada tipo de factor de riesgo identificado",M44="SI"),VLOOKUP(A44,'2'!$B$12:$M$212,3,FALSE)," ")</f>
        <v xml:space="preserve"> </v>
      </c>
      <c r="BM44" s="48" t="str">
        <f>IF(AND(N44="Aplicar identificación avanzada-condición aceptable para cada tipo de factor de riesgo identificado",M44="SI"),VLOOKUP(A44,'2'!$B$12:$M$212,4,FALSE)," ")</f>
        <v xml:space="preserve"> </v>
      </c>
      <c r="BN44" s="48" t="str">
        <f>IF(AND(N44="Aplicar identificación avanzada-condición aceptable para cada tipo de factor de riesgo identificado",M44="SI"),VLOOKUP(A44,'2'!$B$12:$M$212,6,FALSE)," ")</f>
        <v xml:space="preserve"> </v>
      </c>
      <c r="BO44" s="48" t="str">
        <f>IF(AND(N44="Aplicar identificación avanzada-condición aceptable para cada tipo de factor de riesgo identificado",M44="SI"),VLOOKUP(A44,'2'!$B$12:$M$212,7,FALSE)," ")</f>
        <v xml:space="preserve"> </v>
      </c>
      <c r="BP44" s="48" t="str">
        <f>IF(AND(N44="Aplicar identificación avanzada-condición aceptable para cada tipo de factor de riesgo identificado",M44="SI"),VLOOKUP(A44,'2'!$B$12:$M$212,8,FALSE)," ")</f>
        <v xml:space="preserve"> </v>
      </c>
      <c r="BQ44" s="48" t="str">
        <f>IF(AND(N44="Aplicar identificación avanzada-condición aceptable para cada tipo de factor de riesgo identificado",M44="SI"),VLOOKUP(A44,'2'!$B$12:$M$212,9,FALSE)," ")</f>
        <v xml:space="preserve"> </v>
      </c>
      <c r="BR44" s="48" t="str">
        <f>IF(AND(N44="Aplicar identificación avanzada-condición aceptable para cada tipo de factor de riesgo identificado",M44="SI"),VLOOKUP(A44,'2'!$B$12:$M$212,10,FALSE)," ")</f>
        <v xml:space="preserve"> </v>
      </c>
    </row>
    <row r="45" spans="1:70">
      <c r="A45">
        <v>41</v>
      </c>
      <c r="B45" s="21">
        <f>'2'!C54</f>
        <v>0</v>
      </c>
      <c r="C45" s="21">
        <f>'2'!D54</f>
        <v>0</v>
      </c>
      <c r="D45" s="21"/>
      <c r="E45" s="21">
        <f>'2'!E54</f>
        <v>0</v>
      </c>
      <c r="F45" s="34" t="str">
        <f>'3'!L54</f>
        <v>Aplicar identificación avanzada-condición aceptable para cada tipo de factor de riesgo identificado</v>
      </c>
      <c r="G45" s="27" t="str">
        <f>'3'!E54</f>
        <v>SI</v>
      </c>
      <c r="H45" s="21" t="str">
        <f>'3'!F54</f>
        <v>NO</v>
      </c>
      <c r="I45" s="27" t="str">
        <f>'3'!G54</f>
        <v>NO</v>
      </c>
      <c r="J45" s="21" t="str">
        <f>'3'!H54</f>
        <v>NO</v>
      </c>
      <c r="K45" s="27" t="str">
        <f>'3'!I54</f>
        <v>NO</v>
      </c>
      <c r="L45" s="21" t="str">
        <f>'3'!J54</f>
        <v>SI</v>
      </c>
      <c r="M45" s="27" t="str">
        <f>'3'!K54</f>
        <v>NO</v>
      </c>
      <c r="N45" s="34" t="str">
        <f>'3'!L54</f>
        <v>Aplicar identificación avanzada-condición aceptable para cada tipo de factor de riesgo identificado</v>
      </c>
      <c r="O45" s="19">
        <f>IF(AND(N45="Aplicar identificación avanzada-condición aceptable para cada tipo de factor de riesgo identificado",G45="SI"),VLOOKUP(A45,'2'!$B$12:$M$212,2,FALSE)," ")</f>
        <v>0</v>
      </c>
      <c r="P45" s="19">
        <f>IF(AND(N45="Aplicar identificación avanzada-condición aceptable para cada tipo de factor de riesgo identificado",G45="SI"),VLOOKUP(A45,'2'!$B$12:$M$212,3,FALSE)," ")</f>
        <v>0</v>
      </c>
      <c r="Q45" s="19">
        <f>IF(AND(N45="Aplicar identificación avanzada-condición aceptable para cada tipo de factor de riesgo identificado",G45="SI"),VLOOKUP(A45,'2'!$B$12:$M$212,4,FALSE)," ")</f>
        <v>0</v>
      </c>
      <c r="R45" s="19">
        <f>IF(AND(N45="Aplicar identificación avanzada-condición aceptable para cada tipo de factor de riesgo identificado",G45="SI"),VLOOKUP(A45,'2'!$B$12:$M$212,6,FALSE)," ")</f>
        <v>0</v>
      </c>
      <c r="S45" s="19">
        <f>IF(AND(N45="Aplicar identificación avanzada-condición aceptable para cada tipo de factor de riesgo identificado",G45="SI"),VLOOKUP(A45,'2'!$B$12:$M$212,7,FALSE)," ")</f>
        <v>0</v>
      </c>
      <c r="T45" s="19">
        <f>IF(AND(N45="Aplicar identificación avanzada-condición aceptable para cada tipo de factor de riesgo identificado",G45="SI"),VLOOKUP(A45,'2'!$B$12:$M$212,8,FALSE)," ")</f>
        <v>0</v>
      </c>
      <c r="U45" s="19">
        <f>IF(AND(N45="Aplicar identificación avanzada-condición aceptable para cada tipo de factor de riesgo identificado",G45="SI"),VLOOKUP(A45,'2'!$B$12:$M$212,9,FALSE)," ")</f>
        <v>0</v>
      </c>
      <c r="V45" s="19">
        <f>IF(AND(N45="Aplicar identificación avanzada-condición aceptable para cada tipo de factor de riesgo identificado",G45="SI"),VLOOKUP(A45,'2'!$B$12:$M$212,10,FALSE)," ")</f>
        <v>0</v>
      </c>
      <c r="W45" s="31" t="str">
        <f>IF(AND(N45="Aplicar identificación avanzada-condición aceptable para cada tipo de factor de riesgo identificado",H45="SI"),VLOOKUP(A45,'2'!$B$12:$M$212,2,FALSE)," ")</f>
        <v xml:space="preserve"> </v>
      </c>
      <c r="X45" s="31" t="str">
        <f>IF(AND(N45="Aplicar identificación avanzada-condición aceptable para cada tipo de factor de riesgo identificado",H45="SI"),VLOOKUP(A45,'2'!$B$12:$M$212,3,FALSE)," ")</f>
        <v xml:space="preserve"> </v>
      </c>
      <c r="Y45" s="31" t="str">
        <f>IF(AND(N45="Aplicar identificación avanzada-condición aceptable para cada tipo de factor de riesgo identificado",H45="SI"),VLOOKUP(A45,'2'!$B$12:$M$212,4,FALSE)," ")</f>
        <v xml:space="preserve"> </v>
      </c>
      <c r="Z45" s="31" t="str">
        <f>IF(AND(N45="Aplicar identificación avanzada-condición aceptable para cada tipo de factor de riesgo identificado",H45="SI"),VLOOKUP(A45,'2'!$B$12:$M$212,4,FALSE)," ")</f>
        <v xml:space="preserve"> </v>
      </c>
      <c r="AA45" s="31" t="str">
        <f>IF(AND(N45="Aplicar identificación avanzada-condición aceptable para cada tipo de factor de riesgo identificado",H45="SI"),VLOOKUP(A45,'2'!$B$12:$M$212,7,FALSE)," ")</f>
        <v xml:space="preserve"> </v>
      </c>
      <c r="AB45" s="31" t="str">
        <f>IF(AND(N45="Aplicar identificación avanzada-condición aceptable para cada tipo de factor de riesgo identificado",H45="SI"),VLOOKUP(A45,'2'!$B$12:$M$212,8,FALSE)," ")</f>
        <v xml:space="preserve"> </v>
      </c>
      <c r="AC45" s="31" t="str">
        <f>IF(AND(N45="Aplicar identificación avanzada-condición aceptable para cada tipo de factor de riesgo identificado",H45="SI"),VLOOKUP(A45,'2'!$B$12:$M$212,9,FALSE)," ")</f>
        <v xml:space="preserve"> </v>
      </c>
      <c r="AD45" s="31" t="str">
        <f>IF(AND(N45="Aplicar identificación avanzada-condición aceptable para cada tipo de factor de riesgo identificado",H45="SI"),VLOOKUP(A45,'2'!$B$12:$M$212,10,FALSE)," ")</f>
        <v xml:space="preserve"> </v>
      </c>
      <c r="AE45" s="34" t="str">
        <f>IF(AND(N45="Aplicar identificación avanzada-condición aceptable para cada tipo de factor de riesgo identificado",I45="SI"),VLOOKUP(A45,'2'!$B$12:$M$212,2,FALSE)," ")</f>
        <v xml:space="preserve"> </v>
      </c>
      <c r="AF45" s="34" t="str">
        <f>IF(AND(N45="Aplicar identificación avanzada-condición aceptable para cada tipo de factor de riesgo identificado",I45="SI"),VLOOKUP(A45,'2'!$B$12:$M$212,3,FALSE)," ")</f>
        <v xml:space="preserve"> </v>
      </c>
      <c r="AG45" s="34" t="str">
        <f>IF(AND(N45="Aplicar identificación avanzada-condición aceptable para cada tipo de factor de riesgo identificado",I45="SI"),VLOOKUP(A45,'2'!$B$12:$M$212,4,FALSE)," ")</f>
        <v xml:space="preserve"> </v>
      </c>
      <c r="AH45" s="34" t="str">
        <f>IF(AND(N45="Aplicar identificación avanzada-condición aceptable para cada tipo de factor de riesgo identificado",I45="SI"),VLOOKUP(A45,'2'!$B$12:$M$212,6,FALSE)," ")</f>
        <v xml:space="preserve"> </v>
      </c>
      <c r="AI45" s="34" t="str">
        <f>IF(AND(N45="Aplicar identificación avanzada-condición aceptable para cada tipo de factor de riesgo identificado",I45="SI"),VLOOKUP(A45,'2'!$B$12:$M$212,7,FALSE)," ")</f>
        <v xml:space="preserve"> </v>
      </c>
      <c r="AJ45" s="34" t="str">
        <f>IF(AND(N45="Aplicar identificación avanzada-condición aceptable para cada tipo de factor de riesgo identificado",I45="SI"),VLOOKUP(A45,'2'!$B$12:$M$212,8,FALSE)," ")</f>
        <v xml:space="preserve"> </v>
      </c>
      <c r="AK45" s="34" t="str">
        <f>IF(AND(N45="Aplicar identificación avanzada-condición aceptable para cada tipo de factor de riesgo identificado",I45="SI"),VLOOKUP(A45,'2'!$B$12:$M$212,9,FALSE)," ")</f>
        <v xml:space="preserve"> </v>
      </c>
      <c r="AL45" s="34" t="str">
        <f>IF(AND(N45="Aplicar identificación avanzada-condición aceptable para cada tipo de factor de riesgo identificado",I45="SI"),VLOOKUP(A45,'2'!$B$12:$M$212,10,FALSE)," ")</f>
        <v xml:space="preserve"> </v>
      </c>
      <c r="AM45" s="40" t="str">
        <f>IF(AND(N45="Aplicar identificación avanzada-condición aceptable para cada tipo de factor de riesgo identificado",J45="SI"),VLOOKUP(A45,'2'!$B$12:$M$212,2,FALSE)," ")</f>
        <v xml:space="preserve"> </v>
      </c>
      <c r="AN45" s="40" t="str">
        <f>IF(AND(N45="Aplicar identificación avanzada-condición aceptable para cada tipo de factor de riesgo identificado",J45="SI"),VLOOKUP(A45,'2'!$B$12:$M$212,3,FALSE)," ")</f>
        <v xml:space="preserve"> </v>
      </c>
      <c r="AO45" s="40" t="str">
        <f>IF(AND(N45="Aplicar identificación avanzada-condición aceptable para cada tipo de factor de riesgo identificado",J45="SI"),VLOOKUP(A45,'2'!$B$12:$M$212,4,FALSE)," ")</f>
        <v xml:space="preserve"> </v>
      </c>
      <c r="AP45" s="40" t="str">
        <f>IF(AND(N45="Aplicar identificación avanzada-condición aceptable para cada tipo de factor de riesgo identificado",J45="SI"),VLOOKUP(A45,'2'!$B$12:$M$212,6,FALSE)," ")</f>
        <v xml:space="preserve"> </v>
      </c>
      <c r="AQ45" s="40" t="str">
        <f>IF(AND(N45="Aplicar identificación avanzada-condición aceptable para cada tipo de factor de riesgo identificado",J45="SI"),VLOOKUP(A45,'2'!$B$12:$M$212,7,FALSE)," ")</f>
        <v xml:space="preserve"> </v>
      </c>
      <c r="AR45" s="40" t="str">
        <f>IF(AND(N45="Aplicar identificación avanzada-condición aceptable para cada tipo de factor de riesgo identificado",J45="SI"),VLOOKUP(A45,'2'!$B$12:$M$212,8,FALSE)," ")</f>
        <v xml:space="preserve"> </v>
      </c>
      <c r="AS45" s="40" t="str">
        <f>IF(AND(N45="Aplicar identificación avanzada-condición aceptable para cada tipo de factor de riesgo identificado",J45="SI"),VLOOKUP(A45,'2'!$B$12:$M$212,9,FALSE)," ")</f>
        <v xml:space="preserve"> </v>
      </c>
      <c r="AT45" s="40" t="str">
        <f>IF(AND(N45="Aplicar identificación avanzada-condición aceptable para cada tipo de factor de riesgo identificado",J45="SI"),VLOOKUP(A45,'2'!$B$12:$M$212,10,FALSE)," ")</f>
        <v xml:space="preserve"> </v>
      </c>
      <c r="AU45" s="51" t="str">
        <f>IF(AND(N45="Aplicar identificación avanzada-condición aceptable para cada tipo de factor de riesgo identificado",K45="SI"),VLOOKUP(A45,'2'!$B$12:$M$212,2,FALSE)," ")</f>
        <v xml:space="preserve"> </v>
      </c>
      <c r="AV45" s="51" t="str">
        <f>IF(AND(N45="Aplicar identificación avanzada-condición aceptable para cada tipo de factor de riesgo identificado",K45="SI"),VLOOKUP(A45,'2'!$B$12:$M$212,3,FALSE)," ")</f>
        <v xml:space="preserve"> </v>
      </c>
      <c r="AW45" s="51" t="str">
        <f>IF(AND(N45="Aplicar identificación avanzada-condición aceptable para cada tipo de factor de riesgo identificado",K45="SI"),VLOOKUP(A45,'2'!$B$12:$M$212,4,FALSE)," ")</f>
        <v xml:space="preserve"> </v>
      </c>
      <c r="AX45" s="51" t="str">
        <f>IF(AND(N45="Aplicar identificación avanzada-condición aceptable para cada tipo de factor de riesgo identificado",K45="SI"),VLOOKUP(A45,'2'!$B$12:$M$212,6,FALSE)," ")</f>
        <v xml:space="preserve"> </v>
      </c>
      <c r="AY45" s="51" t="str">
        <f>IF(AND(N45="Aplicar identificación avanzada-condición aceptable para cada tipo de factor de riesgo identificado",K45="SI"),VLOOKUP(A45,'2'!$B$12:$M$212,7,FALSE)," ")</f>
        <v xml:space="preserve"> </v>
      </c>
      <c r="AZ45" s="51" t="str">
        <f>IF(AND(N45="Aplicar identificación avanzada-condición aceptable para cada tipo de factor de riesgo identificado",K45="SI"),VLOOKUP(A45,'2'!$B$12:$M$212,8,FALSE)," ")</f>
        <v xml:space="preserve"> </v>
      </c>
      <c r="BA45" s="51" t="str">
        <f>IF(AND(N45="Aplicar identificación avanzada-condición aceptable para cada tipo de factor de riesgo identificado",K45="SI"),VLOOKUP(A45,'2'!$B$12:$M$212,9,FALSE)," ")</f>
        <v xml:space="preserve"> </v>
      </c>
      <c r="BB45" s="51" t="str">
        <f>IF(AND(N45="Aplicar identificación avanzada-condición aceptable para cada tipo de factor de riesgo identificado",K45="SI"),VLOOKUP(A45,'2'!$B$12:$M$212,10,FALSE)," ")</f>
        <v xml:space="preserve"> </v>
      </c>
      <c r="BC45" s="44">
        <f>IF(AND(N45="Aplicar identificación avanzada-condición aceptable para cada tipo de factor de riesgo identificado",L45="SI"),VLOOKUP(A45,'2'!$B$12:$M$212,2,FALSE)," ")</f>
        <v>0</v>
      </c>
      <c r="BD45" s="44">
        <f>IF(AND(N45="Aplicar identificación avanzada-condición aceptable para cada tipo de factor de riesgo identificado",L45="SI"),VLOOKUP(A45,'2'!$B$12:$M$212,3,FALSE)," ")</f>
        <v>0</v>
      </c>
      <c r="BE45" s="44">
        <f>IF(AND(N45="Aplicar identificación avanzada-condición aceptable para cada tipo de factor de riesgo identificado",L45="SI"),VLOOKUP(A45,'2'!$B$12:$M$212,4,FALSE)," ")</f>
        <v>0</v>
      </c>
      <c r="BF45" s="44">
        <f>IF(AND(N45="Aplicar identificación avanzada-condición aceptable para cada tipo de factor de riesgo identificado",L45="SI"),VLOOKUP(A45,'2'!$B$12:$M$212,6,FALSE)," ")</f>
        <v>0</v>
      </c>
      <c r="BG45" s="44">
        <f>IF(AND(N45="Aplicar identificación avanzada-condición aceptable para cada tipo de factor de riesgo identificado",L45="SI"),VLOOKUP(A45,'2'!$B$12:$M$212,7,FALSE)," ")</f>
        <v>0</v>
      </c>
      <c r="BH45" s="44">
        <f>IF(AND(N45="Aplicar identificación avanzada-condición aceptable para cada tipo de factor de riesgo identificado",L45="SI"),VLOOKUP(A45,'2'!$B$12:$M$212,8,FALSE)," ")</f>
        <v>0</v>
      </c>
      <c r="BI45" s="44">
        <f>IF(AND(N45="Aplicar identificación avanzada-condición aceptable para cada tipo de factor de riesgo identificado",L45="SI"),VLOOKUP(A45,'2'!$B$12:$M$212,9,FALSE)," ")</f>
        <v>0</v>
      </c>
      <c r="BJ45" s="44">
        <f>IF(AND(N45="Aplicar identificación avanzada-condición aceptable para cada tipo de factor de riesgo identificado",L45="SI"),VLOOKUP(A45,'2'!$B$12:$M$212,10,FALSE)," ")</f>
        <v>0</v>
      </c>
      <c r="BK45" s="48" t="str">
        <f>IF(AND(N45="Aplicar identificación avanzada-condición aceptable para cada tipo de factor de riesgo identificado",M45="SI"),VLOOKUP(A45,'2'!$B$12:$M$212,2,FALSE)," ")</f>
        <v xml:space="preserve"> </v>
      </c>
      <c r="BL45" s="48" t="str">
        <f>IF(AND(N45="Aplicar identificación avanzada-condición aceptable para cada tipo de factor de riesgo identificado",M45="SI"),VLOOKUP(A45,'2'!$B$12:$M$212,3,FALSE)," ")</f>
        <v xml:space="preserve"> </v>
      </c>
      <c r="BM45" s="48" t="str">
        <f>IF(AND(N45="Aplicar identificación avanzada-condición aceptable para cada tipo de factor de riesgo identificado",M45="SI"),VLOOKUP(A45,'2'!$B$12:$M$212,4,FALSE)," ")</f>
        <v xml:space="preserve"> </v>
      </c>
      <c r="BN45" s="48" t="str">
        <f>IF(AND(N45="Aplicar identificación avanzada-condición aceptable para cada tipo de factor de riesgo identificado",M45="SI"),VLOOKUP(A45,'2'!$B$12:$M$212,6,FALSE)," ")</f>
        <v xml:space="preserve"> </v>
      </c>
      <c r="BO45" s="48" t="str">
        <f>IF(AND(N45="Aplicar identificación avanzada-condición aceptable para cada tipo de factor de riesgo identificado",M45="SI"),VLOOKUP(A45,'2'!$B$12:$M$212,7,FALSE)," ")</f>
        <v xml:space="preserve"> </v>
      </c>
      <c r="BP45" s="48" t="str">
        <f>IF(AND(N45="Aplicar identificación avanzada-condición aceptable para cada tipo de factor de riesgo identificado",M45="SI"),VLOOKUP(A45,'2'!$B$12:$M$212,8,FALSE)," ")</f>
        <v xml:space="preserve"> </v>
      </c>
      <c r="BQ45" s="48" t="str">
        <f>IF(AND(N45="Aplicar identificación avanzada-condición aceptable para cada tipo de factor de riesgo identificado",M45="SI"),VLOOKUP(A45,'2'!$B$12:$M$212,9,FALSE)," ")</f>
        <v xml:space="preserve"> </v>
      </c>
      <c r="BR45" s="48" t="str">
        <f>IF(AND(N45="Aplicar identificación avanzada-condición aceptable para cada tipo de factor de riesgo identificado",M45="SI"),VLOOKUP(A45,'2'!$B$12:$M$212,10,FALSE)," ")</f>
        <v xml:space="preserve"> </v>
      </c>
    </row>
    <row r="46" spans="1:70">
      <c r="A46">
        <v>42</v>
      </c>
      <c r="B46" s="21">
        <f>'2'!C55</f>
        <v>0</v>
      </c>
      <c r="C46" s="21">
        <f>'2'!D55</f>
        <v>0</v>
      </c>
      <c r="D46" s="21"/>
      <c r="E46" s="21">
        <f>'2'!E55</f>
        <v>0</v>
      </c>
      <c r="F46" s="34" t="str">
        <f>'3'!L55</f>
        <v>Aplicar identificación avanzada-condición aceptable para cada tipo de factor de riesgo identificado</v>
      </c>
      <c r="G46" s="27" t="str">
        <f>'3'!E55</f>
        <v>SI</v>
      </c>
      <c r="H46" s="21" t="str">
        <f>'3'!F55</f>
        <v>NO</v>
      </c>
      <c r="I46" s="27" t="str">
        <f>'3'!G55</f>
        <v>NO</v>
      </c>
      <c r="J46" s="21" t="str">
        <f>'3'!H55</f>
        <v>NO</v>
      </c>
      <c r="K46" s="27" t="str">
        <f>'3'!I55</f>
        <v>NO</v>
      </c>
      <c r="L46" s="21" t="str">
        <f>'3'!J55</f>
        <v>SI</v>
      </c>
      <c r="M46" s="27" t="str">
        <f>'3'!K55</f>
        <v>NO</v>
      </c>
      <c r="N46" s="34" t="str">
        <f>'3'!L55</f>
        <v>Aplicar identificación avanzada-condición aceptable para cada tipo de factor de riesgo identificado</v>
      </c>
      <c r="O46" s="19">
        <f>IF(AND(N46="Aplicar identificación avanzada-condición aceptable para cada tipo de factor de riesgo identificado",G46="SI"),VLOOKUP(A46,'2'!$B$12:$M$212,2,FALSE)," ")</f>
        <v>0</v>
      </c>
      <c r="P46" s="19">
        <f>IF(AND(N46="Aplicar identificación avanzada-condición aceptable para cada tipo de factor de riesgo identificado",G46="SI"),VLOOKUP(A46,'2'!$B$12:$M$212,3,FALSE)," ")</f>
        <v>0</v>
      </c>
      <c r="Q46" s="19">
        <f>IF(AND(N46="Aplicar identificación avanzada-condición aceptable para cada tipo de factor de riesgo identificado",G46="SI"),VLOOKUP(A46,'2'!$B$12:$M$212,4,FALSE)," ")</f>
        <v>0</v>
      </c>
      <c r="R46" s="19">
        <f>IF(AND(N46="Aplicar identificación avanzada-condición aceptable para cada tipo de factor de riesgo identificado",G46="SI"),VLOOKUP(A46,'2'!$B$12:$M$212,6,FALSE)," ")</f>
        <v>0</v>
      </c>
      <c r="S46" s="19">
        <f>IF(AND(N46="Aplicar identificación avanzada-condición aceptable para cada tipo de factor de riesgo identificado",G46="SI"),VLOOKUP(A46,'2'!$B$12:$M$212,7,FALSE)," ")</f>
        <v>0</v>
      </c>
      <c r="T46" s="19">
        <f>IF(AND(N46="Aplicar identificación avanzada-condición aceptable para cada tipo de factor de riesgo identificado",G46="SI"),VLOOKUP(A46,'2'!$B$12:$M$212,8,FALSE)," ")</f>
        <v>0</v>
      </c>
      <c r="U46" s="19">
        <f>IF(AND(N46="Aplicar identificación avanzada-condición aceptable para cada tipo de factor de riesgo identificado",G46="SI"),VLOOKUP(A46,'2'!$B$12:$M$212,9,FALSE)," ")</f>
        <v>0</v>
      </c>
      <c r="V46" s="19">
        <f>IF(AND(N46="Aplicar identificación avanzada-condición aceptable para cada tipo de factor de riesgo identificado",G46="SI"),VLOOKUP(A46,'2'!$B$12:$M$212,10,FALSE)," ")</f>
        <v>0</v>
      </c>
      <c r="W46" s="31" t="str">
        <f>IF(AND(N46="Aplicar identificación avanzada-condición aceptable para cada tipo de factor de riesgo identificado",H46="SI"),VLOOKUP(A46,'2'!$B$12:$M$212,2,FALSE)," ")</f>
        <v xml:space="preserve"> </v>
      </c>
      <c r="X46" s="31" t="str">
        <f>IF(AND(N46="Aplicar identificación avanzada-condición aceptable para cada tipo de factor de riesgo identificado",H46="SI"),VLOOKUP(A46,'2'!$B$12:$M$212,3,FALSE)," ")</f>
        <v xml:space="preserve"> </v>
      </c>
      <c r="Y46" s="31" t="str">
        <f>IF(AND(N46="Aplicar identificación avanzada-condición aceptable para cada tipo de factor de riesgo identificado",H46="SI"),VLOOKUP(A46,'2'!$B$12:$M$212,4,FALSE)," ")</f>
        <v xml:space="preserve"> </v>
      </c>
      <c r="Z46" s="31" t="str">
        <f>IF(AND(N46="Aplicar identificación avanzada-condición aceptable para cada tipo de factor de riesgo identificado",H46="SI"),VLOOKUP(A46,'2'!$B$12:$M$212,4,FALSE)," ")</f>
        <v xml:space="preserve"> </v>
      </c>
      <c r="AA46" s="31" t="str">
        <f>IF(AND(N46="Aplicar identificación avanzada-condición aceptable para cada tipo de factor de riesgo identificado",H46="SI"),VLOOKUP(A46,'2'!$B$12:$M$212,7,FALSE)," ")</f>
        <v xml:space="preserve"> </v>
      </c>
      <c r="AB46" s="31" t="str">
        <f>IF(AND(N46="Aplicar identificación avanzada-condición aceptable para cada tipo de factor de riesgo identificado",H46="SI"),VLOOKUP(A46,'2'!$B$12:$M$212,8,FALSE)," ")</f>
        <v xml:space="preserve"> </v>
      </c>
      <c r="AC46" s="31" t="str">
        <f>IF(AND(N46="Aplicar identificación avanzada-condición aceptable para cada tipo de factor de riesgo identificado",H46="SI"),VLOOKUP(A46,'2'!$B$12:$M$212,9,FALSE)," ")</f>
        <v xml:space="preserve"> </v>
      </c>
      <c r="AD46" s="31" t="str">
        <f>IF(AND(N46="Aplicar identificación avanzada-condición aceptable para cada tipo de factor de riesgo identificado",H46="SI"),VLOOKUP(A46,'2'!$B$12:$M$212,10,FALSE)," ")</f>
        <v xml:space="preserve"> </v>
      </c>
      <c r="AE46" s="34" t="str">
        <f>IF(AND(N46="Aplicar identificación avanzada-condición aceptable para cada tipo de factor de riesgo identificado",I46="SI"),VLOOKUP(A46,'2'!$B$12:$M$212,2,FALSE)," ")</f>
        <v xml:space="preserve"> </v>
      </c>
      <c r="AF46" s="34" t="str">
        <f>IF(AND(N46="Aplicar identificación avanzada-condición aceptable para cada tipo de factor de riesgo identificado",I46="SI"),VLOOKUP(A46,'2'!$B$12:$M$212,3,FALSE)," ")</f>
        <v xml:space="preserve"> </v>
      </c>
      <c r="AG46" s="34" t="str">
        <f>IF(AND(N46="Aplicar identificación avanzada-condición aceptable para cada tipo de factor de riesgo identificado",I46="SI"),VLOOKUP(A46,'2'!$B$12:$M$212,4,FALSE)," ")</f>
        <v xml:space="preserve"> </v>
      </c>
      <c r="AH46" s="34" t="str">
        <f>IF(AND(N46="Aplicar identificación avanzada-condición aceptable para cada tipo de factor de riesgo identificado",I46="SI"),VLOOKUP(A46,'2'!$B$12:$M$212,6,FALSE)," ")</f>
        <v xml:space="preserve"> </v>
      </c>
      <c r="AI46" s="34" t="str">
        <f>IF(AND(N46="Aplicar identificación avanzada-condición aceptable para cada tipo de factor de riesgo identificado",I46="SI"),VLOOKUP(A46,'2'!$B$12:$M$212,7,FALSE)," ")</f>
        <v xml:space="preserve"> </v>
      </c>
      <c r="AJ46" s="34" t="str">
        <f>IF(AND(N46="Aplicar identificación avanzada-condición aceptable para cada tipo de factor de riesgo identificado",I46="SI"),VLOOKUP(A46,'2'!$B$12:$M$212,8,FALSE)," ")</f>
        <v xml:space="preserve"> </v>
      </c>
      <c r="AK46" s="34" t="str">
        <f>IF(AND(N46="Aplicar identificación avanzada-condición aceptable para cada tipo de factor de riesgo identificado",I46="SI"),VLOOKUP(A46,'2'!$B$12:$M$212,9,FALSE)," ")</f>
        <v xml:space="preserve"> </v>
      </c>
      <c r="AL46" s="34" t="str">
        <f>IF(AND(N46="Aplicar identificación avanzada-condición aceptable para cada tipo de factor de riesgo identificado",I46="SI"),VLOOKUP(A46,'2'!$B$12:$M$212,10,FALSE)," ")</f>
        <v xml:space="preserve"> </v>
      </c>
      <c r="AM46" s="40" t="str">
        <f>IF(AND(N46="Aplicar identificación avanzada-condición aceptable para cada tipo de factor de riesgo identificado",J46="SI"),VLOOKUP(A46,'2'!$B$12:$M$212,2,FALSE)," ")</f>
        <v xml:space="preserve"> </v>
      </c>
      <c r="AN46" s="40" t="str">
        <f>IF(AND(N46="Aplicar identificación avanzada-condición aceptable para cada tipo de factor de riesgo identificado",J46="SI"),VLOOKUP(A46,'2'!$B$12:$M$212,3,FALSE)," ")</f>
        <v xml:space="preserve"> </v>
      </c>
      <c r="AO46" s="40" t="str">
        <f>IF(AND(N46="Aplicar identificación avanzada-condición aceptable para cada tipo de factor de riesgo identificado",J46="SI"),VLOOKUP(A46,'2'!$B$12:$M$212,4,FALSE)," ")</f>
        <v xml:space="preserve"> </v>
      </c>
      <c r="AP46" s="40" t="str">
        <f>IF(AND(N46="Aplicar identificación avanzada-condición aceptable para cada tipo de factor de riesgo identificado",J46="SI"),VLOOKUP(A46,'2'!$B$12:$M$212,6,FALSE)," ")</f>
        <v xml:space="preserve"> </v>
      </c>
      <c r="AQ46" s="40" t="str">
        <f>IF(AND(N46="Aplicar identificación avanzada-condición aceptable para cada tipo de factor de riesgo identificado",J46="SI"),VLOOKUP(A46,'2'!$B$12:$M$212,7,FALSE)," ")</f>
        <v xml:space="preserve"> </v>
      </c>
      <c r="AR46" s="40" t="str">
        <f>IF(AND(N46="Aplicar identificación avanzada-condición aceptable para cada tipo de factor de riesgo identificado",J46="SI"),VLOOKUP(A46,'2'!$B$12:$M$212,8,FALSE)," ")</f>
        <v xml:space="preserve"> </v>
      </c>
      <c r="AS46" s="40" t="str">
        <f>IF(AND(N46="Aplicar identificación avanzada-condición aceptable para cada tipo de factor de riesgo identificado",J46="SI"),VLOOKUP(A46,'2'!$B$12:$M$212,9,FALSE)," ")</f>
        <v xml:space="preserve"> </v>
      </c>
      <c r="AT46" s="40" t="str">
        <f>IF(AND(N46="Aplicar identificación avanzada-condición aceptable para cada tipo de factor de riesgo identificado",J46="SI"),VLOOKUP(A46,'2'!$B$12:$M$212,10,FALSE)," ")</f>
        <v xml:space="preserve"> </v>
      </c>
      <c r="AU46" s="51" t="str">
        <f>IF(AND(N46="Aplicar identificación avanzada-condición aceptable para cada tipo de factor de riesgo identificado",K46="SI"),VLOOKUP(A46,'2'!$B$12:$M$212,2,FALSE)," ")</f>
        <v xml:space="preserve"> </v>
      </c>
      <c r="AV46" s="51" t="str">
        <f>IF(AND(N46="Aplicar identificación avanzada-condición aceptable para cada tipo de factor de riesgo identificado",K46="SI"),VLOOKUP(A46,'2'!$B$12:$M$212,3,FALSE)," ")</f>
        <v xml:space="preserve"> </v>
      </c>
      <c r="AW46" s="51" t="str">
        <f>IF(AND(N46="Aplicar identificación avanzada-condición aceptable para cada tipo de factor de riesgo identificado",K46="SI"),VLOOKUP(A46,'2'!$B$12:$M$212,4,FALSE)," ")</f>
        <v xml:space="preserve"> </v>
      </c>
      <c r="AX46" s="51" t="str">
        <f>IF(AND(N46="Aplicar identificación avanzada-condición aceptable para cada tipo de factor de riesgo identificado",K46="SI"),VLOOKUP(A46,'2'!$B$12:$M$212,6,FALSE)," ")</f>
        <v xml:space="preserve"> </v>
      </c>
      <c r="AY46" s="51" t="str">
        <f>IF(AND(N46="Aplicar identificación avanzada-condición aceptable para cada tipo de factor de riesgo identificado",K46="SI"),VLOOKUP(A46,'2'!$B$12:$M$212,7,FALSE)," ")</f>
        <v xml:space="preserve"> </v>
      </c>
      <c r="AZ46" s="51" t="str">
        <f>IF(AND(N46="Aplicar identificación avanzada-condición aceptable para cada tipo de factor de riesgo identificado",K46="SI"),VLOOKUP(A46,'2'!$B$12:$M$212,8,FALSE)," ")</f>
        <v xml:space="preserve"> </v>
      </c>
      <c r="BA46" s="51" t="str">
        <f>IF(AND(N46="Aplicar identificación avanzada-condición aceptable para cada tipo de factor de riesgo identificado",K46="SI"),VLOOKUP(A46,'2'!$B$12:$M$212,9,FALSE)," ")</f>
        <v xml:space="preserve"> </v>
      </c>
      <c r="BB46" s="51" t="str">
        <f>IF(AND(N46="Aplicar identificación avanzada-condición aceptable para cada tipo de factor de riesgo identificado",K46="SI"),VLOOKUP(A46,'2'!$B$12:$M$212,10,FALSE)," ")</f>
        <v xml:space="preserve"> </v>
      </c>
      <c r="BC46" s="44">
        <f>IF(AND(N46="Aplicar identificación avanzada-condición aceptable para cada tipo de factor de riesgo identificado",L46="SI"),VLOOKUP(A46,'2'!$B$12:$M$212,2,FALSE)," ")</f>
        <v>0</v>
      </c>
      <c r="BD46" s="44">
        <f>IF(AND(N46="Aplicar identificación avanzada-condición aceptable para cada tipo de factor de riesgo identificado",L46="SI"),VLOOKUP(A46,'2'!$B$12:$M$212,3,FALSE)," ")</f>
        <v>0</v>
      </c>
      <c r="BE46" s="44">
        <f>IF(AND(N46="Aplicar identificación avanzada-condición aceptable para cada tipo de factor de riesgo identificado",L46="SI"),VLOOKUP(A46,'2'!$B$12:$M$212,4,FALSE)," ")</f>
        <v>0</v>
      </c>
      <c r="BF46" s="44">
        <f>IF(AND(N46="Aplicar identificación avanzada-condición aceptable para cada tipo de factor de riesgo identificado",L46="SI"),VLOOKUP(A46,'2'!$B$12:$M$212,6,FALSE)," ")</f>
        <v>0</v>
      </c>
      <c r="BG46" s="44">
        <f>IF(AND(N46="Aplicar identificación avanzada-condición aceptable para cada tipo de factor de riesgo identificado",L46="SI"),VLOOKUP(A46,'2'!$B$12:$M$212,7,FALSE)," ")</f>
        <v>0</v>
      </c>
      <c r="BH46" s="44">
        <f>IF(AND(N46="Aplicar identificación avanzada-condición aceptable para cada tipo de factor de riesgo identificado",L46="SI"),VLOOKUP(A46,'2'!$B$12:$M$212,8,FALSE)," ")</f>
        <v>0</v>
      </c>
      <c r="BI46" s="44">
        <f>IF(AND(N46="Aplicar identificación avanzada-condición aceptable para cada tipo de factor de riesgo identificado",L46="SI"),VLOOKUP(A46,'2'!$B$12:$M$212,9,FALSE)," ")</f>
        <v>0</v>
      </c>
      <c r="BJ46" s="44">
        <f>IF(AND(N46="Aplicar identificación avanzada-condición aceptable para cada tipo de factor de riesgo identificado",L46="SI"),VLOOKUP(A46,'2'!$B$12:$M$212,10,FALSE)," ")</f>
        <v>0</v>
      </c>
      <c r="BK46" s="48" t="str">
        <f>IF(AND(N46="Aplicar identificación avanzada-condición aceptable para cada tipo de factor de riesgo identificado",M46="SI"),VLOOKUP(A46,'2'!$B$12:$M$212,2,FALSE)," ")</f>
        <v xml:space="preserve"> </v>
      </c>
      <c r="BL46" s="48" t="str">
        <f>IF(AND(N46="Aplicar identificación avanzada-condición aceptable para cada tipo de factor de riesgo identificado",M46="SI"),VLOOKUP(A46,'2'!$B$12:$M$212,3,FALSE)," ")</f>
        <v xml:space="preserve"> </v>
      </c>
      <c r="BM46" s="48" t="str">
        <f>IF(AND(N46="Aplicar identificación avanzada-condición aceptable para cada tipo de factor de riesgo identificado",M46="SI"),VLOOKUP(A46,'2'!$B$12:$M$212,4,FALSE)," ")</f>
        <v xml:space="preserve"> </v>
      </c>
      <c r="BN46" s="48" t="str">
        <f>IF(AND(N46="Aplicar identificación avanzada-condición aceptable para cada tipo de factor de riesgo identificado",M46="SI"),VLOOKUP(A46,'2'!$B$12:$M$212,6,FALSE)," ")</f>
        <v xml:space="preserve"> </v>
      </c>
      <c r="BO46" s="48" t="str">
        <f>IF(AND(N46="Aplicar identificación avanzada-condición aceptable para cada tipo de factor de riesgo identificado",M46="SI"),VLOOKUP(A46,'2'!$B$12:$M$212,7,FALSE)," ")</f>
        <v xml:space="preserve"> </v>
      </c>
      <c r="BP46" s="48" t="str">
        <f>IF(AND(N46="Aplicar identificación avanzada-condición aceptable para cada tipo de factor de riesgo identificado",M46="SI"),VLOOKUP(A46,'2'!$B$12:$M$212,8,FALSE)," ")</f>
        <v xml:space="preserve"> </v>
      </c>
      <c r="BQ46" s="48" t="str">
        <f>IF(AND(N46="Aplicar identificación avanzada-condición aceptable para cada tipo de factor de riesgo identificado",M46="SI"),VLOOKUP(A46,'2'!$B$12:$M$212,9,FALSE)," ")</f>
        <v xml:space="preserve"> </v>
      </c>
      <c r="BR46" s="48" t="str">
        <f>IF(AND(N46="Aplicar identificación avanzada-condición aceptable para cada tipo de factor de riesgo identificado",M46="SI"),VLOOKUP(A46,'2'!$B$12:$M$212,10,FALSE)," ")</f>
        <v xml:space="preserve"> </v>
      </c>
    </row>
    <row r="47" spans="1:70">
      <c r="A47">
        <v>43</v>
      </c>
      <c r="B47" s="21">
        <f>'2'!C56</f>
        <v>0</v>
      </c>
      <c r="C47" s="21">
        <f>'2'!D56</f>
        <v>0</v>
      </c>
      <c r="D47" s="21"/>
      <c r="E47" s="21">
        <f>'2'!E56</f>
        <v>0</v>
      </c>
      <c r="F47" s="34" t="str">
        <f>'3'!L56</f>
        <v>Aplicar identificación avanzada-condición aceptable para cada tipo de factor de riesgo identificado</v>
      </c>
      <c r="G47" s="27" t="str">
        <f>'3'!E56</f>
        <v>SI</v>
      </c>
      <c r="H47" s="21" t="str">
        <f>'3'!F56</f>
        <v>NO</v>
      </c>
      <c r="I47" s="27" t="str">
        <f>'3'!G56</f>
        <v>NO</v>
      </c>
      <c r="J47" s="21" t="str">
        <f>'3'!H56</f>
        <v>NO</v>
      </c>
      <c r="K47" s="27" t="str">
        <f>'3'!I56</f>
        <v>NO</v>
      </c>
      <c r="L47" s="21" t="str">
        <f>'3'!J56</f>
        <v>SI</v>
      </c>
      <c r="M47" s="27" t="str">
        <f>'3'!K56</f>
        <v>NO</v>
      </c>
      <c r="N47" s="34" t="str">
        <f>'3'!L56</f>
        <v>Aplicar identificación avanzada-condición aceptable para cada tipo de factor de riesgo identificado</v>
      </c>
      <c r="O47" s="19">
        <f>IF(AND(N47="Aplicar identificación avanzada-condición aceptable para cada tipo de factor de riesgo identificado",G47="SI"),VLOOKUP(A47,'2'!$B$12:$M$212,2,FALSE)," ")</f>
        <v>0</v>
      </c>
      <c r="P47" s="19">
        <f>IF(AND(N47="Aplicar identificación avanzada-condición aceptable para cada tipo de factor de riesgo identificado",G47="SI"),VLOOKUP(A47,'2'!$B$12:$M$212,3,FALSE)," ")</f>
        <v>0</v>
      </c>
      <c r="Q47" s="19">
        <f>IF(AND(N47="Aplicar identificación avanzada-condición aceptable para cada tipo de factor de riesgo identificado",G47="SI"),VLOOKUP(A47,'2'!$B$12:$M$212,4,FALSE)," ")</f>
        <v>0</v>
      </c>
      <c r="R47" s="19">
        <f>IF(AND(N47="Aplicar identificación avanzada-condición aceptable para cada tipo de factor de riesgo identificado",G47="SI"),VLOOKUP(A47,'2'!$B$12:$M$212,6,FALSE)," ")</f>
        <v>0</v>
      </c>
      <c r="S47" s="19">
        <f>IF(AND(N47="Aplicar identificación avanzada-condición aceptable para cada tipo de factor de riesgo identificado",G47="SI"),VLOOKUP(A47,'2'!$B$12:$M$212,7,FALSE)," ")</f>
        <v>0</v>
      </c>
      <c r="T47" s="19">
        <f>IF(AND(N47="Aplicar identificación avanzada-condición aceptable para cada tipo de factor de riesgo identificado",G47="SI"),VLOOKUP(A47,'2'!$B$12:$M$212,8,FALSE)," ")</f>
        <v>0</v>
      </c>
      <c r="U47" s="19">
        <f>IF(AND(N47="Aplicar identificación avanzada-condición aceptable para cada tipo de factor de riesgo identificado",G47="SI"),VLOOKUP(A47,'2'!$B$12:$M$212,9,FALSE)," ")</f>
        <v>0</v>
      </c>
      <c r="V47" s="19">
        <f>IF(AND(N47="Aplicar identificación avanzada-condición aceptable para cada tipo de factor de riesgo identificado",G47="SI"),VLOOKUP(A47,'2'!$B$12:$M$212,10,FALSE)," ")</f>
        <v>0</v>
      </c>
      <c r="W47" s="31" t="str">
        <f>IF(AND(N47="Aplicar identificación avanzada-condición aceptable para cada tipo de factor de riesgo identificado",H47="SI"),VLOOKUP(A47,'2'!$B$12:$M$212,2,FALSE)," ")</f>
        <v xml:space="preserve"> </v>
      </c>
      <c r="X47" s="31" t="str">
        <f>IF(AND(N47="Aplicar identificación avanzada-condición aceptable para cada tipo de factor de riesgo identificado",H47="SI"),VLOOKUP(A47,'2'!$B$12:$M$212,3,FALSE)," ")</f>
        <v xml:space="preserve"> </v>
      </c>
      <c r="Y47" s="31" t="str">
        <f>IF(AND(N47="Aplicar identificación avanzada-condición aceptable para cada tipo de factor de riesgo identificado",H47="SI"),VLOOKUP(A47,'2'!$B$12:$M$212,4,FALSE)," ")</f>
        <v xml:space="preserve"> </v>
      </c>
      <c r="Z47" s="31" t="str">
        <f>IF(AND(N47="Aplicar identificación avanzada-condición aceptable para cada tipo de factor de riesgo identificado",H47="SI"),VLOOKUP(A47,'2'!$B$12:$M$212,4,FALSE)," ")</f>
        <v xml:space="preserve"> </v>
      </c>
      <c r="AA47" s="31" t="str">
        <f>IF(AND(N47="Aplicar identificación avanzada-condición aceptable para cada tipo de factor de riesgo identificado",H47="SI"),VLOOKUP(A47,'2'!$B$12:$M$212,7,FALSE)," ")</f>
        <v xml:space="preserve"> </v>
      </c>
      <c r="AB47" s="31" t="str">
        <f>IF(AND(N47="Aplicar identificación avanzada-condición aceptable para cada tipo de factor de riesgo identificado",H47="SI"),VLOOKUP(A47,'2'!$B$12:$M$212,8,FALSE)," ")</f>
        <v xml:space="preserve"> </v>
      </c>
      <c r="AC47" s="31" t="str">
        <f>IF(AND(N47="Aplicar identificación avanzada-condición aceptable para cada tipo de factor de riesgo identificado",H47="SI"),VLOOKUP(A47,'2'!$B$12:$M$212,9,FALSE)," ")</f>
        <v xml:space="preserve"> </v>
      </c>
      <c r="AD47" s="31" t="str">
        <f>IF(AND(N47="Aplicar identificación avanzada-condición aceptable para cada tipo de factor de riesgo identificado",H47="SI"),VLOOKUP(A47,'2'!$B$12:$M$212,10,FALSE)," ")</f>
        <v xml:space="preserve"> </v>
      </c>
      <c r="AE47" s="34" t="str">
        <f>IF(AND(N47="Aplicar identificación avanzada-condición aceptable para cada tipo de factor de riesgo identificado",I47="SI"),VLOOKUP(A47,'2'!$B$12:$M$212,2,FALSE)," ")</f>
        <v xml:space="preserve"> </v>
      </c>
      <c r="AF47" s="34" t="str">
        <f>IF(AND(N47="Aplicar identificación avanzada-condición aceptable para cada tipo de factor de riesgo identificado",I47="SI"),VLOOKUP(A47,'2'!$B$12:$M$212,3,FALSE)," ")</f>
        <v xml:space="preserve"> </v>
      </c>
      <c r="AG47" s="34" t="str">
        <f>IF(AND(N47="Aplicar identificación avanzada-condición aceptable para cada tipo de factor de riesgo identificado",I47="SI"),VLOOKUP(A47,'2'!$B$12:$M$212,4,FALSE)," ")</f>
        <v xml:space="preserve"> </v>
      </c>
      <c r="AH47" s="34" t="str">
        <f>IF(AND(N47="Aplicar identificación avanzada-condición aceptable para cada tipo de factor de riesgo identificado",I47="SI"),VLOOKUP(A47,'2'!$B$12:$M$212,6,FALSE)," ")</f>
        <v xml:space="preserve"> </v>
      </c>
      <c r="AI47" s="34" t="str">
        <f>IF(AND(N47="Aplicar identificación avanzada-condición aceptable para cada tipo de factor de riesgo identificado",I47="SI"),VLOOKUP(A47,'2'!$B$12:$M$212,7,FALSE)," ")</f>
        <v xml:space="preserve"> </v>
      </c>
      <c r="AJ47" s="34" t="str">
        <f>IF(AND(N47="Aplicar identificación avanzada-condición aceptable para cada tipo de factor de riesgo identificado",I47="SI"),VLOOKUP(A47,'2'!$B$12:$M$212,8,FALSE)," ")</f>
        <v xml:space="preserve"> </v>
      </c>
      <c r="AK47" s="34" t="str">
        <f>IF(AND(N47="Aplicar identificación avanzada-condición aceptable para cada tipo de factor de riesgo identificado",I47="SI"),VLOOKUP(A47,'2'!$B$12:$M$212,9,FALSE)," ")</f>
        <v xml:space="preserve"> </v>
      </c>
      <c r="AL47" s="34" t="str">
        <f>IF(AND(N47="Aplicar identificación avanzada-condición aceptable para cada tipo de factor de riesgo identificado",I47="SI"),VLOOKUP(A47,'2'!$B$12:$M$212,10,FALSE)," ")</f>
        <v xml:space="preserve"> </v>
      </c>
      <c r="AM47" s="40" t="str">
        <f>IF(AND(N47="Aplicar identificación avanzada-condición aceptable para cada tipo de factor de riesgo identificado",J47="SI"),VLOOKUP(A47,'2'!$B$12:$M$212,2,FALSE)," ")</f>
        <v xml:space="preserve"> </v>
      </c>
      <c r="AN47" s="40" t="str">
        <f>IF(AND(N47="Aplicar identificación avanzada-condición aceptable para cada tipo de factor de riesgo identificado",J47="SI"),VLOOKUP(A47,'2'!$B$12:$M$212,3,FALSE)," ")</f>
        <v xml:space="preserve"> </v>
      </c>
      <c r="AO47" s="40" t="str">
        <f>IF(AND(N47="Aplicar identificación avanzada-condición aceptable para cada tipo de factor de riesgo identificado",J47="SI"),VLOOKUP(A47,'2'!$B$12:$M$212,4,FALSE)," ")</f>
        <v xml:space="preserve"> </v>
      </c>
      <c r="AP47" s="40" t="str">
        <f>IF(AND(N47="Aplicar identificación avanzada-condición aceptable para cada tipo de factor de riesgo identificado",J47="SI"),VLOOKUP(A47,'2'!$B$12:$M$212,6,FALSE)," ")</f>
        <v xml:space="preserve"> </v>
      </c>
      <c r="AQ47" s="40" t="str">
        <f>IF(AND(N47="Aplicar identificación avanzada-condición aceptable para cada tipo de factor de riesgo identificado",J47="SI"),VLOOKUP(A47,'2'!$B$12:$M$212,7,FALSE)," ")</f>
        <v xml:space="preserve"> </v>
      </c>
      <c r="AR47" s="40" t="str">
        <f>IF(AND(N47="Aplicar identificación avanzada-condición aceptable para cada tipo de factor de riesgo identificado",J47="SI"),VLOOKUP(A47,'2'!$B$12:$M$212,8,FALSE)," ")</f>
        <v xml:space="preserve"> </v>
      </c>
      <c r="AS47" s="40" t="str">
        <f>IF(AND(N47="Aplicar identificación avanzada-condición aceptable para cada tipo de factor de riesgo identificado",J47="SI"),VLOOKUP(A47,'2'!$B$12:$M$212,9,FALSE)," ")</f>
        <v xml:space="preserve"> </v>
      </c>
      <c r="AT47" s="40" t="str">
        <f>IF(AND(N47="Aplicar identificación avanzada-condición aceptable para cada tipo de factor de riesgo identificado",J47="SI"),VLOOKUP(A47,'2'!$B$12:$M$212,10,FALSE)," ")</f>
        <v xml:space="preserve"> </v>
      </c>
      <c r="AU47" s="51" t="str">
        <f>IF(AND(N47="Aplicar identificación avanzada-condición aceptable para cada tipo de factor de riesgo identificado",K47="SI"),VLOOKUP(A47,'2'!$B$12:$M$212,2,FALSE)," ")</f>
        <v xml:space="preserve"> </v>
      </c>
      <c r="AV47" s="51" t="str">
        <f>IF(AND(N47="Aplicar identificación avanzada-condición aceptable para cada tipo de factor de riesgo identificado",K47="SI"),VLOOKUP(A47,'2'!$B$12:$M$212,3,FALSE)," ")</f>
        <v xml:space="preserve"> </v>
      </c>
      <c r="AW47" s="51" t="str">
        <f>IF(AND(N47="Aplicar identificación avanzada-condición aceptable para cada tipo de factor de riesgo identificado",K47="SI"),VLOOKUP(A47,'2'!$B$12:$M$212,4,FALSE)," ")</f>
        <v xml:space="preserve"> </v>
      </c>
      <c r="AX47" s="51" t="str">
        <f>IF(AND(N47="Aplicar identificación avanzada-condición aceptable para cada tipo de factor de riesgo identificado",K47="SI"),VLOOKUP(A47,'2'!$B$12:$M$212,6,FALSE)," ")</f>
        <v xml:space="preserve"> </v>
      </c>
      <c r="AY47" s="51" t="str">
        <f>IF(AND(N47="Aplicar identificación avanzada-condición aceptable para cada tipo de factor de riesgo identificado",K47="SI"),VLOOKUP(A47,'2'!$B$12:$M$212,7,FALSE)," ")</f>
        <v xml:space="preserve"> </v>
      </c>
      <c r="AZ47" s="51" t="str">
        <f>IF(AND(N47="Aplicar identificación avanzada-condición aceptable para cada tipo de factor de riesgo identificado",K47="SI"),VLOOKUP(A47,'2'!$B$12:$M$212,8,FALSE)," ")</f>
        <v xml:space="preserve"> </v>
      </c>
      <c r="BA47" s="51" t="str">
        <f>IF(AND(N47="Aplicar identificación avanzada-condición aceptable para cada tipo de factor de riesgo identificado",K47="SI"),VLOOKUP(A47,'2'!$B$12:$M$212,9,FALSE)," ")</f>
        <v xml:space="preserve"> </v>
      </c>
      <c r="BB47" s="51" t="str">
        <f>IF(AND(N47="Aplicar identificación avanzada-condición aceptable para cada tipo de factor de riesgo identificado",K47="SI"),VLOOKUP(A47,'2'!$B$12:$M$212,10,FALSE)," ")</f>
        <v xml:space="preserve"> </v>
      </c>
      <c r="BC47" s="44">
        <f>IF(AND(N47="Aplicar identificación avanzada-condición aceptable para cada tipo de factor de riesgo identificado",L47="SI"),VLOOKUP(A47,'2'!$B$12:$M$212,2,FALSE)," ")</f>
        <v>0</v>
      </c>
      <c r="BD47" s="44">
        <f>IF(AND(N47="Aplicar identificación avanzada-condición aceptable para cada tipo de factor de riesgo identificado",L47="SI"),VLOOKUP(A47,'2'!$B$12:$M$212,3,FALSE)," ")</f>
        <v>0</v>
      </c>
      <c r="BE47" s="44">
        <f>IF(AND(N47="Aplicar identificación avanzada-condición aceptable para cada tipo de factor de riesgo identificado",L47="SI"),VLOOKUP(A47,'2'!$B$12:$M$212,4,FALSE)," ")</f>
        <v>0</v>
      </c>
      <c r="BF47" s="44">
        <f>IF(AND(N47="Aplicar identificación avanzada-condición aceptable para cada tipo de factor de riesgo identificado",L47="SI"),VLOOKUP(A47,'2'!$B$12:$M$212,6,FALSE)," ")</f>
        <v>0</v>
      </c>
      <c r="BG47" s="44">
        <f>IF(AND(N47="Aplicar identificación avanzada-condición aceptable para cada tipo de factor de riesgo identificado",L47="SI"),VLOOKUP(A47,'2'!$B$12:$M$212,7,FALSE)," ")</f>
        <v>0</v>
      </c>
      <c r="BH47" s="44">
        <f>IF(AND(N47="Aplicar identificación avanzada-condición aceptable para cada tipo de factor de riesgo identificado",L47="SI"),VLOOKUP(A47,'2'!$B$12:$M$212,8,FALSE)," ")</f>
        <v>0</v>
      </c>
      <c r="BI47" s="44">
        <f>IF(AND(N47="Aplicar identificación avanzada-condición aceptable para cada tipo de factor de riesgo identificado",L47="SI"),VLOOKUP(A47,'2'!$B$12:$M$212,9,FALSE)," ")</f>
        <v>0</v>
      </c>
      <c r="BJ47" s="44">
        <f>IF(AND(N47="Aplicar identificación avanzada-condición aceptable para cada tipo de factor de riesgo identificado",L47="SI"),VLOOKUP(A47,'2'!$B$12:$M$212,10,FALSE)," ")</f>
        <v>0</v>
      </c>
      <c r="BK47" s="48" t="str">
        <f>IF(AND(N47="Aplicar identificación avanzada-condición aceptable para cada tipo de factor de riesgo identificado",M47="SI"),VLOOKUP(A47,'2'!$B$12:$M$212,2,FALSE)," ")</f>
        <v xml:space="preserve"> </v>
      </c>
      <c r="BL47" s="48" t="str">
        <f>IF(AND(N47="Aplicar identificación avanzada-condición aceptable para cada tipo de factor de riesgo identificado",M47="SI"),VLOOKUP(A47,'2'!$B$12:$M$212,3,FALSE)," ")</f>
        <v xml:space="preserve"> </v>
      </c>
      <c r="BM47" s="48" t="str">
        <f>IF(AND(N47="Aplicar identificación avanzada-condición aceptable para cada tipo de factor de riesgo identificado",M47="SI"),VLOOKUP(A47,'2'!$B$12:$M$212,4,FALSE)," ")</f>
        <v xml:space="preserve"> </v>
      </c>
      <c r="BN47" s="48" t="str">
        <f>IF(AND(N47="Aplicar identificación avanzada-condición aceptable para cada tipo de factor de riesgo identificado",M47="SI"),VLOOKUP(A47,'2'!$B$12:$M$212,6,FALSE)," ")</f>
        <v xml:space="preserve"> </v>
      </c>
      <c r="BO47" s="48" t="str">
        <f>IF(AND(N47="Aplicar identificación avanzada-condición aceptable para cada tipo de factor de riesgo identificado",M47="SI"),VLOOKUP(A47,'2'!$B$12:$M$212,7,FALSE)," ")</f>
        <v xml:space="preserve"> </v>
      </c>
      <c r="BP47" s="48" t="str">
        <f>IF(AND(N47="Aplicar identificación avanzada-condición aceptable para cada tipo de factor de riesgo identificado",M47="SI"),VLOOKUP(A47,'2'!$B$12:$M$212,8,FALSE)," ")</f>
        <v xml:space="preserve"> </v>
      </c>
      <c r="BQ47" s="48" t="str">
        <f>IF(AND(N47="Aplicar identificación avanzada-condición aceptable para cada tipo de factor de riesgo identificado",M47="SI"),VLOOKUP(A47,'2'!$B$12:$M$212,9,FALSE)," ")</f>
        <v xml:space="preserve"> </v>
      </c>
      <c r="BR47" s="48" t="str">
        <f>IF(AND(N47="Aplicar identificación avanzada-condición aceptable para cada tipo de factor de riesgo identificado",M47="SI"),VLOOKUP(A47,'2'!$B$12:$M$212,10,FALSE)," ")</f>
        <v xml:space="preserve"> </v>
      </c>
    </row>
    <row r="48" spans="1:70">
      <c r="A48">
        <v>44</v>
      </c>
      <c r="B48" s="21">
        <f>'2'!C57</f>
        <v>0</v>
      </c>
      <c r="C48" s="21">
        <f>'2'!D57</f>
        <v>0</v>
      </c>
      <c r="D48" s="21"/>
      <c r="E48" s="21">
        <f>'2'!E57</f>
        <v>0</v>
      </c>
      <c r="F48" s="34" t="str">
        <f>'3'!L57</f>
        <v>Aplicar identificación avanzada-condición aceptable para cada tipo de factor de riesgo identificado</v>
      </c>
      <c r="G48" s="27" t="str">
        <f>'3'!E57</f>
        <v>SI</v>
      </c>
      <c r="H48" s="21" t="str">
        <f>'3'!F57</f>
        <v>NO</v>
      </c>
      <c r="I48" s="27" t="str">
        <f>'3'!G57</f>
        <v>NO</v>
      </c>
      <c r="J48" s="21" t="str">
        <f>'3'!H57</f>
        <v>NO</v>
      </c>
      <c r="K48" s="27" t="str">
        <f>'3'!I57</f>
        <v>NO</v>
      </c>
      <c r="L48" s="21" t="str">
        <f>'3'!J57</f>
        <v>SI</v>
      </c>
      <c r="M48" s="27" t="str">
        <f>'3'!K57</f>
        <v>NO</v>
      </c>
      <c r="N48" s="34" t="str">
        <f>'3'!L57</f>
        <v>Aplicar identificación avanzada-condición aceptable para cada tipo de factor de riesgo identificado</v>
      </c>
      <c r="O48" s="19">
        <f>IF(AND(N48="Aplicar identificación avanzada-condición aceptable para cada tipo de factor de riesgo identificado",G48="SI"),VLOOKUP(A48,'2'!$B$12:$M$212,2,FALSE)," ")</f>
        <v>0</v>
      </c>
      <c r="P48" s="19">
        <f>IF(AND(N48="Aplicar identificación avanzada-condición aceptable para cada tipo de factor de riesgo identificado",G48="SI"),VLOOKUP(A48,'2'!$B$12:$M$212,3,FALSE)," ")</f>
        <v>0</v>
      </c>
      <c r="Q48" s="19">
        <f>IF(AND(N48="Aplicar identificación avanzada-condición aceptable para cada tipo de factor de riesgo identificado",G48="SI"),VLOOKUP(A48,'2'!$B$12:$M$212,4,FALSE)," ")</f>
        <v>0</v>
      </c>
      <c r="R48" s="19">
        <f>IF(AND(N48="Aplicar identificación avanzada-condición aceptable para cada tipo de factor de riesgo identificado",G48="SI"),VLOOKUP(A48,'2'!$B$12:$M$212,6,FALSE)," ")</f>
        <v>0</v>
      </c>
      <c r="S48" s="19">
        <f>IF(AND(N48="Aplicar identificación avanzada-condición aceptable para cada tipo de factor de riesgo identificado",G48="SI"),VLOOKUP(A48,'2'!$B$12:$M$212,7,FALSE)," ")</f>
        <v>0</v>
      </c>
      <c r="T48" s="19">
        <f>IF(AND(N48="Aplicar identificación avanzada-condición aceptable para cada tipo de factor de riesgo identificado",G48="SI"),VLOOKUP(A48,'2'!$B$12:$M$212,8,FALSE)," ")</f>
        <v>0</v>
      </c>
      <c r="U48" s="19">
        <f>IF(AND(N48="Aplicar identificación avanzada-condición aceptable para cada tipo de factor de riesgo identificado",G48="SI"),VLOOKUP(A48,'2'!$B$12:$M$212,9,FALSE)," ")</f>
        <v>0</v>
      </c>
      <c r="V48" s="19">
        <f>IF(AND(N48="Aplicar identificación avanzada-condición aceptable para cada tipo de factor de riesgo identificado",G48="SI"),VLOOKUP(A48,'2'!$B$12:$M$212,10,FALSE)," ")</f>
        <v>0</v>
      </c>
      <c r="W48" s="31" t="str">
        <f>IF(AND(N48="Aplicar identificación avanzada-condición aceptable para cada tipo de factor de riesgo identificado",H48="SI"),VLOOKUP(A48,'2'!$B$12:$M$212,2,FALSE)," ")</f>
        <v xml:space="preserve"> </v>
      </c>
      <c r="X48" s="31" t="str">
        <f>IF(AND(N48="Aplicar identificación avanzada-condición aceptable para cada tipo de factor de riesgo identificado",H48="SI"),VLOOKUP(A48,'2'!$B$12:$M$212,3,FALSE)," ")</f>
        <v xml:space="preserve"> </v>
      </c>
      <c r="Y48" s="31" t="str">
        <f>IF(AND(N48="Aplicar identificación avanzada-condición aceptable para cada tipo de factor de riesgo identificado",H48="SI"),VLOOKUP(A48,'2'!$B$12:$M$212,4,FALSE)," ")</f>
        <v xml:space="preserve"> </v>
      </c>
      <c r="Z48" s="31" t="str">
        <f>IF(AND(N48="Aplicar identificación avanzada-condición aceptable para cada tipo de factor de riesgo identificado",H48="SI"),VLOOKUP(A48,'2'!$B$12:$M$212,4,FALSE)," ")</f>
        <v xml:space="preserve"> </v>
      </c>
      <c r="AA48" s="31" t="str">
        <f>IF(AND(N48="Aplicar identificación avanzada-condición aceptable para cada tipo de factor de riesgo identificado",H48="SI"),VLOOKUP(A48,'2'!$B$12:$M$212,7,FALSE)," ")</f>
        <v xml:space="preserve"> </v>
      </c>
      <c r="AB48" s="31" t="str">
        <f>IF(AND(N48="Aplicar identificación avanzada-condición aceptable para cada tipo de factor de riesgo identificado",H48="SI"),VLOOKUP(A48,'2'!$B$12:$M$212,8,FALSE)," ")</f>
        <v xml:space="preserve"> </v>
      </c>
      <c r="AC48" s="31" t="str">
        <f>IF(AND(N48="Aplicar identificación avanzada-condición aceptable para cada tipo de factor de riesgo identificado",H48="SI"),VLOOKUP(A48,'2'!$B$12:$M$212,9,FALSE)," ")</f>
        <v xml:space="preserve"> </v>
      </c>
      <c r="AD48" s="31" t="str">
        <f>IF(AND(N48="Aplicar identificación avanzada-condición aceptable para cada tipo de factor de riesgo identificado",H48="SI"),VLOOKUP(A48,'2'!$B$12:$M$212,10,FALSE)," ")</f>
        <v xml:space="preserve"> </v>
      </c>
      <c r="AE48" s="34" t="str">
        <f>IF(AND(N48="Aplicar identificación avanzada-condición aceptable para cada tipo de factor de riesgo identificado",I48="SI"),VLOOKUP(A48,'2'!$B$12:$M$212,2,FALSE)," ")</f>
        <v xml:space="preserve"> </v>
      </c>
      <c r="AF48" s="34" t="str">
        <f>IF(AND(N48="Aplicar identificación avanzada-condición aceptable para cada tipo de factor de riesgo identificado",I48="SI"),VLOOKUP(A48,'2'!$B$12:$M$212,3,FALSE)," ")</f>
        <v xml:space="preserve"> </v>
      </c>
      <c r="AG48" s="34" t="str">
        <f>IF(AND(N48="Aplicar identificación avanzada-condición aceptable para cada tipo de factor de riesgo identificado",I48="SI"),VLOOKUP(A48,'2'!$B$12:$M$212,4,FALSE)," ")</f>
        <v xml:space="preserve"> </v>
      </c>
      <c r="AH48" s="34" t="str">
        <f>IF(AND(N48="Aplicar identificación avanzada-condición aceptable para cada tipo de factor de riesgo identificado",I48="SI"),VLOOKUP(A48,'2'!$B$12:$M$212,6,FALSE)," ")</f>
        <v xml:space="preserve"> </v>
      </c>
      <c r="AI48" s="34" t="str">
        <f>IF(AND(N48="Aplicar identificación avanzada-condición aceptable para cada tipo de factor de riesgo identificado",I48="SI"),VLOOKUP(A48,'2'!$B$12:$M$212,7,FALSE)," ")</f>
        <v xml:space="preserve"> </v>
      </c>
      <c r="AJ48" s="34" t="str">
        <f>IF(AND(N48="Aplicar identificación avanzada-condición aceptable para cada tipo de factor de riesgo identificado",I48="SI"),VLOOKUP(A48,'2'!$B$12:$M$212,8,FALSE)," ")</f>
        <v xml:space="preserve"> </v>
      </c>
      <c r="AK48" s="34" t="str">
        <f>IF(AND(N48="Aplicar identificación avanzada-condición aceptable para cada tipo de factor de riesgo identificado",I48="SI"),VLOOKUP(A48,'2'!$B$12:$M$212,9,FALSE)," ")</f>
        <v xml:space="preserve"> </v>
      </c>
      <c r="AL48" s="34" t="str">
        <f>IF(AND(N48="Aplicar identificación avanzada-condición aceptable para cada tipo de factor de riesgo identificado",I48="SI"),VLOOKUP(A48,'2'!$B$12:$M$212,10,FALSE)," ")</f>
        <v xml:space="preserve"> </v>
      </c>
      <c r="AM48" s="40" t="str">
        <f>IF(AND(N48="Aplicar identificación avanzada-condición aceptable para cada tipo de factor de riesgo identificado",J48="SI"),VLOOKUP(A48,'2'!$B$12:$M$212,2,FALSE)," ")</f>
        <v xml:space="preserve"> </v>
      </c>
      <c r="AN48" s="40" t="str">
        <f>IF(AND(N48="Aplicar identificación avanzada-condición aceptable para cada tipo de factor de riesgo identificado",J48="SI"),VLOOKUP(A48,'2'!$B$12:$M$212,3,FALSE)," ")</f>
        <v xml:space="preserve"> </v>
      </c>
      <c r="AO48" s="40" t="str">
        <f>IF(AND(N48="Aplicar identificación avanzada-condición aceptable para cada tipo de factor de riesgo identificado",J48="SI"),VLOOKUP(A48,'2'!$B$12:$M$212,4,FALSE)," ")</f>
        <v xml:space="preserve"> </v>
      </c>
      <c r="AP48" s="40" t="str">
        <f>IF(AND(N48="Aplicar identificación avanzada-condición aceptable para cada tipo de factor de riesgo identificado",J48="SI"),VLOOKUP(A48,'2'!$B$12:$M$212,6,FALSE)," ")</f>
        <v xml:space="preserve"> </v>
      </c>
      <c r="AQ48" s="40" t="str">
        <f>IF(AND(N48="Aplicar identificación avanzada-condición aceptable para cada tipo de factor de riesgo identificado",J48="SI"),VLOOKUP(A48,'2'!$B$12:$M$212,7,FALSE)," ")</f>
        <v xml:space="preserve"> </v>
      </c>
      <c r="AR48" s="40" t="str">
        <f>IF(AND(N48="Aplicar identificación avanzada-condición aceptable para cada tipo de factor de riesgo identificado",J48="SI"),VLOOKUP(A48,'2'!$B$12:$M$212,8,FALSE)," ")</f>
        <v xml:space="preserve"> </v>
      </c>
      <c r="AS48" s="40" t="str">
        <f>IF(AND(N48="Aplicar identificación avanzada-condición aceptable para cada tipo de factor de riesgo identificado",J48="SI"),VLOOKUP(A48,'2'!$B$12:$M$212,9,FALSE)," ")</f>
        <v xml:space="preserve"> </v>
      </c>
      <c r="AT48" s="40" t="str">
        <f>IF(AND(N48="Aplicar identificación avanzada-condición aceptable para cada tipo de factor de riesgo identificado",J48="SI"),VLOOKUP(A48,'2'!$B$12:$M$212,10,FALSE)," ")</f>
        <v xml:space="preserve"> </v>
      </c>
      <c r="AU48" s="51" t="str">
        <f>IF(AND(N48="Aplicar identificación avanzada-condición aceptable para cada tipo de factor de riesgo identificado",K48="SI"),VLOOKUP(A48,'2'!$B$12:$M$212,2,FALSE)," ")</f>
        <v xml:space="preserve"> </v>
      </c>
      <c r="AV48" s="51" t="str">
        <f>IF(AND(N48="Aplicar identificación avanzada-condición aceptable para cada tipo de factor de riesgo identificado",K48="SI"),VLOOKUP(A48,'2'!$B$12:$M$212,3,FALSE)," ")</f>
        <v xml:space="preserve"> </v>
      </c>
      <c r="AW48" s="51" t="str">
        <f>IF(AND(N48="Aplicar identificación avanzada-condición aceptable para cada tipo de factor de riesgo identificado",K48="SI"),VLOOKUP(A48,'2'!$B$12:$M$212,4,FALSE)," ")</f>
        <v xml:space="preserve"> </v>
      </c>
      <c r="AX48" s="51" t="str">
        <f>IF(AND(N48="Aplicar identificación avanzada-condición aceptable para cada tipo de factor de riesgo identificado",K48="SI"),VLOOKUP(A48,'2'!$B$12:$M$212,6,FALSE)," ")</f>
        <v xml:space="preserve"> </v>
      </c>
      <c r="AY48" s="51" t="str">
        <f>IF(AND(N48="Aplicar identificación avanzada-condición aceptable para cada tipo de factor de riesgo identificado",K48="SI"),VLOOKUP(A48,'2'!$B$12:$M$212,7,FALSE)," ")</f>
        <v xml:space="preserve"> </v>
      </c>
      <c r="AZ48" s="51" t="str">
        <f>IF(AND(N48="Aplicar identificación avanzada-condición aceptable para cada tipo de factor de riesgo identificado",K48="SI"),VLOOKUP(A48,'2'!$B$12:$M$212,8,FALSE)," ")</f>
        <v xml:space="preserve"> </v>
      </c>
      <c r="BA48" s="51" t="str">
        <f>IF(AND(N48="Aplicar identificación avanzada-condición aceptable para cada tipo de factor de riesgo identificado",K48="SI"),VLOOKUP(A48,'2'!$B$12:$M$212,9,FALSE)," ")</f>
        <v xml:space="preserve"> </v>
      </c>
      <c r="BB48" s="51" t="str">
        <f>IF(AND(N48="Aplicar identificación avanzada-condición aceptable para cada tipo de factor de riesgo identificado",K48="SI"),VLOOKUP(A48,'2'!$B$12:$M$212,10,FALSE)," ")</f>
        <v xml:space="preserve"> </v>
      </c>
      <c r="BC48" s="44">
        <f>IF(AND(N48="Aplicar identificación avanzada-condición aceptable para cada tipo de factor de riesgo identificado",L48="SI"),VLOOKUP(A48,'2'!$B$12:$M$212,2,FALSE)," ")</f>
        <v>0</v>
      </c>
      <c r="BD48" s="44">
        <f>IF(AND(N48="Aplicar identificación avanzada-condición aceptable para cada tipo de factor de riesgo identificado",L48="SI"),VLOOKUP(A48,'2'!$B$12:$M$212,3,FALSE)," ")</f>
        <v>0</v>
      </c>
      <c r="BE48" s="44">
        <f>IF(AND(N48="Aplicar identificación avanzada-condición aceptable para cada tipo de factor de riesgo identificado",L48="SI"),VLOOKUP(A48,'2'!$B$12:$M$212,4,FALSE)," ")</f>
        <v>0</v>
      </c>
      <c r="BF48" s="44">
        <f>IF(AND(N48="Aplicar identificación avanzada-condición aceptable para cada tipo de factor de riesgo identificado",L48="SI"),VLOOKUP(A48,'2'!$B$12:$M$212,6,FALSE)," ")</f>
        <v>0</v>
      </c>
      <c r="BG48" s="44">
        <f>IF(AND(N48="Aplicar identificación avanzada-condición aceptable para cada tipo de factor de riesgo identificado",L48="SI"),VLOOKUP(A48,'2'!$B$12:$M$212,7,FALSE)," ")</f>
        <v>0</v>
      </c>
      <c r="BH48" s="44">
        <f>IF(AND(N48="Aplicar identificación avanzada-condición aceptable para cada tipo de factor de riesgo identificado",L48="SI"),VLOOKUP(A48,'2'!$B$12:$M$212,8,FALSE)," ")</f>
        <v>0</v>
      </c>
      <c r="BI48" s="44">
        <f>IF(AND(N48="Aplicar identificación avanzada-condición aceptable para cada tipo de factor de riesgo identificado",L48="SI"),VLOOKUP(A48,'2'!$B$12:$M$212,9,FALSE)," ")</f>
        <v>0</v>
      </c>
      <c r="BJ48" s="44">
        <f>IF(AND(N48="Aplicar identificación avanzada-condición aceptable para cada tipo de factor de riesgo identificado",L48="SI"),VLOOKUP(A48,'2'!$B$12:$M$212,10,FALSE)," ")</f>
        <v>0</v>
      </c>
      <c r="BK48" s="48" t="str">
        <f>IF(AND(N48="Aplicar identificación avanzada-condición aceptable para cada tipo de factor de riesgo identificado",M48="SI"),VLOOKUP(A48,'2'!$B$12:$M$212,2,FALSE)," ")</f>
        <v xml:space="preserve"> </v>
      </c>
      <c r="BL48" s="48" t="str">
        <f>IF(AND(N48="Aplicar identificación avanzada-condición aceptable para cada tipo de factor de riesgo identificado",M48="SI"),VLOOKUP(A48,'2'!$B$12:$M$212,3,FALSE)," ")</f>
        <v xml:space="preserve"> </v>
      </c>
      <c r="BM48" s="48" t="str">
        <f>IF(AND(N48="Aplicar identificación avanzada-condición aceptable para cada tipo de factor de riesgo identificado",M48="SI"),VLOOKUP(A48,'2'!$B$12:$M$212,4,FALSE)," ")</f>
        <v xml:space="preserve"> </v>
      </c>
      <c r="BN48" s="48" t="str">
        <f>IF(AND(N48="Aplicar identificación avanzada-condición aceptable para cada tipo de factor de riesgo identificado",M48="SI"),VLOOKUP(A48,'2'!$B$12:$M$212,6,FALSE)," ")</f>
        <v xml:space="preserve"> </v>
      </c>
      <c r="BO48" s="48" t="str">
        <f>IF(AND(N48="Aplicar identificación avanzada-condición aceptable para cada tipo de factor de riesgo identificado",M48="SI"),VLOOKUP(A48,'2'!$B$12:$M$212,7,FALSE)," ")</f>
        <v xml:space="preserve"> </v>
      </c>
      <c r="BP48" s="48" t="str">
        <f>IF(AND(N48="Aplicar identificación avanzada-condición aceptable para cada tipo de factor de riesgo identificado",M48="SI"),VLOOKUP(A48,'2'!$B$12:$M$212,8,FALSE)," ")</f>
        <v xml:space="preserve"> </v>
      </c>
      <c r="BQ48" s="48" t="str">
        <f>IF(AND(N48="Aplicar identificación avanzada-condición aceptable para cada tipo de factor de riesgo identificado",M48="SI"),VLOOKUP(A48,'2'!$B$12:$M$212,9,FALSE)," ")</f>
        <v xml:space="preserve"> </v>
      </c>
      <c r="BR48" s="48" t="str">
        <f>IF(AND(N48="Aplicar identificación avanzada-condición aceptable para cada tipo de factor de riesgo identificado",M48="SI"),VLOOKUP(A48,'2'!$B$12:$M$212,10,FALSE)," ")</f>
        <v xml:space="preserve"> </v>
      </c>
    </row>
    <row r="49" spans="1:70">
      <c r="A49">
        <v>45</v>
      </c>
      <c r="B49" s="21">
        <f>'2'!C58</f>
        <v>0</v>
      </c>
      <c r="C49" s="21">
        <f>'2'!D58</f>
        <v>0</v>
      </c>
      <c r="D49" s="21"/>
      <c r="E49" s="21">
        <f>'2'!E58</f>
        <v>0</v>
      </c>
      <c r="F49" s="34" t="str">
        <f>'3'!L58</f>
        <v>Aplicar identificación avanzada-condición aceptable para cada tipo de factor de riesgo identificado</v>
      </c>
      <c r="G49" s="27" t="str">
        <f>'3'!E58</f>
        <v>SI</v>
      </c>
      <c r="H49" s="21" t="str">
        <f>'3'!F58</f>
        <v>NO</v>
      </c>
      <c r="I49" s="27" t="str">
        <f>'3'!G58</f>
        <v>NO</v>
      </c>
      <c r="J49" s="21" t="str">
        <f>'3'!H58</f>
        <v>NO</v>
      </c>
      <c r="K49" s="27" t="str">
        <f>'3'!I58</f>
        <v>NO</v>
      </c>
      <c r="L49" s="21" t="str">
        <f>'3'!J58</f>
        <v>SI</v>
      </c>
      <c r="M49" s="27" t="str">
        <f>'3'!K58</f>
        <v>NO</v>
      </c>
      <c r="N49" s="34" t="str">
        <f>'3'!L58</f>
        <v>Aplicar identificación avanzada-condición aceptable para cada tipo de factor de riesgo identificado</v>
      </c>
      <c r="O49" s="19">
        <f>IF(AND(N49="Aplicar identificación avanzada-condición aceptable para cada tipo de factor de riesgo identificado",G49="SI"),VLOOKUP(A49,'2'!$B$12:$M$212,2,FALSE)," ")</f>
        <v>0</v>
      </c>
      <c r="P49" s="19">
        <f>IF(AND(N49="Aplicar identificación avanzada-condición aceptable para cada tipo de factor de riesgo identificado",G49="SI"),VLOOKUP(A49,'2'!$B$12:$M$212,3,FALSE)," ")</f>
        <v>0</v>
      </c>
      <c r="Q49" s="19">
        <f>IF(AND(N49="Aplicar identificación avanzada-condición aceptable para cada tipo de factor de riesgo identificado",G49="SI"),VLOOKUP(A49,'2'!$B$12:$M$212,4,FALSE)," ")</f>
        <v>0</v>
      </c>
      <c r="R49" s="19">
        <f>IF(AND(N49="Aplicar identificación avanzada-condición aceptable para cada tipo de factor de riesgo identificado",G49="SI"),VLOOKUP(A49,'2'!$B$12:$M$212,6,FALSE)," ")</f>
        <v>0</v>
      </c>
      <c r="S49" s="19">
        <f>IF(AND(N49="Aplicar identificación avanzada-condición aceptable para cada tipo de factor de riesgo identificado",G49="SI"),VLOOKUP(A49,'2'!$B$12:$M$212,7,FALSE)," ")</f>
        <v>0</v>
      </c>
      <c r="T49" s="19">
        <f>IF(AND(N49="Aplicar identificación avanzada-condición aceptable para cada tipo de factor de riesgo identificado",G49="SI"),VLOOKUP(A49,'2'!$B$12:$M$212,8,FALSE)," ")</f>
        <v>0</v>
      </c>
      <c r="U49" s="19">
        <f>IF(AND(N49="Aplicar identificación avanzada-condición aceptable para cada tipo de factor de riesgo identificado",G49="SI"),VLOOKUP(A49,'2'!$B$12:$M$212,9,FALSE)," ")</f>
        <v>0</v>
      </c>
      <c r="V49" s="19">
        <f>IF(AND(N49="Aplicar identificación avanzada-condición aceptable para cada tipo de factor de riesgo identificado",G49="SI"),VLOOKUP(A49,'2'!$B$12:$M$212,10,FALSE)," ")</f>
        <v>0</v>
      </c>
      <c r="W49" s="31" t="str">
        <f>IF(AND(N49="Aplicar identificación avanzada-condición aceptable para cada tipo de factor de riesgo identificado",H49="SI"),VLOOKUP(A49,'2'!$B$12:$M$212,2,FALSE)," ")</f>
        <v xml:space="preserve"> </v>
      </c>
      <c r="X49" s="31" t="str">
        <f>IF(AND(N49="Aplicar identificación avanzada-condición aceptable para cada tipo de factor de riesgo identificado",H49="SI"),VLOOKUP(A49,'2'!$B$12:$M$212,3,FALSE)," ")</f>
        <v xml:space="preserve"> </v>
      </c>
      <c r="Y49" s="31" t="str">
        <f>IF(AND(N49="Aplicar identificación avanzada-condición aceptable para cada tipo de factor de riesgo identificado",H49="SI"),VLOOKUP(A49,'2'!$B$12:$M$212,4,FALSE)," ")</f>
        <v xml:space="preserve"> </v>
      </c>
      <c r="Z49" s="31" t="str">
        <f>IF(AND(N49="Aplicar identificación avanzada-condición aceptable para cada tipo de factor de riesgo identificado",H49="SI"),VLOOKUP(A49,'2'!$B$12:$M$212,4,FALSE)," ")</f>
        <v xml:space="preserve"> </v>
      </c>
      <c r="AA49" s="31" t="str">
        <f>IF(AND(N49="Aplicar identificación avanzada-condición aceptable para cada tipo de factor de riesgo identificado",H49="SI"),VLOOKUP(A49,'2'!$B$12:$M$212,7,FALSE)," ")</f>
        <v xml:space="preserve"> </v>
      </c>
      <c r="AB49" s="31" t="str">
        <f>IF(AND(N49="Aplicar identificación avanzada-condición aceptable para cada tipo de factor de riesgo identificado",H49="SI"),VLOOKUP(A49,'2'!$B$12:$M$212,8,FALSE)," ")</f>
        <v xml:space="preserve"> </v>
      </c>
      <c r="AC49" s="31" t="str">
        <f>IF(AND(N49="Aplicar identificación avanzada-condición aceptable para cada tipo de factor de riesgo identificado",H49="SI"),VLOOKUP(A49,'2'!$B$12:$M$212,9,FALSE)," ")</f>
        <v xml:space="preserve"> </v>
      </c>
      <c r="AD49" s="31" t="str">
        <f>IF(AND(N49="Aplicar identificación avanzada-condición aceptable para cada tipo de factor de riesgo identificado",H49="SI"),VLOOKUP(A49,'2'!$B$12:$M$212,10,FALSE)," ")</f>
        <v xml:space="preserve"> </v>
      </c>
      <c r="AE49" s="34" t="str">
        <f>IF(AND(N49="Aplicar identificación avanzada-condición aceptable para cada tipo de factor de riesgo identificado",I49="SI"),VLOOKUP(A49,'2'!$B$12:$M$212,2,FALSE)," ")</f>
        <v xml:space="preserve"> </v>
      </c>
      <c r="AF49" s="34" t="str">
        <f>IF(AND(N49="Aplicar identificación avanzada-condición aceptable para cada tipo de factor de riesgo identificado",I49="SI"),VLOOKUP(A49,'2'!$B$12:$M$212,3,FALSE)," ")</f>
        <v xml:space="preserve"> </v>
      </c>
      <c r="AG49" s="34" t="str">
        <f>IF(AND(N49="Aplicar identificación avanzada-condición aceptable para cada tipo de factor de riesgo identificado",I49="SI"),VLOOKUP(A49,'2'!$B$12:$M$212,4,FALSE)," ")</f>
        <v xml:space="preserve"> </v>
      </c>
      <c r="AH49" s="34" t="str">
        <f>IF(AND(N49="Aplicar identificación avanzada-condición aceptable para cada tipo de factor de riesgo identificado",I49="SI"),VLOOKUP(A49,'2'!$B$12:$M$212,6,FALSE)," ")</f>
        <v xml:space="preserve"> </v>
      </c>
      <c r="AI49" s="34" t="str">
        <f>IF(AND(N49="Aplicar identificación avanzada-condición aceptable para cada tipo de factor de riesgo identificado",I49="SI"),VLOOKUP(A49,'2'!$B$12:$M$212,7,FALSE)," ")</f>
        <v xml:space="preserve"> </v>
      </c>
      <c r="AJ49" s="34" t="str">
        <f>IF(AND(N49="Aplicar identificación avanzada-condición aceptable para cada tipo de factor de riesgo identificado",I49="SI"),VLOOKUP(A49,'2'!$B$12:$M$212,8,FALSE)," ")</f>
        <v xml:space="preserve"> </v>
      </c>
      <c r="AK49" s="34" t="str">
        <f>IF(AND(N49="Aplicar identificación avanzada-condición aceptable para cada tipo de factor de riesgo identificado",I49="SI"),VLOOKUP(A49,'2'!$B$12:$M$212,9,FALSE)," ")</f>
        <v xml:space="preserve"> </v>
      </c>
      <c r="AL49" s="34" t="str">
        <f>IF(AND(N49="Aplicar identificación avanzada-condición aceptable para cada tipo de factor de riesgo identificado",I49="SI"),VLOOKUP(A49,'2'!$B$12:$M$212,10,FALSE)," ")</f>
        <v xml:space="preserve"> </v>
      </c>
      <c r="AM49" s="40" t="str">
        <f>IF(AND(N49="Aplicar identificación avanzada-condición aceptable para cada tipo de factor de riesgo identificado",J49="SI"),VLOOKUP(A49,'2'!$B$12:$M$212,2,FALSE)," ")</f>
        <v xml:space="preserve"> </v>
      </c>
      <c r="AN49" s="40" t="str">
        <f>IF(AND(N49="Aplicar identificación avanzada-condición aceptable para cada tipo de factor de riesgo identificado",J49="SI"),VLOOKUP(A49,'2'!$B$12:$M$212,3,FALSE)," ")</f>
        <v xml:space="preserve"> </v>
      </c>
      <c r="AO49" s="40" t="str">
        <f>IF(AND(N49="Aplicar identificación avanzada-condición aceptable para cada tipo de factor de riesgo identificado",J49="SI"),VLOOKUP(A49,'2'!$B$12:$M$212,4,FALSE)," ")</f>
        <v xml:space="preserve"> </v>
      </c>
      <c r="AP49" s="40" t="str">
        <f>IF(AND(N49="Aplicar identificación avanzada-condición aceptable para cada tipo de factor de riesgo identificado",J49="SI"),VLOOKUP(A49,'2'!$B$12:$M$212,6,FALSE)," ")</f>
        <v xml:space="preserve"> </v>
      </c>
      <c r="AQ49" s="40" t="str">
        <f>IF(AND(N49="Aplicar identificación avanzada-condición aceptable para cada tipo de factor de riesgo identificado",J49="SI"),VLOOKUP(A49,'2'!$B$12:$M$212,7,FALSE)," ")</f>
        <v xml:space="preserve"> </v>
      </c>
      <c r="AR49" s="40" t="str">
        <f>IF(AND(N49="Aplicar identificación avanzada-condición aceptable para cada tipo de factor de riesgo identificado",J49="SI"),VLOOKUP(A49,'2'!$B$12:$M$212,8,FALSE)," ")</f>
        <v xml:space="preserve"> </v>
      </c>
      <c r="AS49" s="40" t="str">
        <f>IF(AND(N49="Aplicar identificación avanzada-condición aceptable para cada tipo de factor de riesgo identificado",J49="SI"),VLOOKUP(A49,'2'!$B$12:$M$212,9,FALSE)," ")</f>
        <v xml:space="preserve"> </v>
      </c>
      <c r="AT49" s="40" t="str">
        <f>IF(AND(N49="Aplicar identificación avanzada-condición aceptable para cada tipo de factor de riesgo identificado",J49="SI"),VLOOKUP(A49,'2'!$B$12:$M$212,10,FALSE)," ")</f>
        <v xml:space="preserve"> </v>
      </c>
      <c r="AU49" s="51" t="str">
        <f>IF(AND(N49="Aplicar identificación avanzada-condición aceptable para cada tipo de factor de riesgo identificado",K49="SI"),VLOOKUP(A49,'2'!$B$12:$M$212,2,FALSE)," ")</f>
        <v xml:space="preserve"> </v>
      </c>
      <c r="AV49" s="51" t="str">
        <f>IF(AND(N49="Aplicar identificación avanzada-condición aceptable para cada tipo de factor de riesgo identificado",K49="SI"),VLOOKUP(A49,'2'!$B$12:$M$212,3,FALSE)," ")</f>
        <v xml:space="preserve"> </v>
      </c>
      <c r="AW49" s="51" t="str">
        <f>IF(AND(N49="Aplicar identificación avanzada-condición aceptable para cada tipo de factor de riesgo identificado",K49="SI"),VLOOKUP(A49,'2'!$B$12:$M$212,4,FALSE)," ")</f>
        <v xml:space="preserve"> </v>
      </c>
      <c r="AX49" s="51" t="str">
        <f>IF(AND(N49="Aplicar identificación avanzada-condición aceptable para cada tipo de factor de riesgo identificado",K49="SI"),VLOOKUP(A49,'2'!$B$12:$M$212,6,FALSE)," ")</f>
        <v xml:space="preserve"> </v>
      </c>
      <c r="AY49" s="51" t="str">
        <f>IF(AND(N49="Aplicar identificación avanzada-condición aceptable para cada tipo de factor de riesgo identificado",K49="SI"),VLOOKUP(A49,'2'!$B$12:$M$212,7,FALSE)," ")</f>
        <v xml:space="preserve"> </v>
      </c>
      <c r="AZ49" s="51" t="str">
        <f>IF(AND(N49="Aplicar identificación avanzada-condición aceptable para cada tipo de factor de riesgo identificado",K49="SI"),VLOOKUP(A49,'2'!$B$12:$M$212,8,FALSE)," ")</f>
        <v xml:space="preserve"> </v>
      </c>
      <c r="BA49" s="51" t="str">
        <f>IF(AND(N49="Aplicar identificación avanzada-condición aceptable para cada tipo de factor de riesgo identificado",K49="SI"),VLOOKUP(A49,'2'!$B$12:$M$212,9,FALSE)," ")</f>
        <v xml:space="preserve"> </v>
      </c>
      <c r="BB49" s="51" t="str">
        <f>IF(AND(N49="Aplicar identificación avanzada-condición aceptable para cada tipo de factor de riesgo identificado",K49="SI"),VLOOKUP(A49,'2'!$B$12:$M$212,10,FALSE)," ")</f>
        <v xml:space="preserve"> </v>
      </c>
      <c r="BC49" s="44">
        <f>IF(AND(N49="Aplicar identificación avanzada-condición aceptable para cada tipo de factor de riesgo identificado",L49="SI"),VLOOKUP(A49,'2'!$B$12:$M$212,2,FALSE)," ")</f>
        <v>0</v>
      </c>
      <c r="BD49" s="44">
        <f>IF(AND(N49="Aplicar identificación avanzada-condición aceptable para cada tipo de factor de riesgo identificado",L49="SI"),VLOOKUP(A49,'2'!$B$12:$M$212,3,FALSE)," ")</f>
        <v>0</v>
      </c>
      <c r="BE49" s="44">
        <f>IF(AND(N49="Aplicar identificación avanzada-condición aceptable para cada tipo de factor de riesgo identificado",L49="SI"),VLOOKUP(A49,'2'!$B$12:$M$212,4,FALSE)," ")</f>
        <v>0</v>
      </c>
      <c r="BF49" s="44">
        <f>IF(AND(N49="Aplicar identificación avanzada-condición aceptable para cada tipo de factor de riesgo identificado",L49="SI"),VLOOKUP(A49,'2'!$B$12:$M$212,6,FALSE)," ")</f>
        <v>0</v>
      </c>
      <c r="BG49" s="44">
        <f>IF(AND(N49="Aplicar identificación avanzada-condición aceptable para cada tipo de factor de riesgo identificado",L49="SI"),VLOOKUP(A49,'2'!$B$12:$M$212,7,FALSE)," ")</f>
        <v>0</v>
      </c>
      <c r="BH49" s="44">
        <f>IF(AND(N49="Aplicar identificación avanzada-condición aceptable para cada tipo de factor de riesgo identificado",L49="SI"),VLOOKUP(A49,'2'!$B$12:$M$212,8,FALSE)," ")</f>
        <v>0</v>
      </c>
      <c r="BI49" s="44">
        <f>IF(AND(N49="Aplicar identificación avanzada-condición aceptable para cada tipo de factor de riesgo identificado",L49="SI"),VLOOKUP(A49,'2'!$B$12:$M$212,9,FALSE)," ")</f>
        <v>0</v>
      </c>
      <c r="BJ49" s="44">
        <f>IF(AND(N49="Aplicar identificación avanzada-condición aceptable para cada tipo de factor de riesgo identificado",L49="SI"),VLOOKUP(A49,'2'!$B$12:$M$212,10,FALSE)," ")</f>
        <v>0</v>
      </c>
      <c r="BK49" s="48" t="str">
        <f>IF(AND(N49="Aplicar identificación avanzada-condición aceptable para cada tipo de factor de riesgo identificado",M49="SI"),VLOOKUP(A49,'2'!$B$12:$M$212,2,FALSE)," ")</f>
        <v xml:space="preserve"> </v>
      </c>
      <c r="BL49" s="48" t="str">
        <f>IF(AND(N49="Aplicar identificación avanzada-condición aceptable para cada tipo de factor de riesgo identificado",M49="SI"),VLOOKUP(A49,'2'!$B$12:$M$212,3,FALSE)," ")</f>
        <v xml:space="preserve"> </v>
      </c>
      <c r="BM49" s="48" t="str">
        <f>IF(AND(N49="Aplicar identificación avanzada-condición aceptable para cada tipo de factor de riesgo identificado",M49="SI"),VLOOKUP(A49,'2'!$B$12:$M$212,4,FALSE)," ")</f>
        <v xml:space="preserve"> </v>
      </c>
      <c r="BN49" s="48" t="str">
        <f>IF(AND(N49="Aplicar identificación avanzada-condición aceptable para cada tipo de factor de riesgo identificado",M49="SI"),VLOOKUP(A49,'2'!$B$12:$M$212,6,FALSE)," ")</f>
        <v xml:space="preserve"> </v>
      </c>
      <c r="BO49" s="48" t="str">
        <f>IF(AND(N49="Aplicar identificación avanzada-condición aceptable para cada tipo de factor de riesgo identificado",M49="SI"),VLOOKUP(A49,'2'!$B$12:$M$212,7,FALSE)," ")</f>
        <v xml:space="preserve"> </v>
      </c>
      <c r="BP49" s="48" t="str">
        <f>IF(AND(N49="Aplicar identificación avanzada-condición aceptable para cada tipo de factor de riesgo identificado",M49="SI"),VLOOKUP(A49,'2'!$B$12:$M$212,8,FALSE)," ")</f>
        <v xml:space="preserve"> </v>
      </c>
      <c r="BQ49" s="48" t="str">
        <f>IF(AND(N49="Aplicar identificación avanzada-condición aceptable para cada tipo de factor de riesgo identificado",M49="SI"),VLOOKUP(A49,'2'!$B$12:$M$212,9,FALSE)," ")</f>
        <v xml:space="preserve"> </v>
      </c>
      <c r="BR49" s="48" t="str">
        <f>IF(AND(N49="Aplicar identificación avanzada-condición aceptable para cada tipo de factor de riesgo identificado",M49="SI"),VLOOKUP(A49,'2'!$B$12:$M$212,10,FALSE)," ")</f>
        <v xml:space="preserve"> </v>
      </c>
    </row>
    <row r="50" spans="1:70">
      <c r="A50">
        <v>46</v>
      </c>
      <c r="B50" s="21">
        <f>'2'!C59</f>
        <v>0</v>
      </c>
      <c r="C50" s="21">
        <f>'2'!D59</f>
        <v>0</v>
      </c>
      <c r="D50" s="21"/>
      <c r="E50" s="21">
        <f>'2'!E59</f>
        <v>0</v>
      </c>
      <c r="F50" s="34" t="str">
        <f>'3'!L59</f>
        <v>Aplicar identificación avanzada-condición aceptable para cada tipo de factor de riesgo identificado</v>
      </c>
      <c r="G50" s="27" t="str">
        <f>'3'!E59</f>
        <v>SI</v>
      </c>
      <c r="H50" s="21" t="str">
        <f>'3'!F59</f>
        <v>NO</v>
      </c>
      <c r="I50" s="27" t="str">
        <f>'3'!G59</f>
        <v>NO</v>
      </c>
      <c r="J50" s="21" t="str">
        <f>'3'!H59</f>
        <v>NO</v>
      </c>
      <c r="K50" s="27" t="str">
        <f>'3'!I59</f>
        <v>NO</v>
      </c>
      <c r="L50" s="21" t="str">
        <f>'3'!J59</f>
        <v>SI</v>
      </c>
      <c r="M50" s="27" t="str">
        <f>'3'!K59</f>
        <v>NO</v>
      </c>
      <c r="N50" s="34" t="str">
        <f>'3'!L59</f>
        <v>Aplicar identificación avanzada-condición aceptable para cada tipo de factor de riesgo identificado</v>
      </c>
      <c r="O50" s="19">
        <f>IF(AND(N50="Aplicar identificación avanzada-condición aceptable para cada tipo de factor de riesgo identificado",G50="SI"),VLOOKUP(A50,'2'!$B$12:$M$212,2,FALSE)," ")</f>
        <v>0</v>
      </c>
      <c r="P50" s="19">
        <f>IF(AND(N50="Aplicar identificación avanzada-condición aceptable para cada tipo de factor de riesgo identificado",G50="SI"),VLOOKUP(A50,'2'!$B$12:$M$212,3,FALSE)," ")</f>
        <v>0</v>
      </c>
      <c r="Q50" s="19">
        <f>IF(AND(N50="Aplicar identificación avanzada-condición aceptable para cada tipo de factor de riesgo identificado",G50="SI"),VLOOKUP(A50,'2'!$B$12:$M$212,4,FALSE)," ")</f>
        <v>0</v>
      </c>
      <c r="R50" s="19">
        <f>IF(AND(N50="Aplicar identificación avanzada-condición aceptable para cada tipo de factor de riesgo identificado",G50="SI"),VLOOKUP(A50,'2'!$B$12:$M$212,6,FALSE)," ")</f>
        <v>0</v>
      </c>
      <c r="S50" s="19">
        <f>IF(AND(N50="Aplicar identificación avanzada-condición aceptable para cada tipo de factor de riesgo identificado",G50="SI"),VLOOKUP(A50,'2'!$B$12:$M$212,7,FALSE)," ")</f>
        <v>0</v>
      </c>
      <c r="T50" s="19">
        <f>IF(AND(N50="Aplicar identificación avanzada-condición aceptable para cada tipo de factor de riesgo identificado",G50="SI"),VLOOKUP(A50,'2'!$B$12:$M$212,8,FALSE)," ")</f>
        <v>0</v>
      </c>
      <c r="U50" s="19">
        <f>IF(AND(N50="Aplicar identificación avanzada-condición aceptable para cada tipo de factor de riesgo identificado",G50="SI"),VLOOKUP(A50,'2'!$B$12:$M$212,9,FALSE)," ")</f>
        <v>0</v>
      </c>
      <c r="V50" s="19">
        <f>IF(AND(N50="Aplicar identificación avanzada-condición aceptable para cada tipo de factor de riesgo identificado",G50="SI"),VLOOKUP(A50,'2'!$B$12:$M$212,10,FALSE)," ")</f>
        <v>0</v>
      </c>
      <c r="W50" s="31" t="str">
        <f>IF(AND(N50="Aplicar identificación avanzada-condición aceptable para cada tipo de factor de riesgo identificado",H50="SI"),VLOOKUP(A50,'2'!$B$12:$M$212,2,FALSE)," ")</f>
        <v xml:space="preserve"> </v>
      </c>
      <c r="X50" s="31" t="str">
        <f>IF(AND(N50="Aplicar identificación avanzada-condición aceptable para cada tipo de factor de riesgo identificado",H50="SI"),VLOOKUP(A50,'2'!$B$12:$M$212,3,FALSE)," ")</f>
        <v xml:space="preserve"> </v>
      </c>
      <c r="Y50" s="31" t="str">
        <f>IF(AND(N50="Aplicar identificación avanzada-condición aceptable para cada tipo de factor de riesgo identificado",H50="SI"),VLOOKUP(A50,'2'!$B$12:$M$212,4,FALSE)," ")</f>
        <v xml:space="preserve"> </v>
      </c>
      <c r="Z50" s="31" t="str">
        <f>IF(AND(N50="Aplicar identificación avanzada-condición aceptable para cada tipo de factor de riesgo identificado",H50="SI"),VLOOKUP(A50,'2'!$B$12:$M$212,4,FALSE)," ")</f>
        <v xml:space="preserve"> </v>
      </c>
      <c r="AA50" s="31" t="str">
        <f>IF(AND(N50="Aplicar identificación avanzada-condición aceptable para cada tipo de factor de riesgo identificado",H50="SI"),VLOOKUP(A50,'2'!$B$12:$M$212,7,FALSE)," ")</f>
        <v xml:space="preserve"> </v>
      </c>
      <c r="AB50" s="31" t="str">
        <f>IF(AND(N50="Aplicar identificación avanzada-condición aceptable para cada tipo de factor de riesgo identificado",H50="SI"),VLOOKUP(A50,'2'!$B$12:$M$212,8,FALSE)," ")</f>
        <v xml:space="preserve"> </v>
      </c>
      <c r="AC50" s="31" t="str">
        <f>IF(AND(N50="Aplicar identificación avanzada-condición aceptable para cada tipo de factor de riesgo identificado",H50="SI"),VLOOKUP(A50,'2'!$B$12:$M$212,9,FALSE)," ")</f>
        <v xml:space="preserve"> </v>
      </c>
      <c r="AD50" s="31" t="str">
        <f>IF(AND(N50="Aplicar identificación avanzada-condición aceptable para cada tipo de factor de riesgo identificado",H50="SI"),VLOOKUP(A50,'2'!$B$12:$M$212,10,FALSE)," ")</f>
        <v xml:space="preserve"> </v>
      </c>
      <c r="AE50" s="34" t="str">
        <f>IF(AND(N50="Aplicar identificación avanzada-condición aceptable para cada tipo de factor de riesgo identificado",I50="SI"),VLOOKUP(A50,'2'!$B$12:$M$212,2,FALSE)," ")</f>
        <v xml:space="preserve"> </v>
      </c>
      <c r="AF50" s="34" t="str">
        <f>IF(AND(N50="Aplicar identificación avanzada-condición aceptable para cada tipo de factor de riesgo identificado",I50="SI"),VLOOKUP(A50,'2'!$B$12:$M$212,3,FALSE)," ")</f>
        <v xml:space="preserve"> </v>
      </c>
      <c r="AG50" s="34" t="str">
        <f>IF(AND(N50="Aplicar identificación avanzada-condición aceptable para cada tipo de factor de riesgo identificado",I50="SI"),VLOOKUP(A50,'2'!$B$12:$M$212,4,FALSE)," ")</f>
        <v xml:space="preserve"> </v>
      </c>
      <c r="AH50" s="34" t="str">
        <f>IF(AND(N50="Aplicar identificación avanzada-condición aceptable para cada tipo de factor de riesgo identificado",I50="SI"),VLOOKUP(A50,'2'!$B$12:$M$212,6,FALSE)," ")</f>
        <v xml:space="preserve"> </v>
      </c>
      <c r="AI50" s="34" t="str">
        <f>IF(AND(N50="Aplicar identificación avanzada-condición aceptable para cada tipo de factor de riesgo identificado",I50="SI"),VLOOKUP(A50,'2'!$B$12:$M$212,7,FALSE)," ")</f>
        <v xml:space="preserve"> </v>
      </c>
      <c r="AJ50" s="34" t="str">
        <f>IF(AND(N50="Aplicar identificación avanzada-condición aceptable para cada tipo de factor de riesgo identificado",I50="SI"),VLOOKUP(A50,'2'!$B$12:$M$212,8,FALSE)," ")</f>
        <v xml:space="preserve"> </v>
      </c>
      <c r="AK50" s="34" t="str">
        <f>IF(AND(N50="Aplicar identificación avanzada-condición aceptable para cada tipo de factor de riesgo identificado",I50="SI"),VLOOKUP(A50,'2'!$B$12:$M$212,9,FALSE)," ")</f>
        <v xml:space="preserve"> </v>
      </c>
      <c r="AL50" s="34" t="str">
        <f>IF(AND(N50="Aplicar identificación avanzada-condición aceptable para cada tipo de factor de riesgo identificado",I50="SI"),VLOOKUP(A50,'2'!$B$12:$M$212,10,FALSE)," ")</f>
        <v xml:space="preserve"> </v>
      </c>
      <c r="AM50" s="40" t="str">
        <f>IF(AND(N50="Aplicar identificación avanzada-condición aceptable para cada tipo de factor de riesgo identificado",J50="SI"),VLOOKUP(A50,'2'!$B$12:$M$212,2,FALSE)," ")</f>
        <v xml:space="preserve"> </v>
      </c>
      <c r="AN50" s="40" t="str">
        <f>IF(AND(N50="Aplicar identificación avanzada-condición aceptable para cada tipo de factor de riesgo identificado",J50="SI"),VLOOKUP(A50,'2'!$B$12:$M$212,3,FALSE)," ")</f>
        <v xml:space="preserve"> </v>
      </c>
      <c r="AO50" s="40" t="str">
        <f>IF(AND(N50="Aplicar identificación avanzada-condición aceptable para cada tipo de factor de riesgo identificado",J50="SI"),VLOOKUP(A50,'2'!$B$12:$M$212,4,FALSE)," ")</f>
        <v xml:space="preserve"> </v>
      </c>
      <c r="AP50" s="40" t="str">
        <f>IF(AND(N50="Aplicar identificación avanzada-condición aceptable para cada tipo de factor de riesgo identificado",J50="SI"),VLOOKUP(A50,'2'!$B$12:$M$212,6,FALSE)," ")</f>
        <v xml:space="preserve"> </v>
      </c>
      <c r="AQ50" s="40" t="str">
        <f>IF(AND(N50="Aplicar identificación avanzada-condición aceptable para cada tipo de factor de riesgo identificado",J50="SI"),VLOOKUP(A50,'2'!$B$12:$M$212,7,FALSE)," ")</f>
        <v xml:space="preserve"> </v>
      </c>
      <c r="AR50" s="40" t="str">
        <f>IF(AND(N50="Aplicar identificación avanzada-condición aceptable para cada tipo de factor de riesgo identificado",J50="SI"),VLOOKUP(A50,'2'!$B$12:$M$212,8,FALSE)," ")</f>
        <v xml:space="preserve"> </v>
      </c>
      <c r="AS50" s="40" t="str">
        <f>IF(AND(N50="Aplicar identificación avanzada-condición aceptable para cada tipo de factor de riesgo identificado",J50="SI"),VLOOKUP(A50,'2'!$B$12:$M$212,9,FALSE)," ")</f>
        <v xml:space="preserve"> </v>
      </c>
      <c r="AT50" s="40" t="str">
        <f>IF(AND(N50="Aplicar identificación avanzada-condición aceptable para cada tipo de factor de riesgo identificado",J50="SI"),VLOOKUP(A50,'2'!$B$12:$M$212,10,FALSE)," ")</f>
        <v xml:space="preserve"> </v>
      </c>
      <c r="AU50" s="51" t="str">
        <f>IF(AND(N50="Aplicar identificación avanzada-condición aceptable para cada tipo de factor de riesgo identificado",K50="SI"),VLOOKUP(A50,'2'!$B$12:$M$212,2,FALSE)," ")</f>
        <v xml:space="preserve"> </v>
      </c>
      <c r="AV50" s="51" t="str">
        <f>IF(AND(N50="Aplicar identificación avanzada-condición aceptable para cada tipo de factor de riesgo identificado",K50="SI"),VLOOKUP(A50,'2'!$B$12:$M$212,3,FALSE)," ")</f>
        <v xml:space="preserve"> </v>
      </c>
      <c r="AW50" s="51" t="str">
        <f>IF(AND(N50="Aplicar identificación avanzada-condición aceptable para cada tipo de factor de riesgo identificado",K50="SI"),VLOOKUP(A50,'2'!$B$12:$M$212,4,FALSE)," ")</f>
        <v xml:space="preserve"> </v>
      </c>
      <c r="AX50" s="51" t="str">
        <f>IF(AND(N50="Aplicar identificación avanzada-condición aceptable para cada tipo de factor de riesgo identificado",K50="SI"),VLOOKUP(A50,'2'!$B$12:$M$212,6,FALSE)," ")</f>
        <v xml:space="preserve"> </v>
      </c>
      <c r="AY50" s="51" t="str">
        <f>IF(AND(N50="Aplicar identificación avanzada-condición aceptable para cada tipo de factor de riesgo identificado",K50="SI"),VLOOKUP(A50,'2'!$B$12:$M$212,7,FALSE)," ")</f>
        <v xml:space="preserve"> </v>
      </c>
      <c r="AZ50" s="51" t="str">
        <f>IF(AND(N50="Aplicar identificación avanzada-condición aceptable para cada tipo de factor de riesgo identificado",K50="SI"),VLOOKUP(A50,'2'!$B$12:$M$212,8,FALSE)," ")</f>
        <v xml:space="preserve"> </v>
      </c>
      <c r="BA50" s="51" t="str">
        <f>IF(AND(N50="Aplicar identificación avanzada-condición aceptable para cada tipo de factor de riesgo identificado",K50="SI"),VLOOKUP(A50,'2'!$B$12:$M$212,9,FALSE)," ")</f>
        <v xml:space="preserve"> </v>
      </c>
      <c r="BB50" s="51" t="str">
        <f>IF(AND(N50="Aplicar identificación avanzada-condición aceptable para cada tipo de factor de riesgo identificado",K50="SI"),VLOOKUP(A50,'2'!$B$12:$M$212,10,FALSE)," ")</f>
        <v xml:space="preserve"> </v>
      </c>
      <c r="BC50" s="44">
        <f>IF(AND(N50="Aplicar identificación avanzada-condición aceptable para cada tipo de factor de riesgo identificado",L50="SI"),VLOOKUP(A50,'2'!$B$12:$M$212,2,FALSE)," ")</f>
        <v>0</v>
      </c>
      <c r="BD50" s="44">
        <f>IF(AND(N50="Aplicar identificación avanzada-condición aceptable para cada tipo de factor de riesgo identificado",L50="SI"),VLOOKUP(A50,'2'!$B$12:$M$212,3,FALSE)," ")</f>
        <v>0</v>
      </c>
      <c r="BE50" s="44">
        <f>IF(AND(N50="Aplicar identificación avanzada-condición aceptable para cada tipo de factor de riesgo identificado",L50="SI"),VLOOKUP(A50,'2'!$B$12:$M$212,4,FALSE)," ")</f>
        <v>0</v>
      </c>
      <c r="BF50" s="44">
        <f>IF(AND(N50="Aplicar identificación avanzada-condición aceptable para cada tipo de factor de riesgo identificado",L50="SI"),VLOOKUP(A50,'2'!$B$12:$M$212,6,FALSE)," ")</f>
        <v>0</v>
      </c>
      <c r="BG50" s="44">
        <f>IF(AND(N50="Aplicar identificación avanzada-condición aceptable para cada tipo de factor de riesgo identificado",L50="SI"),VLOOKUP(A50,'2'!$B$12:$M$212,7,FALSE)," ")</f>
        <v>0</v>
      </c>
      <c r="BH50" s="44">
        <f>IF(AND(N50="Aplicar identificación avanzada-condición aceptable para cada tipo de factor de riesgo identificado",L50="SI"),VLOOKUP(A50,'2'!$B$12:$M$212,8,FALSE)," ")</f>
        <v>0</v>
      </c>
      <c r="BI50" s="44">
        <f>IF(AND(N50="Aplicar identificación avanzada-condición aceptable para cada tipo de factor de riesgo identificado",L50="SI"),VLOOKUP(A50,'2'!$B$12:$M$212,9,FALSE)," ")</f>
        <v>0</v>
      </c>
      <c r="BJ50" s="44">
        <f>IF(AND(N50="Aplicar identificación avanzada-condición aceptable para cada tipo de factor de riesgo identificado",L50="SI"),VLOOKUP(A50,'2'!$B$12:$M$212,10,FALSE)," ")</f>
        <v>0</v>
      </c>
      <c r="BK50" s="48" t="str">
        <f>IF(AND(N50="Aplicar identificación avanzada-condición aceptable para cada tipo de factor de riesgo identificado",M50="SI"),VLOOKUP(A50,'2'!$B$12:$M$212,2,FALSE)," ")</f>
        <v xml:space="preserve"> </v>
      </c>
      <c r="BL50" s="48" t="str">
        <f>IF(AND(N50="Aplicar identificación avanzada-condición aceptable para cada tipo de factor de riesgo identificado",M50="SI"),VLOOKUP(A50,'2'!$B$12:$M$212,3,FALSE)," ")</f>
        <v xml:space="preserve"> </v>
      </c>
      <c r="BM50" s="48" t="str">
        <f>IF(AND(N50="Aplicar identificación avanzada-condición aceptable para cada tipo de factor de riesgo identificado",M50="SI"),VLOOKUP(A50,'2'!$B$12:$M$212,4,FALSE)," ")</f>
        <v xml:space="preserve"> </v>
      </c>
      <c r="BN50" s="48" t="str">
        <f>IF(AND(N50="Aplicar identificación avanzada-condición aceptable para cada tipo de factor de riesgo identificado",M50="SI"),VLOOKUP(A50,'2'!$B$12:$M$212,6,FALSE)," ")</f>
        <v xml:space="preserve"> </v>
      </c>
      <c r="BO50" s="48" t="str">
        <f>IF(AND(N50="Aplicar identificación avanzada-condición aceptable para cada tipo de factor de riesgo identificado",M50="SI"),VLOOKUP(A50,'2'!$B$12:$M$212,7,FALSE)," ")</f>
        <v xml:space="preserve"> </v>
      </c>
      <c r="BP50" s="48" t="str">
        <f>IF(AND(N50="Aplicar identificación avanzada-condición aceptable para cada tipo de factor de riesgo identificado",M50="SI"),VLOOKUP(A50,'2'!$B$12:$M$212,8,FALSE)," ")</f>
        <v xml:space="preserve"> </v>
      </c>
      <c r="BQ50" s="48" t="str">
        <f>IF(AND(N50="Aplicar identificación avanzada-condición aceptable para cada tipo de factor de riesgo identificado",M50="SI"),VLOOKUP(A50,'2'!$B$12:$M$212,9,FALSE)," ")</f>
        <v xml:space="preserve"> </v>
      </c>
      <c r="BR50" s="48" t="str">
        <f>IF(AND(N50="Aplicar identificación avanzada-condición aceptable para cada tipo de factor de riesgo identificado",M50="SI"),VLOOKUP(A50,'2'!$B$12:$M$212,10,FALSE)," ")</f>
        <v xml:space="preserve"> </v>
      </c>
    </row>
    <row r="51" spans="1:70">
      <c r="A51">
        <v>47</v>
      </c>
      <c r="B51" s="21">
        <f>'2'!C60</f>
        <v>0</v>
      </c>
      <c r="C51" s="21">
        <f>'2'!D60</f>
        <v>0</v>
      </c>
      <c r="D51" s="21"/>
      <c r="E51" s="21">
        <f>'2'!E60</f>
        <v>0</v>
      </c>
      <c r="F51" s="34" t="str">
        <f>'3'!L60</f>
        <v>Aplicar identificación avanzada-condición aceptable para cada tipo de factor de riesgo identificado</v>
      </c>
      <c r="G51" s="27" t="str">
        <f>'3'!E60</f>
        <v>SI</v>
      </c>
      <c r="H51" s="21" t="str">
        <f>'3'!F60</f>
        <v>NO</v>
      </c>
      <c r="I51" s="27" t="str">
        <f>'3'!G60</f>
        <v>NO</v>
      </c>
      <c r="J51" s="21" t="str">
        <f>'3'!H60</f>
        <v>NO</v>
      </c>
      <c r="K51" s="27" t="str">
        <f>'3'!I60</f>
        <v>NO</v>
      </c>
      <c r="L51" s="21" t="str">
        <f>'3'!J60</f>
        <v>SI</v>
      </c>
      <c r="M51" s="27" t="str">
        <f>'3'!K60</f>
        <v>NO</v>
      </c>
      <c r="N51" s="34" t="str">
        <f>'3'!L60</f>
        <v>Aplicar identificación avanzada-condición aceptable para cada tipo de factor de riesgo identificado</v>
      </c>
      <c r="O51" s="19">
        <f>IF(AND(N51="Aplicar identificación avanzada-condición aceptable para cada tipo de factor de riesgo identificado",G51="SI"),VLOOKUP(A51,'2'!$B$12:$M$212,2,FALSE)," ")</f>
        <v>0</v>
      </c>
      <c r="P51" s="19">
        <f>IF(AND(N51="Aplicar identificación avanzada-condición aceptable para cada tipo de factor de riesgo identificado",G51="SI"),VLOOKUP(A51,'2'!$B$12:$M$212,3,FALSE)," ")</f>
        <v>0</v>
      </c>
      <c r="Q51" s="19">
        <f>IF(AND(N51="Aplicar identificación avanzada-condición aceptable para cada tipo de factor de riesgo identificado",G51="SI"),VLOOKUP(A51,'2'!$B$12:$M$212,4,FALSE)," ")</f>
        <v>0</v>
      </c>
      <c r="R51" s="19">
        <f>IF(AND(N51="Aplicar identificación avanzada-condición aceptable para cada tipo de factor de riesgo identificado",G51="SI"),VLOOKUP(A51,'2'!$B$12:$M$212,6,FALSE)," ")</f>
        <v>0</v>
      </c>
      <c r="S51" s="19">
        <f>IF(AND(N51="Aplicar identificación avanzada-condición aceptable para cada tipo de factor de riesgo identificado",G51="SI"),VLOOKUP(A51,'2'!$B$12:$M$212,7,FALSE)," ")</f>
        <v>0</v>
      </c>
      <c r="T51" s="19">
        <f>IF(AND(N51="Aplicar identificación avanzada-condición aceptable para cada tipo de factor de riesgo identificado",G51="SI"),VLOOKUP(A51,'2'!$B$12:$M$212,8,FALSE)," ")</f>
        <v>0</v>
      </c>
      <c r="U51" s="19">
        <f>IF(AND(N51="Aplicar identificación avanzada-condición aceptable para cada tipo de factor de riesgo identificado",G51="SI"),VLOOKUP(A51,'2'!$B$12:$M$212,9,FALSE)," ")</f>
        <v>0</v>
      </c>
      <c r="V51" s="19">
        <f>IF(AND(N51="Aplicar identificación avanzada-condición aceptable para cada tipo de factor de riesgo identificado",G51="SI"),VLOOKUP(A51,'2'!$B$12:$M$212,10,FALSE)," ")</f>
        <v>0</v>
      </c>
      <c r="W51" s="31" t="str">
        <f>IF(AND(N51="Aplicar identificación avanzada-condición aceptable para cada tipo de factor de riesgo identificado",H51="SI"),VLOOKUP(A51,'2'!$B$12:$M$212,2,FALSE)," ")</f>
        <v xml:space="preserve"> </v>
      </c>
      <c r="X51" s="31" t="str">
        <f>IF(AND(N51="Aplicar identificación avanzada-condición aceptable para cada tipo de factor de riesgo identificado",H51="SI"),VLOOKUP(A51,'2'!$B$12:$M$212,3,FALSE)," ")</f>
        <v xml:space="preserve"> </v>
      </c>
      <c r="Y51" s="31" t="str">
        <f>IF(AND(N51="Aplicar identificación avanzada-condición aceptable para cada tipo de factor de riesgo identificado",H51="SI"),VLOOKUP(A51,'2'!$B$12:$M$212,4,FALSE)," ")</f>
        <v xml:space="preserve"> </v>
      </c>
      <c r="Z51" s="31" t="str">
        <f>IF(AND(N51="Aplicar identificación avanzada-condición aceptable para cada tipo de factor de riesgo identificado",H51="SI"),VLOOKUP(A51,'2'!$B$12:$M$212,4,FALSE)," ")</f>
        <v xml:space="preserve"> </v>
      </c>
      <c r="AA51" s="31" t="str">
        <f>IF(AND(N51="Aplicar identificación avanzada-condición aceptable para cada tipo de factor de riesgo identificado",H51="SI"),VLOOKUP(A51,'2'!$B$12:$M$212,7,FALSE)," ")</f>
        <v xml:space="preserve"> </v>
      </c>
      <c r="AB51" s="31" t="str">
        <f>IF(AND(N51="Aplicar identificación avanzada-condición aceptable para cada tipo de factor de riesgo identificado",H51="SI"),VLOOKUP(A51,'2'!$B$12:$M$212,8,FALSE)," ")</f>
        <v xml:space="preserve"> </v>
      </c>
      <c r="AC51" s="31" t="str">
        <f>IF(AND(N51="Aplicar identificación avanzada-condición aceptable para cada tipo de factor de riesgo identificado",H51="SI"),VLOOKUP(A51,'2'!$B$12:$M$212,9,FALSE)," ")</f>
        <v xml:space="preserve"> </v>
      </c>
      <c r="AD51" s="31" t="str">
        <f>IF(AND(N51="Aplicar identificación avanzada-condición aceptable para cada tipo de factor de riesgo identificado",H51="SI"),VLOOKUP(A51,'2'!$B$12:$M$212,10,FALSE)," ")</f>
        <v xml:space="preserve"> </v>
      </c>
      <c r="AE51" s="34" t="str">
        <f>IF(AND(N51="Aplicar identificación avanzada-condición aceptable para cada tipo de factor de riesgo identificado",I51="SI"),VLOOKUP(A51,'2'!$B$12:$M$212,2,FALSE)," ")</f>
        <v xml:space="preserve"> </v>
      </c>
      <c r="AF51" s="34" t="str">
        <f>IF(AND(N51="Aplicar identificación avanzada-condición aceptable para cada tipo de factor de riesgo identificado",I51="SI"),VLOOKUP(A51,'2'!$B$12:$M$212,3,FALSE)," ")</f>
        <v xml:space="preserve"> </v>
      </c>
      <c r="AG51" s="34" t="str">
        <f>IF(AND(N51="Aplicar identificación avanzada-condición aceptable para cada tipo de factor de riesgo identificado",I51="SI"),VLOOKUP(A51,'2'!$B$12:$M$212,4,FALSE)," ")</f>
        <v xml:space="preserve"> </v>
      </c>
      <c r="AH51" s="34" t="str">
        <f>IF(AND(N51="Aplicar identificación avanzada-condición aceptable para cada tipo de factor de riesgo identificado",I51="SI"),VLOOKUP(A51,'2'!$B$12:$M$212,6,FALSE)," ")</f>
        <v xml:space="preserve"> </v>
      </c>
      <c r="AI51" s="34" t="str">
        <f>IF(AND(N51="Aplicar identificación avanzada-condición aceptable para cada tipo de factor de riesgo identificado",I51="SI"),VLOOKUP(A51,'2'!$B$12:$M$212,7,FALSE)," ")</f>
        <v xml:space="preserve"> </v>
      </c>
      <c r="AJ51" s="34" t="str">
        <f>IF(AND(N51="Aplicar identificación avanzada-condición aceptable para cada tipo de factor de riesgo identificado",I51="SI"),VLOOKUP(A51,'2'!$B$12:$M$212,8,FALSE)," ")</f>
        <v xml:space="preserve"> </v>
      </c>
      <c r="AK51" s="34" t="str">
        <f>IF(AND(N51="Aplicar identificación avanzada-condición aceptable para cada tipo de factor de riesgo identificado",I51="SI"),VLOOKUP(A51,'2'!$B$12:$M$212,9,FALSE)," ")</f>
        <v xml:space="preserve"> </v>
      </c>
      <c r="AL51" s="34" t="str">
        <f>IF(AND(N51="Aplicar identificación avanzada-condición aceptable para cada tipo de factor de riesgo identificado",I51="SI"),VLOOKUP(A51,'2'!$B$12:$M$212,10,FALSE)," ")</f>
        <v xml:space="preserve"> </v>
      </c>
      <c r="AM51" s="40" t="str">
        <f>IF(AND(N51="Aplicar identificación avanzada-condición aceptable para cada tipo de factor de riesgo identificado",J51="SI"),VLOOKUP(A51,'2'!$B$12:$M$212,2,FALSE)," ")</f>
        <v xml:space="preserve"> </v>
      </c>
      <c r="AN51" s="40" t="str">
        <f>IF(AND(N51="Aplicar identificación avanzada-condición aceptable para cada tipo de factor de riesgo identificado",J51="SI"),VLOOKUP(A51,'2'!$B$12:$M$212,3,FALSE)," ")</f>
        <v xml:space="preserve"> </v>
      </c>
      <c r="AO51" s="40" t="str">
        <f>IF(AND(N51="Aplicar identificación avanzada-condición aceptable para cada tipo de factor de riesgo identificado",J51="SI"),VLOOKUP(A51,'2'!$B$12:$M$212,4,FALSE)," ")</f>
        <v xml:space="preserve"> </v>
      </c>
      <c r="AP51" s="40" t="str">
        <f>IF(AND(N51="Aplicar identificación avanzada-condición aceptable para cada tipo de factor de riesgo identificado",J51="SI"),VLOOKUP(A51,'2'!$B$12:$M$212,6,FALSE)," ")</f>
        <v xml:space="preserve"> </v>
      </c>
      <c r="AQ51" s="40" t="str">
        <f>IF(AND(N51="Aplicar identificación avanzada-condición aceptable para cada tipo de factor de riesgo identificado",J51="SI"),VLOOKUP(A51,'2'!$B$12:$M$212,7,FALSE)," ")</f>
        <v xml:space="preserve"> </v>
      </c>
      <c r="AR51" s="40" t="str">
        <f>IF(AND(N51="Aplicar identificación avanzada-condición aceptable para cada tipo de factor de riesgo identificado",J51="SI"),VLOOKUP(A51,'2'!$B$12:$M$212,8,FALSE)," ")</f>
        <v xml:space="preserve"> </v>
      </c>
      <c r="AS51" s="40" t="str">
        <f>IF(AND(N51="Aplicar identificación avanzada-condición aceptable para cada tipo de factor de riesgo identificado",J51="SI"),VLOOKUP(A51,'2'!$B$12:$M$212,9,FALSE)," ")</f>
        <v xml:space="preserve"> </v>
      </c>
      <c r="AT51" s="40" t="str">
        <f>IF(AND(N51="Aplicar identificación avanzada-condición aceptable para cada tipo de factor de riesgo identificado",J51="SI"),VLOOKUP(A51,'2'!$B$12:$M$212,10,FALSE)," ")</f>
        <v xml:space="preserve"> </v>
      </c>
      <c r="AU51" s="51" t="str">
        <f>IF(AND(N51="Aplicar identificación avanzada-condición aceptable para cada tipo de factor de riesgo identificado",K51="SI"),VLOOKUP(A51,'2'!$B$12:$M$212,2,FALSE)," ")</f>
        <v xml:space="preserve"> </v>
      </c>
      <c r="AV51" s="51" t="str">
        <f>IF(AND(N51="Aplicar identificación avanzada-condición aceptable para cada tipo de factor de riesgo identificado",K51="SI"),VLOOKUP(A51,'2'!$B$12:$M$212,3,FALSE)," ")</f>
        <v xml:space="preserve"> </v>
      </c>
      <c r="AW51" s="51" t="str">
        <f>IF(AND(N51="Aplicar identificación avanzada-condición aceptable para cada tipo de factor de riesgo identificado",K51="SI"),VLOOKUP(A51,'2'!$B$12:$M$212,4,FALSE)," ")</f>
        <v xml:space="preserve"> </v>
      </c>
      <c r="AX51" s="51" t="str">
        <f>IF(AND(N51="Aplicar identificación avanzada-condición aceptable para cada tipo de factor de riesgo identificado",K51="SI"),VLOOKUP(A51,'2'!$B$12:$M$212,6,FALSE)," ")</f>
        <v xml:space="preserve"> </v>
      </c>
      <c r="AY51" s="51" t="str">
        <f>IF(AND(N51="Aplicar identificación avanzada-condición aceptable para cada tipo de factor de riesgo identificado",K51="SI"),VLOOKUP(A51,'2'!$B$12:$M$212,7,FALSE)," ")</f>
        <v xml:space="preserve"> </v>
      </c>
      <c r="AZ51" s="51" t="str">
        <f>IF(AND(N51="Aplicar identificación avanzada-condición aceptable para cada tipo de factor de riesgo identificado",K51="SI"),VLOOKUP(A51,'2'!$B$12:$M$212,8,FALSE)," ")</f>
        <v xml:space="preserve"> </v>
      </c>
      <c r="BA51" s="51" t="str">
        <f>IF(AND(N51="Aplicar identificación avanzada-condición aceptable para cada tipo de factor de riesgo identificado",K51="SI"),VLOOKUP(A51,'2'!$B$12:$M$212,9,FALSE)," ")</f>
        <v xml:space="preserve"> </v>
      </c>
      <c r="BB51" s="51" t="str">
        <f>IF(AND(N51="Aplicar identificación avanzada-condición aceptable para cada tipo de factor de riesgo identificado",K51="SI"),VLOOKUP(A51,'2'!$B$12:$M$212,10,FALSE)," ")</f>
        <v xml:space="preserve"> </v>
      </c>
      <c r="BC51" s="44">
        <f>IF(AND(N51="Aplicar identificación avanzada-condición aceptable para cada tipo de factor de riesgo identificado",L51="SI"),VLOOKUP(A51,'2'!$B$12:$M$212,2,FALSE)," ")</f>
        <v>0</v>
      </c>
      <c r="BD51" s="44">
        <f>IF(AND(N51="Aplicar identificación avanzada-condición aceptable para cada tipo de factor de riesgo identificado",L51="SI"),VLOOKUP(A51,'2'!$B$12:$M$212,3,FALSE)," ")</f>
        <v>0</v>
      </c>
      <c r="BE51" s="44">
        <f>IF(AND(N51="Aplicar identificación avanzada-condición aceptable para cada tipo de factor de riesgo identificado",L51="SI"),VLOOKUP(A51,'2'!$B$12:$M$212,4,FALSE)," ")</f>
        <v>0</v>
      </c>
      <c r="BF51" s="44">
        <f>IF(AND(N51="Aplicar identificación avanzada-condición aceptable para cada tipo de factor de riesgo identificado",L51="SI"),VLOOKUP(A51,'2'!$B$12:$M$212,6,FALSE)," ")</f>
        <v>0</v>
      </c>
      <c r="BG51" s="44">
        <f>IF(AND(N51="Aplicar identificación avanzada-condición aceptable para cada tipo de factor de riesgo identificado",L51="SI"),VLOOKUP(A51,'2'!$B$12:$M$212,7,FALSE)," ")</f>
        <v>0</v>
      </c>
      <c r="BH51" s="44">
        <f>IF(AND(N51="Aplicar identificación avanzada-condición aceptable para cada tipo de factor de riesgo identificado",L51="SI"),VLOOKUP(A51,'2'!$B$12:$M$212,8,FALSE)," ")</f>
        <v>0</v>
      </c>
      <c r="BI51" s="44">
        <f>IF(AND(N51="Aplicar identificación avanzada-condición aceptable para cada tipo de factor de riesgo identificado",L51="SI"),VLOOKUP(A51,'2'!$B$12:$M$212,9,FALSE)," ")</f>
        <v>0</v>
      </c>
      <c r="BJ51" s="44">
        <f>IF(AND(N51="Aplicar identificación avanzada-condición aceptable para cada tipo de factor de riesgo identificado",L51="SI"),VLOOKUP(A51,'2'!$B$12:$M$212,10,FALSE)," ")</f>
        <v>0</v>
      </c>
      <c r="BK51" s="48" t="str">
        <f>IF(AND(N51="Aplicar identificación avanzada-condición aceptable para cada tipo de factor de riesgo identificado",M51="SI"),VLOOKUP(A51,'2'!$B$12:$M$212,2,FALSE)," ")</f>
        <v xml:space="preserve"> </v>
      </c>
      <c r="BL51" s="48" t="str">
        <f>IF(AND(N51="Aplicar identificación avanzada-condición aceptable para cada tipo de factor de riesgo identificado",M51="SI"),VLOOKUP(A51,'2'!$B$12:$M$212,3,FALSE)," ")</f>
        <v xml:space="preserve"> </v>
      </c>
      <c r="BM51" s="48" t="str">
        <f>IF(AND(N51="Aplicar identificación avanzada-condición aceptable para cada tipo de factor de riesgo identificado",M51="SI"),VLOOKUP(A51,'2'!$B$12:$M$212,4,FALSE)," ")</f>
        <v xml:space="preserve"> </v>
      </c>
      <c r="BN51" s="48" t="str">
        <f>IF(AND(N51="Aplicar identificación avanzada-condición aceptable para cada tipo de factor de riesgo identificado",M51="SI"),VLOOKUP(A51,'2'!$B$12:$M$212,6,FALSE)," ")</f>
        <v xml:space="preserve"> </v>
      </c>
      <c r="BO51" s="48" t="str">
        <f>IF(AND(N51="Aplicar identificación avanzada-condición aceptable para cada tipo de factor de riesgo identificado",M51="SI"),VLOOKUP(A51,'2'!$B$12:$M$212,7,FALSE)," ")</f>
        <v xml:space="preserve"> </v>
      </c>
      <c r="BP51" s="48" t="str">
        <f>IF(AND(N51="Aplicar identificación avanzada-condición aceptable para cada tipo de factor de riesgo identificado",M51="SI"),VLOOKUP(A51,'2'!$B$12:$M$212,8,FALSE)," ")</f>
        <v xml:space="preserve"> </v>
      </c>
      <c r="BQ51" s="48" t="str">
        <f>IF(AND(N51="Aplicar identificación avanzada-condición aceptable para cada tipo de factor de riesgo identificado",M51="SI"),VLOOKUP(A51,'2'!$B$12:$M$212,9,FALSE)," ")</f>
        <v xml:space="preserve"> </v>
      </c>
      <c r="BR51" s="48" t="str">
        <f>IF(AND(N51="Aplicar identificación avanzada-condición aceptable para cada tipo de factor de riesgo identificado",M51="SI"),VLOOKUP(A51,'2'!$B$12:$M$212,10,FALSE)," ")</f>
        <v xml:space="preserve"> </v>
      </c>
    </row>
    <row r="52" spans="1:70">
      <c r="A52">
        <v>48</v>
      </c>
      <c r="B52" s="21">
        <f>'2'!C61</f>
        <v>0</v>
      </c>
      <c r="C52" s="21">
        <f>'2'!D61</f>
        <v>0</v>
      </c>
      <c r="D52" s="21"/>
      <c r="E52" s="21">
        <f>'2'!E61</f>
        <v>0</v>
      </c>
      <c r="F52" s="34" t="str">
        <f>'3'!L61</f>
        <v>Aplicar identificación avanzada-condición aceptable para cada tipo de factor de riesgo identificado</v>
      </c>
      <c r="G52" s="27" t="str">
        <f>'3'!E61</f>
        <v>SI</v>
      </c>
      <c r="H52" s="21" t="str">
        <f>'3'!F61</f>
        <v>NO</v>
      </c>
      <c r="I52" s="27" t="str">
        <f>'3'!G61</f>
        <v>NO</v>
      </c>
      <c r="J52" s="21" t="str">
        <f>'3'!H61</f>
        <v>NO</v>
      </c>
      <c r="K52" s="27" t="str">
        <f>'3'!I61</f>
        <v>NO</v>
      </c>
      <c r="L52" s="21" t="str">
        <f>'3'!J61</f>
        <v>SI</v>
      </c>
      <c r="M52" s="27" t="str">
        <f>'3'!K61</f>
        <v>NO</v>
      </c>
      <c r="N52" s="34" t="str">
        <f>'3'!L61</f>
        <v>Aplicar identificación avanzada-condición aceptable para cada tipo de factor de riesgo identificado</v>
      </c>
      <c r="O52" s="19">
        <f>IF(AND(N52="Aplicar identificación avanzada-condición aceptable para cada tipo de factor de riesgo identificado",G52="SI"),VLOOKUP(A52,'2'!$B$12:$M$212,2,FALSE)," ")</f>
        <v>0</v>
      </c>
      <c r="P52" s="19">
        <f>IF(AND(N52="Aplicar identificación avanzada-condición aceptable para cada tipo de factor de riesgo identificado",G52="SI"),VLOOKUP(A52,'2'!$B$12:$M$212,3,FALSE)," ")</f>
        <v>0</v>
      </c>
      <c r="Q52" s="19">
        <f>IF(AND(N52="Aplicar identificación avanzada-condición aceptable para cada tipo de factor de riesgo identificado",G52="SI"),VLOOKUP(A52,'2'!$B$12:$M$212,4,FALSE)," ")</f>
        <v>0</v>
      </c>
      <c r="R52" s="19">
        <f>IF(AND(N52="Aplicar identificación avanzada-condición aceptable para cada tipo de factor de riesgo identificado",G52="SI"),VLOOKUP(A52,'2'!$B$12:$M$212,6,FALSE)," ")</f>
        <v>0</v>
      </c>
      <c r="S52" s="19">
        <f>IF(AND(N52="Aplicar identificación avanzada-condición aceptable para cada tipo de factor de riesgo identificado",G52="SI"),VLOOKUP(A52,'2'!$B$12:$M$212,7,FALSE)," ")</f>
        <v>0</v>
      </c>
      <c r="T52" s="19">
        <f>IF(AND(N52="Aplicar identificación avanzada-condición aceptable para cada tipo de factor de riesgo identificado",G52="SI"),VLOOKUP(A52,'2'!$B$12:$M$212,8,FALSE)," ")</f>
        <v>0</v>
      </c>
      <c r="U52" s="19">
        <f>IF(AND(N52="Aplicar identificación avanzada-condición aceptable para cada tipo de factor de riesgo identificado",G52="SI"),VLOOKUP(A52,'2'!$B$12:$M$212,9,FALSE)," ")</f>
        <v>0</v>
      </c>
      <c r="V52" s="19">
        <f>IF(AND(N52="Aplicar identificación avanzada-condición aceptable para cada tipo de factor de riesgo identificado",G52="SI"),VLOOKUP(A52,'2'!$B$12:$M$212,10,FALSE)," ")</f>
        <v>0</v>
      </c>
      <c r="W52" s="31" t="str">
        <f>IF(AND(N52="Aplicar identificación avanzada-condición aceptable para cada tipo de factor de riesgo identificado",H52="SI"),VLOOKUP(A52,'2'!$B$12:$M$212,2,FALSE)," ")</f>
        <v xml:space="preserve"> </v>
      </c>
      <c r="X52" s="31" t="str">
        <f>IF(AND(N52="Aplicar identificación avanzada-condición aceptable para cada tipo de factor de riesgo identificado",H52="SI"),VLOOKUP(A52,'2'!$B$12:$M$212,3,FALSE)," ")</f>
        <v xml:space="preserve"> </v>
      </c>
      <c r="Y52" s="31" t="str">
        <f>IF(AND(N52="Aplicar identificación avanzada-condición aceptable para cada tipo de factor de riesgo identificado",H52="SI"),VLOOKUP(A52,'2'!$B$12:$M$212,4,FALSE)," ")</f>
        <v xml:space="preserve"> </v>
      </c>
      <c r="Z52" s="31" t="str">
        <f>IF(AND(N52="Aplicar identificación avanzada-condición aceptable para cada tipo de factor de riesgo identificado",H52="SI"),VLOOKUP(A52,'2'!$B$12:$M$212,4,FALSE)," ")</f>
        <v xml:space="preserve"> </v>
      </c>
      <c r="AA52" s="31" t="str">
        <f>IF(AND(N52="Aplicar identificación avanzada-condición aceptable para cada tipo de factor de riesgo identificado",H52="SI"),VLOOKUP(A52,'2'!$B$12:$M$212,7,FALSE)," ")</f>
        <v xml:space="preserve"> </v>
      </c>
      <c r="AB52" s="31" t="str">
        <f>IF(AND(N52="Aplicar identificación avanzada-condición aceptable para cada tipo de factor de riesgo identificado",H52="SI"),VLOOKUP(A52,'2'!$B$12:$M$212,8,FALSE)," ")</f>
        <v xml:space="preserve"> </v>
      </c>
      <c r="AC52" s="31" t="str">
        <f>IF(AND(N52="Aplicar identificación avanzada-condición aceptable para cada tipo de factor de riesgo identificado",H52="SI"),VLOOKUP(A52,'2'!$B$12:$M$212,9,FALSE)," ")</f>
        <v xml:space="preserve"> </v>
      </c>
      <c r="AD52" s="31" t="str">
        <f>IF(AND(N52="Aplicar identificación avanzada-condición aceptable para cada tipo de factor de riesgo identificado",H52="SI"),VLOOKUP(A52,'2'!$B$12:$M$212,10,FALSE)," ")</f>
        <v xml:space="preserve"> </v>
      </c>
      <c r="AE52" s="34" t="str">
        <f>IF(AND(N52="Aplicar identificación avanzada-condición aceptable para cada tipo de factor de riesgo identificado",I52="SI"),VLOOKUP(A52,'2'!$B$12:$M$212,2,FALSE)," ")</f>
        <v xml:space="preserve"> </v>
      </c>
      <c r="AF52" s="34" t="str">
        <f>IF(AND(N52="Aplicar identificación avanzada-condición aceptable para cada tipo de factor de riesgo identificado",I52="SI"),VLOOKUP(A52,'2'!$B$12:$M$212,3,FALSE)," ")</f>
        <v xml:space="preserve"> </v>
      </c>
      <c r="AG52" s="34" t="str">
        <f>IF(AND(N52="Aplicar identificación avanzada-condición aceptable para cada tipo de factor de riesgo identificado",I52="SI"),VLOOKUP(A52,'2'!$B$12:$M$212,4,FALSE)," ")</f>
        <v xml:space="preserve"> </v>
      </c>
      <c r="AH52" s="34" t="str">
        <f>IF(AND(N52="Aplicar identificación avanzada-condición aceptable para cada tipo de factor de riesgo identificado",I52="SI"),VLOOKUP(A52,'2'!$B$12:$M$212,6,FALSE)," ")</f>
        <v xml:space="preserve"> </v>
      </c>
      <c r="AI52" s="34" t="str">
        <f>IF(AND(N52="Aplicar identificación avanzada-condición aceptable para cada tipo de factor de riesgo identificado",I52="SI"),VLOOKUP(A52,'2'!$B$12:$M$212,7,FALSE)," ")</f>
        <v xml:space="preserve"> </v>
      </c>
      <c r="AJ52" s="34" t="str">
        <f>IF(AND(N52="Aplicar identificación avanzada-condición aceptable para cada tipo de factor de riesgo identificado",I52="SI"),VLOOKUP(A52,'2'!$B$12:$M$212,8,FALSE)," ")</f>
        <v xml:space="preserve"> </v>
      </c>
      <c r="AK52" s="34" t="str">
        <f>IF(AND(N52="Aplicar identificación avanzada-condición aceptable para cada tipo de factor de riesgo identificado",I52="SI"),VLOOKUP(A52,'2'!$B$12:$M$212,9,FALSE)," ")</f>
        <v xml:space="preserve"> </v>
      </c>
      <c r="AL52" s="34" t="str">
        <f>IF(AND(N52="Aplicar identificación avanzada-condición aceptable para cada tipo de factor de riesgo identificado",I52="SI"),VLOOKUP(A52,'2'!$B$12:$M$212,10,FALSE)," ")</f>
        <v xml:space="preserve"> </v>
      </c>
      <c r="AM52" s="40" t="str">
        <f>IF(AND(N52="Aplicar identificación avanzada-condición aceptable para cada tipo de factor de riesgo identificado",J52="SI"),VLOOKUP(A52,'2'!$B$12:$M$212,2,FALSE)," ")</f>
        <v xml:space="preserve"> </v>
      </c>
      <c r="AN52" s="40" t="str">
        <f>IF(AND(N52="Aplicar identificación avanzada-condición aceptable para cada tipo de factor de riesgo identificado",J52="SI"),VLOOKUP(A52,'2'!$B$12:$M$212,3,FALSE)," ")</f>
        <v xml:space="preserve"> </v>
      </c>
      <c r="AO52" s="40" t="str">
        <f>IF(AND(N52="Aplicar identificación avanzada-condición aceptable para cada tipo de factor de riesgo identificado",J52="SI"),VLOOKUP(A52,'2'!$B$12:$M$212,4,FALSE)," ")</f>
        <v xml:space="preserve"> </v>
      </c>
      <c r="AP52" s="40" t="str">
        <f>IF(AND(N52="Aplicar identificación avanzada-condición aceptable para cada tipo de factor de riesgo identificado",J52="SI"),VLOOKUP(A52,'2'!$B$12:$M$212,6,FALSE)," ")</f>
        <v xml:space="preserve"> </v>
      </c>
      <c r="AQ52" s="40" t="str">
        <f>IF(AND(N52="Aplicar identificación avanzada-condición aceptable para cada tipo de factor de riesgo identificado",J52="SI"),VLOOKUP(A52,'2'!$B$12:$M$212,7,FALSE)," ")</f>
        <v xml:space="preserve"> </v>
      </c>
      <c r="AR52" s="40" t="str">
        <f>IF(AND(N52="Aplicar identificación avanzada-condición aceptable para cada tipo de factor de riesgo identificado",J52="SI"),VLOOKUP(A52,'2'!$B$12:$M$212,8,FALSE)," ")</f>
        <v xml:space="preserve"> </v>
      </c>
      <c r="AS52" s="40" t="str">
        <f>IF(AND(N52="Aplicar identificación avanzada-condición aceptable para cada tipo de factor de riesgo identificado",J52="SI"),VLOOKUP(A52,'2'!$B$12:$M$212,9,FALSE)," ")</f>
        <v xml:space="preserve"> </v>
      </c>
      <c r="AT52" s="40" t="str">
        <f>IF(AND(N52="Aplicar identificación avanzada-condición aceptable para cada tipo de factor de riesgo identificado",J52="SI"),VLOOKUP(A52,'2'!$B$12:$M$212,10,FALSE)," ")</f>
        <v xml:space="preserve"> </v>
      </c>
      <c r="AU52" s="51" t="str">
        <f>IF(AND(N52="Aplicar identificación avanzada-condición aceptable para cada tipo de factor de riesgo identificado",K52="SI"),VLOOKUP(A52,'2'!$B$12:$M$212,2,FALSE)," ")</f>
        <v xml:space="preserve"> </v>
      </c>
      <c r="AV52" s="51" t="str">
        <f>IF(AND(N52="Aplicar identificación avanzada-condición aceptable para cada tipo de factor de riesgo identificado",K52="SI"),VLOOKUP(A52,'2'!$B$12:$M$212,3,FALSE)," ")</f>
        <v xml:space="preserve"> </v>
      </c>
      <c r="AW52" s="51" t="str">
        <f>IF(AND(N52="Aplicar identificación avanzada-condición aceptable para cada tipo de factor de riesgo identificado",K52="SI"),VLOOKUP(A52,'2'!$B$12:$M$212,4,FALSE)," ")</f>
        <v xml:space="preserve"> </v>
      </c>
      <c r="AX52" s="51" t="str">
        <f>IF(AND(N52="Aplicar identificación avanzada-condición aceptable para cada tipo de factor de riesgo identificado",K52="SI"),VLOOKUP(A52,'2'!$B$12:$M$212,6,FALSE)," ")</f>
        <v xml:space="preserve"> </v>
      </c>
      <c r="AY52" s="51" t="str">
        <f>IF(AND(N52="Aplicar identificación avanzada-condición aceptable para cada tipo de factor de riesgo identificado",K52="SI"),VLOOKUP(A52,'2'!$B$12:$M$212,7,FALSE)," ")</f>
        <v xml:space="preserve"> </v>
      </c>
      <c r="AZ52" s="51" t="str">
        <f>IF(AND(N52="Aplicar identificación avanzada-condición aceptable para cada tipo de factor de riesgo identificado",K52="SI"),VLOOKUP(A52,'2'!$B$12:$M$212,8,FALSE)," ")</f>
        <v xml:space="preserve"> </v>
      </c>
      <c r="BA52" s="51" t="str">
        <f>IF(AND(N52="Aplicar identificación avanzada-condición aceptable para cada tipo de factor de riesgo identificado",K52="SI"),VLOOKUP(A52,'2'!$B$12:$M$212,9,FALSE)," ")</f>
        <v xml:space="preserve"> </v>
      </c>
      <c r="BB52" s="51" t="str">
        <f>IF(AND(N52="Aplicar identificación avanzada-condición aceptable para cada tipo de factor de riesgo identificado",K52="SI"),VLOOKUP(A52,'2'!$B$12:$M$212,10,FALSE)," ")</f>
        <v xml:space="preserve"> </v>
      </c>
      <c r="BC52" s="44">
        <f>IF(AND(N52="Aplicar identificación avanzada-condición aceptable para cada tipo de factor de riesgo identificado",L52="SI"),VLOOKUP(A52,'2'!$B$12:$M$212,2,FALSE)," ")</f>
        <v>0</v>
      </c>
      <c r="BD52" s="44">
        <f>IF(AND(N52="Aplicar identificación avanzada-condición aceptable para cada tipo de factor de riesgo identificado",L52="SI"),VLOOKUP(A52,'2'!$B$12:$M$212,3,FALSE)," ")</f>
        <v>0</v>
      </c>
      <c r="BE52" s="44">
        <f>IF(AND(N52="Aplicar identificación avanzada-condición aceptable para cada tipo de factor de riesgo identificado",L52="SI"),VLOOKUP(A52,'2'!$B$12:$M$212,4,FALSE)," ")</f>
        <v>0</v>
      </c>
      <c r="BF52" s="44">
        <f>IF(AND(N52="Aplicar identificación avanzada-condición aceptable para cada tipo de factor de riesgo identificado",L52="SI"),VLOOKUP(A52,'2'!$B$12:$M$212,6,FALSE)," ")</f>
        <v>0</v>
      </c>
      <c r="BG52" s="44">
        <f>IF(AND(N52="Aplicar identificación avanzada-condición aceptable para cada tipo de factor de riesgo identificado",L52="SI"),VLOOKUP(A52,'2'!$B$12:$M$212,7,FALSE)," ")</f>
        <v>0</v>
      </c>
      <c r="BH52" s="44">
        <f>IF(AND(N52="Aplicar identificación avanzada-condición aceptable para cada tipo de factor de riesgo identificado",L52="SI"),VLOOKUP(A52,'2'!$B$12:$M$212,8,FALSE)," ")</f>
        <v>0</v>
      </c>
      <c r="BI52" s="44">
        <f>IF(AND(N52="Aplicar identificación avanzada-condición aceptable para cada tipo de factor de riesgo identificado",L52="SI"),VLOOKUP(A52,'2'!$B$12:$M$212,9,FALSE)," ")</f>
        <v>0</v>
      </c>
      <c r="BJ52" s="44">
        <f>IF(AND(N52="Aplicar identificación avanzada-condición aceptable para cada tipo de factor de riesgo identificado",L52="SI"),VLOOKUP(A52,'2'!$B$12:$M$212,10,FALSE)," ")</f>
        <v>0</v>
      </c>
      <c r="BK52" s="48" t="str">
        <f>IF(AND(N52="Aplicar identificación avanzada-condición aceptable para cada tipo de factor de riesgo identificado",M52="SI"),VLOOKUP(A52,'2'!$B$12:$M$212,2,FALSE)," ")</f>
        <v xml:space="preserve"> </v>
      </c>
      <c r="BL52" s="48" t="str">
        <f>IF(AND(N52="Aplicar identificación avanzada-condición aceptable para cada tipo de factor de riesgo identificado",M52="SI"),VLOOKUP(A52,'2'!$B$12:$M$212,3,FALSE)," ")</f>
        <v xml:space="preserve"> </v>
      </c>
      <c r="BM52" s="48" t="str">
        <f>IF(AND(N52="Aplicar identificación avanzada-condición aceptable para cada tipo de factor de riesgo identificado",M52="SI"),VLOOKUP(A52,'2'!$B$12:$M$212,4,FALSE)," ")</f>
        <v xml:space="preserve"> </v>
      </c>
      <c r="BN52" s="48" t="str">
        <f>IF(AND(N52="Aplicar identificación avanzada-condición aceptable para cada tipo de factor de riesgo identificado",M52="SI"),VLOOKUP(A52,'2'!$B$12:$M$212,6,FALSE)," ")</f>
        <v xml:space="preserve"> </v>
      </c>
      <c r="BO52" s="48" t="str">
        <f>IF(AND(N52="Aplicar identificación avanzada-condición aceptable para cada tipo de factor de riesgo identificado",M52="SI"),VLOOKUP(A52,'2'!$B$12:$M$212,7,FALSE)," ")</f>
        <v xml:space="preserve"> </v>
      </c>
      <c r="BP52" s="48" t="str">
        <f>IF(AND(N52="Aplicar identificación avanzada-condición aceptable para cada tipo de factor de riesgo identificado",M52="SI"),VLOOKUP(A52,'2'!$B$12:$M$212,8,FALSE)," ")</f>
        <v xml:space="preserve"> </v>
      </c>
      <c r="BQ52" s="48" t="str">
        <f>IF(AND(N52="Aplicar identificación avanzada-condición aceptable para cada tipo de factor de riesgo identificado",M52="SI"),VLOOKUP(A52,'2'!$B$12:$M$212,9,FALSE)," ")</f>
        <v xml:space="preserve"> </v>
      </c>
      <c r="BR52" s="48" t="str">
        <f>IF(AND(N52="Aplicar identificación avanzada-condición aceptable para cada tipo de factor de riesgo identificado",M52="SI"),VLOOKUP(A52,'2'!$B$12:$M$212,10,FALSE)," ")</f>
        <v xml:space="preserve"> </v>
      </c>
    </row>
    <row r="53" spans="1:70">
      <c r="A53">
        <v>49</v>
      </c>
      <c r="B53" s="21">
        <f>'2'!C62</f>
        <v>0</v>
      </c>
      <c r="C53" s="21">
        <f>'2'!D62</f>
        <v>0</v>
      </c>
      <c r="D53" s="21"/>
      <c r="E53" s="21">
        <f>'2'!E62</f>
        <v>0</v>
      </c>
      <c r="F53" s="34" t="str">
        <f>'3'!L62</f>
        <v>Aplicar identificación avanzada-condición aceptable para cada tipo de factor de riesgo identificado</v>
      </c>
      <c r="G53" s="27" t="str">
        <f>'3'!E62</f>
        <v>SI</v>
      </c>
      <c r="H53" s="21" t="str">
        <f>'3'!F62</f>
        <v>NO</v>
      </c>
      <c r="I53" s="27" t="str">
        <f>'3'!G62</f>
        <v>NO</v>
      </c>
      <c r="J53" s="21" t="str">
        <f>'3'!H62</f>
        <v>NO</v>
      </c>
      <c r="K53" s="27" t="str">
        <f>'3'!I62</f>
        <v>NO</v>
      </c>
      <c r="L53" s="21" t="str">
        <f>'3'!J62</f>
        <v>SI</v>
      </c>
      <c r="M53" s="27" t="str">
        <f>'3'!K62</f>
        <v>NO</v>
      </c>
      <c r="N53" s="34" t="str">
        <f>'3'!L62</f>
        <v>Aplicar identificación avanzada-condición aceptable para cada tipo de factor de riesgo identificado</v>
      </c>
      <c r="O53" s="19">
        <f>IF(AND(N53="Aplicar identificación avanzada-condición aceptable para cada tipo de factor de riesgo identificado",G53="SI"),VLOOKUP(A53,'2'!$B$12:$M$212,2,FALSE)," ")</f>
        <v>0</v>
      </c>
      <c r="P53" s="19">
        <f>IF(AND(N53="Aplicar identificación avanzada-condición aceptable para cada tipo de factor de riesgo identificado",G53="SI"),VLOOKUP(A53,'2'!$B$12:$M$212,3,FALSE)," ")</f>
        <v>0</v>
      </c>
      <c r="Q53" s="19">
        <f>IF(AND(N53="Aplicar identificación avanzada-condición aceptable para cada tipo de factor de riesgo identificado",G53="SI"),VLOOKUP(A53,'2'!$B$12:$M$212,4,FALSE)," ")</f>
        <v>0</v>
      </c>
      <c r="R53" s="19">
        <f>IF(AND(N53="Aplicar identificación avanzada-condición aceptable para cada tipo de factor de riesgo identificado",G53="SI"),VLOOKUP(A53,'2'!$B$12:$M$212,6,FALSE)," ")</f>
        <v>0</v>
      </c>
      <c r="S53" s="19">
        <f>IF(AND(N53="Aplicar identificación avanzada-condición aceptable para cada tipo de factor de riesgo identificado",G53="SI"),VLOOKUP(A53,'2'!$B$12:$M$212,7,FALSE)," ")</f>
        <v>0</v>
      </c>
      <c r="T53" s="19">
        <f>IF(AND(N53="Aplicar identificación avanzada-condición aceptable para cada tipo de factor de riesgo identificado",G53="SI"),VLOOKUP(A53,'2'!$B$12:$M$212,8,FALSE)," ")</f>
        <v>0</v>
      </c>
      <c r="U53" s="19">
        <f>IF(AND(N53="Aplicar identificación avanzada-condición aceptable para cada tipo de factor de riesgo identificado",G53="SI"),VLOOKUP(A53,'2'!$B$12:$M$212,9,FALSE)," ")</f>
        <v>0</v>
      </c>
      <c r="V53" s="19">
        <f>IF(AND(N53="Aplicar identificación avanzada-condición aceptable para cada tipo de factor de riesgo identificado",G53="SI"),VLOOKUP(A53,'2'!$B$12:$M$212,10,FALSE)," ")</f>
        <v>0</v>
      </c>
      <c r="W53" s="31" t="str">
        <f>IF(AND(N53="Aplicar identificación avanzada-condición aceptable para cada tipo de factor de riesgo identificado",H53="SI"),VLOOKUP(A53,'2'!$B$12:$M$212,2,FALSE)," ")</f>
        <v xml:space="preserve"> </v>
      </c>
      <c r="X53" s="31" t="str">
        <f>IF(AND(N53="Aplicar identificación avanzada-condición aceptable para cada tipo de factor de riesgo identificado",H53="SI"),VLOOKUP(A53,'2'!$B$12:$M$212,3,FALSE)," ")</f>
        <v xml:space="preserve"> </v>
      </c>
      <c r="Y53" s="31" t="str">
        <f>IF(AND(N53="Aplicar identificación avanzada-condición aceptable para cada tipo de factor de riesgo identificado",H53="SI"),VLOOKUP(A53,'2'!$B$12:$M$212,4,FALSE)," ")</f>
        <v xml:space="preserve"> </v>
      </c>
      <c r="Z53" s="31" t="str">
        <f>IF(AND(N53="Aplicar identificación avanzada-condición aceptable para cada tipo de factor de riesgo identificado",H53="SI"),VLOOKUP(A53,'2'!$B$12:$M$212,4,FALSE)," ")</f>
        <v xml:space="preserve"> </v>
      </c>
      <c r="AA53" s="31" t="str">
        <f>IF(AND(N53="Aplicar identificación avanzada-condición aceptable para cada tipo de factor de riesgo identificado",H53="SI"),VLOOKUP(A53,'2'!$B$12:$M$212,7,FALSE)," ")</f>
        <v xml:space="preserve"> </v>
      </c>
      <c r="AB53" s="31" t="str">
        <f>IF(AND(N53="Aplicar identificación avanzada-condición aceptable para cada tipo de factor de riesgo identificado",H53="SI"),VLOOKUP(A53,'2'!$B$12:$M$212,8,FALSE)," ")</f>
        <v xml:space="preserve"> </v>
      </c>
      <c r="AC53" s="31" t="str">
        <f>IF(AND(N53="Aplicar identificación avanzada-condición aceptable para cada tipo de factor de riesgo identificado",H53="SI"),VLOOKUP(A53,'2'!$B$12:$M$212,9,FALSE)," ")</f>
        <v xml:space="preserve"> </v>
      </c>
      <c r="AD53" s="31" t="str">
        <f>IF(AND(N53="Aplicar identificación avanzada-condición aceptable para cada tipo de factor de riesgo identificado",H53="SI"),VLOOKUP(A53,'2'!$B$12:$M$212,10,FALSE)," ")</f>
        <v xml:space="preserve"> </v>
      </c>
      <c r="AE53" s="34" t="str">
        <f>IF(AND(N53="Aplicar identificación avanzada-condición aceptable para cada tipo de factor de riesgo identificado",I53="SI"),VLOOKUP(A53,'2'!$B$12:$M$212,2,FALSE)," ")</f>
        <v xml:space="preserve"> </v>
      </c>
      <c r="AF53" s="34" t="str">
        <f>IF(AND(N53="Aplicar identificación avanzada-condición aceptable para cada tipo de factor de riesgo identificado",I53="SI"),VLOOKUP(A53,'2'!$B$12:$M$212,3,FALSE)," ")</f>
        <v xml:space="preserve"> </v>
      </c>
      <c r="AG53" s="34" t="str">
        <f>IF(AND(N53="Aplicar identificación avanzada-condición aceptable para cada tipo de factor de riesgo identificado",I53="SI"),VLOOKUP(A53,'2'!$B$12:$M$212,4,FALSE)," ")</f>
        <v xml:space="preserve"> </v>
      </c>
      <c r="AH53" s="34" t="str">
        <f>IF(AND(N53="Aplicar identificación avanzada-condición aceptable para cada tipo de factor de riesgo identificado",I53="SI"),VLOOKUP(A53,'2'!$B$12:$M$212,6,FALSE)," ")</f>
        <v xml:space="preserve"> </v>
      </c>
      <c r="AI53" s="34" t="str">
        <f>IF(AND(N53="Aplicar identificación avanzada-condición aceptable para cada tipo de factor de riesgo identificado",I53="SI"),VLOOKUP(A53,'2'!$B$12:$M$212,7,FALSE)," ")</f>
        <v xml:space="preserve"> </v>
      </c>
      <c r="AJ53" s="34" t="str">
        <f>IF(AND(N53="Aplicar identificación avanzada-condición aceptable para cada tipo de factor de riesgo identificado",I53="SI"),VLOOKUP(A53,'2'!$B$12:$M$212,8,FALSE)," ")</f>
        <v xml:space="preserve"> </v>
      </c>
      <c r="AK53" s="34" t="str">
        <f>IF(AND(N53="Aplicar identificación avanzada-condición aceptable para cada tipo de factor de riesgo identificado",I53="SI"),VLOOKUP(A53,'2'!$B$12:$M$212,9,FALSE)," ")</f>
        <v xml:space="preserve"> </v>
      </c>
      <c r="AL53" s="34" t="str">
        <f>IF(AND(N53="Aplicar identificación avanzada-condición aceptable para cada tipo de factor de riesgo identificado",I53="SI"),VLOOKUP(A53,'2'!$B$12:$M$212,10,FALSE)," ")</f>
        <v xml:space="preserve"> </v>
      </c>
      <c r="AM53" s="40" t="str">
        <f>IF(AND(N53="Aplicar identificación avanzada-condición aceptable para cada tipo de factor de riesgo identificado",J53="SI"),VLOOKUP(A53,'2'!$B$12:$M$212,2,FALSE)," ")</f>
        <v xml:space="preserve"> </v>
      </c>
      <c r="AN53" s="40" t="str">
        <f>IF(AND(N53="Aplicar identificación avanzada-condición aceptable para cada tipo de factor de riesgo identificado",J53="SI"),VLOOKUP(A53,'2'!$B$12:$M$212,3,FALSE)," ")</f>
        <v xml:space="preserve"> </v>
      </c>
      <c r="AO53" s="40" t="str">
        <f>IF(AND(N53="Aplicar identificación avanzada-condición aceptable para cada tipo de factor de riesgo identificado",J53="SI"),VLOOKUP(A53,'2'!$B$12:$M$212,4,FALSE)," ")</f>
        <v xml:space="preserve"> </v>
      </c>
      <c r="AP53" s="40" t="str">
        <f>IF(AND(N53="Aplicar identificación avanzada-condición aceptable para cada tipo de factor de riesgo identificado",J53="SI"),VLOOKUP(A53,'2'!$B$12:$M$212,6,FALSE)," ")</f>
        <v xml:space="preserve"> </v>
      </c>
      <c r="AQ53" s="40" t="str">
        <f>IF(AND(N53="Aplicar identificación avanzada-condición aceptable para cada tipo de factor de riesgo identificado",J53="SI"),VLOOKUP(A53,'2'!$B$12:$M$212,7,FALSE)," ")</f>
        <v xml:space="preserve"> </v>
      </c>
      <c r="AR53" s="40" t="str">
        <f>IF(AND(N53="Aplicar identificación avanzada-condición aceptable para cada tipo de factor de riesgo identificado",J53="SI"),VLOOKUP(A53,'2'!$B$12:$M$212,8,FALSE)," ")</f>
        <v xml:space="preserve"> </v>
      </c>
      <c r="AS53" s="40" t="str">
        <f>IF(AND(N53="Aplicar identificación avanzada-condición aceptable para cada tipo de factor de riesgo identificado",J53="SI"),VLOOKUP(A53,'2'!$B$12:$M$212,9,FALSE)," ")</f>
        <v xml:space="preserve"> </v>
      </c>
      <c r="AT53" s="40" t="str">
        <f>IF(AND(N53="Aplicar identificación avanzada-condición aceptable para cada tipo de factor de riesgo identificado",J53="SI"),VLOOKUP(A53,'2'!$B$12:$M$212,10,FALSE)," ")</f>
        <v xml:space="preserve"> </v>
      </c>
      <c r="AU53" s="51" t="str">
        <f>IF(AND(N53="Aplicar identificación avanzada-condición aceptable para cada tipo de factor de riesgo identificado",K53="SI"),VLOOKUP(A53,'2'!$B$12:$M$212,2,FALSE)," ")</f>
        <v xml:space="preserve"> </v>
      </c>
      <c r="AV53" s="51" t="str">
        <f>IF(AND(N53="Aplicar identificación avanzada-condición aceptable para cada tipo de factor de riesgo identificado",K53="SI"),VLOOKUP(A53,'2'!$B$12:$M$212,3,FALSE)," ")</f>
        <v xml:space="preserve"> </v>
      </c>
      <c r="AW53" s="51" t="str">
        <f>IF(AND(N53="Aplicar identificación avanzada-condición aceptable para cada tipo de factor de riesgo identificado",K53="SI"),VLOOKUP(A53,'2'!$B$12:$M$212,4,FALSE)," ")</f>
        <v xml:space="preserve"> </v>
      </c>
      <c r="AX53" s="51" t="str">
        <f>IF(AND(N53="Aplicar identificación avanzada-condición aceptable para cada tipo de factor de riesgo identificado",K53="SI"),VLOOKUP(A53,'2'!$B$12:$M$212,6,FALSE)," ")</f>
        <v xml:space="preserve"> </v>
      </c>
      <c r="AY53" s="51" t="str">
        <f>IF(AND(N53="Aplicar identificación avanzada-condición aceptable para cada tipo de factor de riesgo identificado",K53="SI"),VLOOKUP(A53,'2'!$B$12:$M$212,7,FALSE)," ")</f>
        <v xml:space="preserve"> </v>
      </c>
      <c r="AZ53" s="51" t="str">
        <f>IF(AND(N53="Aplicar identificación avanzada-condición aceptable para cada tipo de factor de riesgo identificado",K53="SI"),VLOOKUP(A53,'2'!$B$12:$M$212,8,FALSE)," ")</f>
        <v xml:space="preserve"> </v>
      </c>
      <c r="BA53" s="51" t="str">
        <f>IF(AND(N53="Aplicar identificación avanzada-condición aceptable para cada tipo de factor de riesgo identificado",K53="SI"),VLOOKUP(A53,'2'!$B$12:$M$212,9,FALSE)," ")</f>
        <v xml:space="preserve"> </v>
      </c>
      <c r="BB53" s="51" t="str">
        <f>IF(AND(N53="Aplicar identificación avanzada-condición aceptable para cada tipo de factor de riesgo identificado",K53="SI"),VLOOKUP(A53,'2'!$B$12:$M$212,10,FALSE)," ")</f>
        <v xml:space="preserve"> </v>
      </c>
      <c r="BC53" s="44">
        <f>IF(AND(N53="Aplicar identificación avanzada-condición aceptable para cada tipo de factor de riesgo identificado",L53="SI"),VLOOKUP(A53,'2'!$B$12:$M$212,2,FALSE)," ")</f>
        <v>0</v>
      </c>
      <c r="BD53" s="44">
        <f>IF(AND(N53="Aplicar identificación avanzada-condición aceptable para cada tipo de factor de riesgo identificado",L53="SI"),VLOOKUP(A53,'2'!$B$12:$M$212,3,FALSE)," ")</f>
        <v>0</v>
      </c>
      <c r="BE53" s="44">
        <f>IF(AND(N53="Aplicar identificación avanzada-condición aceptable para cada tipo de factor de riesgo identificado",L53="SI"),VLOOKUP(A53,'2'!$B$12:$M$212,4,FALSE)," ")</f>
        <v>0</v>
      </c>
      <c r="BF53" s="44">
        <f>IF(AND(N53="Aplicar identificación avanzada-condición aceptable para cada tipo de factor de riesgo identificado",L53="SI"),VLOOKUP(A53,'2'!$B$12:$M$212,6,FALSE)," ")</f>
        <v>0</v>
      </c>
      <c r="BG53" s="44">
        <f>IF(AND(N53="Aplicar identificación avanzada-condición aceptable para cada tipo de factor de riesgo identificado",L53="SI"),VLOOKUP(A53,'2'!$B$12:$M$212,7,FALSE)," ")</f>
        <v>0</v>
      </c>
      <c r="BH53" s="44">
        <f>IF(AND(N53="Aplicar identificación avanzada-condición aceptable para cada tipo de factor de riesgo identificado",L53="SI"),VLOOKUP(A53,'2'!$B$12:$M$212,8,FALSE)," ")</f>
        <v>0</v>
      </c>
      <c r="BI53" s="44">
        <f>IF(AND(N53="Aplicar identificación avanzada-condición aceptable para cada tipo de factor de riesgo identificado",L53="SI"),VLOOKUP(A53,'2'!$B$12:$M$212,9,FALSE)," ")</f>
        <v>0</v>
      </c>
      <c r="BJ53" s="44">
        <f>IF(AND(N53="Aplicar identificación avanzada-condición aceptable para cada tipo de factor de riesgo identificado",L53="SI"),VLOOKUP(A53,'2'!$B$12:$M$212,10,FALSE)," ")</f>
        <v>0</v>
      </c>
      <c r="BK53" s="48" t="str">
        <f>IF(AND(N53="Aplicar identificación avanzada-condición aceptable para cada tipo de factor de riesgo identificado",M53="SI"),VLOOKUP(A53,'2'!$B$12:$M$212,2,FALSE)," ")</f>
        <v xml:space="preserve"> </v>
      </c>
      <c r="BL53" s="48" t="str">
        <f>IF(AND(N53="Aplicar identificación avanzada-condición aceptable para cada tipo de factor de riesgo identificado",M53="SI"),VLOOKUP(A53,'2'!$B$12:$M$212,3,FALSE)," ")</f>
        <v xml:space="preserve"> </v>
      </c>
      <c r="BM53" s="48" t="str">
        <f>IF(AND(N53="Aplicar identificación avanzada-condición aceptable para cada tipo de factor de riesgo identificado",M53="SI"),VLOOKUP(A53,'2'!$B$12:$M$212,4,FALSE)," ")</f>
        <v xml:space="preserve"> </v>
      </c>
      <c r="BN53" s="48" t="str">
        <f>IF(AND(N53="Aplicar identificación avanzada-condición aceptable para cada tipo de factor de riesgo identificado",M53="SI"),VLOOKUP(A53,'2'!$B$12:$M$212,6,FALSE)," ")</f>
        <v xml:space="preserve"> </v>
      </c>
      <c r="BO53" s="48" t="str">
        <f>IF(AND(N53="Aplicar identificación avanzada-condición aceptable para cada tipo de factor de riesgo identificado",M53="SI"),VLOOKUP(A53,'2'!$B$12:$M$212,7,FALSE)," ")</f>
        <v xml:space="preserve"> </v>
      </c>
      <c r="BP53" s="48" t="str">
        <f>IF(AND(N53="Aplicar identificación avanzada-condición aceptable para cada tipo de factor de riesgo identificado",M53="SI"),VLOOKUP(A53,'2'!$B$12:$M$212,8,FALSE)," ")</f>
        <v xml:space="preserve"> </v>
      </c>
      <c r="BQ53" s="48" t="str">
        <f>IF(AND(N53="Aplicar identificación avanzada-condición aceptable para cada tipo de factor de riesgo identificado",M53="SI"),VLOOKUP(A53,'2'!$B$12:$M$212,9,FALSE)," ")</f>
        <v xml:space="preserve"> </v>
      </c>
      <c r="BR53" s="48" t="str">
        <f>IF(AND(N53="Aplicar identificación avanzada-condición aceptable para cada tipo de factor de riesgo identificado",M53="SI"),VLOOKUP(A53,'2'!$B$12:$M$212,10,FALSE)," ")</f>
        <v xml:space="preserve"> </v>
      </c>
    </row>
    <row r="54" spans="1:70">
      <c r="A54">
        <v>50</v>
      </c>
      <c r="B54" s="21">
        <f>'2'!C63</f>
        <v>0</v>
      </c>
      <c r="C54" s="21">
        <f>'2'!D63</f>
        <v>0</v>
      </c>
      <c r="D54" s="21"/>
      <c r="E54" s="21">
        <f>'2'!E63</f>
        <v>0</v>
      </c>
      <c r="F54" s="34" t="str">
        <f>'3'!L63</f>
        <v>Aplicar identificación avanzada-condición aceptable para cada tipo de factor de riesgo identificado</v>
      </c>
      <c r="G54" s="27" t="str">
        <f>'3'!E63</f>
        <v>SI</v>
      </c>
      <c r="H54" s="21" t="str">
        <f>'3'!F63</f>
        <v>NO</v>
      </c>
      <c r="I54" s="27" t="str">
        <f>'3'!G63</f>
        <v>NO</v>
      </c>
      <c r="J54" s="21" t="str">
        <f>'3'!H63</f>
        <v>NO</v>
      </c>
      <c r="K54" s="27" t="str">
        <f>'3'!I63</f>
        <v>NO</v>
      </c>
      <c r="L54" s="21" t="str">
        <f>'3'!J63</f>
        <v>SI</v>
      </c>
      <c r="M54" s="27" t="str">
        <f>'3'!K63</f>
        <v>NO</v>
      </c>
      <c r="N54" s="34" t="str">
        <f>'3'!L63</f>
        <v>Aplicar identificación avanzada-condición aceptable para cada tipo de factor de riesgo identificado</v>
      </c>
      <c r="O54" s="19">
        <f>IF(AND(N54="Aplicar identificación avanzada-condición aceptable para cada tipo de factor de riesgo identificado",G54="SI"),VLOOKUP(A54,'2'!$B$12:$M$212,2,FALSE)," ")</f>
        <v>0</v>
      </c>
      <c r="P54" s="19">
        <f>IF(AND(N54="Aplicar identificación avanzada-condición aceptable para cada tipo de factor de riesgo identificado",G54="SI"),VLOOKUP(A54,'2'!$B$12:$M$212,3,FALSE)," ")</f>
        <v>0</v>
      </c>
      <c r="Q54" s="19">
        <f>IF(AND(N54="Aplicar identificación avanzada-condición aceptable para cada tipo de factor de riesgo identificado",G54="SI"),VLOOKUP(A54,'2'!$B$12:$M$212,4,FALSE)," ")</f>
        <v>0</v>
      </c>
      <c r="R54" s="19">
        <f>IF(AND(N54="Aplicar identificación avanzada-condición aceptable para cada tipo de factor de riesgo identificado",G54="SI"),VLOOKUP(A54,'2'!$B$12:$M$212,6,FALSE)," ")</f>
        <v>0</v>
      </c>
      <c r="S54" s="19">
        <f>IF(AND(N54="Aplicar identificación avanzada-condición aceptable para cada tipo de factor de riesgo identificado",G54="SI"),VLOOKUP(A54,'2'!$B$12:$M$212,7,FALSE)," ")</f>
        <v>0</v>
      </c>
      <c r="T54" s="19">
        <f>IF(AND(N54="Aplicar identificación avanzada-condición aceptable para cada tipo de factor de riesgo identificado",G54="SI"),VLOOKUP(A54,'2'!$B$12:$M$212,8,FALSE)," ")</f>
        <v>0</v>
      </c>
      <c r="U54" s="19">
        <f>IF(AND(N54="Aplicar identificación avanzada-condición aceptable para cada tipo de factor de riesgo identificado",G54="SI"),VLOOKUP(A54,'2'!$B$12:$M$212,9,FALSE)," ")</f>
        <v>0</v>
      </c>
      <c r="V54" s="19">
        <f>IF(AND(N54="Aplicar identificación avanzada-condición aceptable para cada tipo de factor de riesgo identificado",G54="SI"),VLOOKUP(A54,'2'!$B$12:$M$212,10,FALSE)," ")</f>
        <v>0</v>
      </c>
      <c r="W54" s="31" t="str">
        <f>IF(AND(N54="Aplicar identificación avanzada-condición aceptable para cada tipo de factor de riesgo identificado",H54="SI"),VLOOKUP(A54,'2'!$B$12:$M$212,2,FALSE)," ")</f>
        <v xml:space="preserve"> </v>
      </c>
      <c r="X54" s="31" t="str">
        <f>IF(AND(N54="Aplicar identificación avanzada-condición aceptable para cada tipo de factor de riesgo identificado",H54="SI"),VLOOKUP(A54,'2'!$B$12:$M$212,3,FALSE)," ")</f>
        <v xml:space="preserve"> </v>
      </c>
      <c r="Y54" s="31" t="str">
        <f>IF(AND(N54="Aplicar identificación avanzada-condición aceptable para cada tipo de factor de riesgo identificado",H54="SI"),VLOOKUP(A54,'2'!$B$12:$M$212,4,FALSE)," ")</f>
        <v xml:space="preserve"> </v>
      </c>
      <c r="Z54" s="31" t="str">
        <f>IF(AND(N54="Aplicar identificación avanzada-condición aceptable para cada tipo de factor de riesgo identificado",H54="SI"),VLOOKUP(A54,'2'!$B$12:$M$212,4,FALSE)," ")</f>
        <v xml:space="preserve"> </v>
      </c>
      <c r="AA54" s="31" t="str">
        <f>IF(AND(N54="Aplicar identificación avanzada-condición aceptable para cada tipo de factor de riesgo identificado",H54="SI"),VLOOKUP(A54,'2'!$B$12:$M$212,7,FALSE)," ")</f>
        <v xml:space="preserve"> </v>
      </c>
      <c r="AB54" s="31" t="str">
        <f>IF(AND(N54="Aplicar identificación avanzada-condición aceptable para cada tipo de factor de riesgo identificado",H54="SI"),VLOOKUP(A54,'2'!$B$12:$M$212,8,FALSE)," ")</f>
        <v xml:space="preserve"> </v>
      </c>
      <c r="AC54" s="31" t="str">
        <f>IF(AND(N54="Aplicar identificación avanzada-condición aceptable para cada tipo de factor de riesgo identificado",H54="SI"),VLOOKUP(A54,'2'!$B$12:$M$212,9,FALSE)," ")</f>
        <v xml:space="preserve"> </v>
      </c>
      <c r="AD54" s="31" t="str">
        <f>IF(AND(N54="Aplicar identificación avanzada-condición aceptable para cada tipo de factor de riesgo identificado",H54="SI"),VLOOKUP(A54,'2'!$B$12:$M$212,10,FALSE)," ")</f>
        <v xml:space="preserve"> </v>
      </c>
      <c r="AE54" s="34" t="str">
        <f>IF(AND(N54="Aplicar identificación avanzada-condición aceptable para cada tipo de factor de riesgo identificado",I54="SI"),VLOOKUP(A54,'2'!$B$12:$M$212,2,FALSE)," ")</f>
        <v xml:space="preserve"> </v>
      </c>
      <c r="AF54" s="34" t="str">
        <f>IF(AND(N54="Aplicar identificación avanzada-condición aceptable para cada tipo de factor de riesgo identificado",I54="SI"),VLOOKUP(A54,'2'!$B$12:$M$212,3,FALSE)," ")</f>
        <v xml:space="preserve"> </v>
      </c>
      <c r="AG54" s="34" t="str">
        <f>IF(AND(N54="Aplicar identificación avanzada-condición aceptable para cada tipo de factor de riesgo identificado",I54="SI"),VLOOKUP(A54,'2'!$B$12:$M$212,4,FALSE)," ")</f>
        <v xml:space="preserve"> </v>
      </c>
      <c r="AH54" s="34" t="str">
        <f>IF(AND(N54="Aplicar identificación avanzada-condición aceptable para cada tipo de factor de riesgo identificado",I54="SI"),VLOOKUP(A54,'2'!$B$12:$M$212,6,FALSE)," ")</f>
        <v xml:space="preserve"> </v>
      </c>
      <c r="AI54" s="34" t="str">
        <f>IF(AND(N54="Aplicar identificación avanzada-condición aceptable para cada tipo de factor de riesgo identificado",I54="SI"),VLOOKUP(A54,'2'!$B$12:$M$212,7,FALSE)," ")</f>
        <v xml:space="preserve"> </v>
      </c>
      <c r="AJ54" s="34" t="str">
        <f>IF(AND(N54="Aplicar identificación avanzada-condición aceptable para cada tipo de factor de riesgo identificado",I54="SI"),VLOOKUP(A54,'2'!$B$12:$M$212,8,FALSE)," ")</f>
        <v xml:space="preserve"> </v>
      </c>
      <c r="AK54" s="34" t="str">
        <f>IF(AND(N54="Aplicar identificación avanzada-condición aceptable para cada tipo de factor de riesgo identificado",I54="SI"),VLOOKUP(A54,'2'!$B$12:$M$212,9,FALSE)," ")</f>
        <v xml:space="preserve"> </v>
      </c>
      <c r="AL54" s="34" t="str">
        <f>IF(AND(N54="Aplicar identificación avanzada-condición aceptable para cada tipo de factor de riesgo identificado",I54="SI"),VLOOKUP(A54,'2'!$B$12:$M$212,10,FALSE)," ")</f>
        <v xml:space="preserve"> </v>
      </c>
      <c r="AM54" s="40" t="str">
        <f>IF(AND(N54="Aplicar identificación avanzada-condición aceptable para cada tipo de factor de riesgo identificado",J54="SI"),VLOOKUP(A54,'2'!$B$12:$M$212,2,FALSE)," ")</f>
        <v xml:space="preserve"> </v>
      </c>
      <c r="AN54" s="40" t="str">
        <f>IF(AND(N54="Aplicar identificación avanzada-condición aceptable para cada tipo de factor de riesgo identificado",J54="SI"),VLOOKUP(A54,'2'!$B$12:$M$212,3,FALSE)," ")</f>
        <v xml:space="preserve"> </v>
      </c>
      <c r="AO54" s="40" t="str">
        <f>IF(AND(N54="Aplicar identificación avanzada-condición aceptable para cada tipo de factor de riesgo identificado",J54="SI"),VLOOKUP(A54,'2'!$B$12:$M$212,4,FALSE)," ")</f>
        <v xml:space="preserve"> </v>
      </c>
      <c r="AP54" s="40" t="str">
        <f>IF(AND(N54="Aplicar identificación avanzada-condición aceptable para cada tipo de factor de riesgo identificado",J54="SI"),VLOOKUP(A54,'2'!$B$12:$M$212,6,FALSE)," ")</f>
        <v xml:space="preserve"> </v>
      </c>
      <c r="AQ54" s="40" t="str">
        <f>IF(AND(N54="Aplicar identificación avanzada-condición aceptable para cada tipo de factor de riesgo identificado",J54="SI"),VLOOKUP(A54,'2'!$B$12:$M$212,7,FALSE)," ")</f>
        <v xml:space="preserve"> </v>
      </c>
      <c r="AR54" s="40" t="str">
        <f>IF(AND(N54="Aplicar identificación avanzada-condición aceptable para cada tipo de factor de riesgo identificado",J54="SI"),VLOOKUP(A54,'2'!$B$12:$M$212,8,FALSE)," ")</f>
        <v xml:space="preserve"> </v>
      </c>
      <c r="AS54" s="40" t="str">
        <f>IF(AND(N54="Aplicar identificación avanzada-condición aceptable para cada tipo de factor de riesgo identificado",J54="SI"),VLOOKUP(A54,'2'!$B$12:$M$212,9,FALSE)," ")</f>
        <v xml:space="preserve"> </v>
      </c>
      <c r="AT54" s="40" t="str">
        <f>IF(AND(N54="Aplicar identificación avanzada-condición aceptable para cada tipo de factor de riesgo identificado",J54="SI"),VLOOKUP(A54,'2'!$B$12:$M$212,10,FALSE)," ")</f>
        <v xml:space="preserve"> </v>
      </c>
      <c r="AU54" s="51" t="str">
        <f>IF(AND(N54="Aplicar identificación avanzada-condición aceptable para cada tipo de factor de riesgo identificado",K54="SI"),VLOOKUP(A54,'2'!$B$12:$M$212,2,FALSE)," ")</f>
        <v xml:space="preserve"> </v>
      </c>
      <c r="AV54" s="51" t="str">
        <f>IF(AND(N54="Aplicar identificación avanzada-condición aceptable para cada tipo de factor de riesgo identificado",K54="SI"),VLOOKUP(A54,'2'!$B$12:$M$212,3,FALSE)," ")</f>
        <v xml:space="preserve"> </v>
      </c>
      <c r="AW54" s="51" t="str">
        <f>IF(AND(N54="Aplicar identificación avanzada-condición aceptable para cada tipo de factor de riesgo identificado",K54="SI"),VLOOKUP(A54,'2'!$B$12:$M$212,4,FALSE)," ")</f>
        <v xml:space="preserve"> </v>
      </c>
      <c r="AX54" s="51" t="str">
        <f>IF(AND(N54="Aplicar identificación avanzada-condición aceptable para cada tipo de factor de riesgo identificado",K54="SI"),VLOOKUP(A54,'2'!$B$12:$M$212,6,FALSE)," ")</f>
        <v xml:space="preserve"> </v>
      </c>
      <c r="AY54" s="51" t="str">
        <f>IF(AND(N54="Aplicar identificación avanzada-condición aceptable para cada tipo de factor de riesgo identificado",K54="SI"),VLOOKUP(A54,'2'!$B$12:$M$212,7,FALSE)," ")</f>
        <v xml:space="preserve"> </v>
      </c>
      <c r="AZ54" s="51" t="str">
        <f>IF(AND(N54="Aplicar identificación avanzada-condición aceptable para cada tipo de factor de riesgo identificado",K54="SI"),VLOOKUP(A54,'2'!$B$12:$M$212,8,FALSE)," ")</f>
        <v xml:space="preserve"> </v>
      </c>
      <c r="BA54" s="51" t="str">
        <f>IF(AND(N54="Aplicar identificación avanzada-condición aceptable para cada tipo de factor de riesgo identificado",K54="SI"),VLOOKUP(A54,'2'!$B$12:$M$212,9,FALSE)," ")</f>
        <v xml:space="preserve"> </v>
      </c>
      <c r="BB54" s="51" t="str">
        <f>IF(AND(N54="Aplicar identificación avanzada-condición aceptable para cada tipo de factor de riesgo identificado",K54="SI"),VLOOKUP(A54,'2'!$B$12:$M$212,10,FALSE)," ")</f>
        <v xml:space="preserve"> </v>
      </c>
      <c r="BC54" s="44">
        <f>IF(AND(N54="Aplicar identificación avanzada-condición aceptable para cada tipo de factor de riesgo identificado",L54="SI"),VLOOKUP(A54,'2'!$B$12:$M$212,2,FALSE)," ")</f>
        <v>0</v>
      </c>
      <c r="BD54" s="44">
        <f>IF(AND(N54="Aplicar identificación avanzada-condición aceptable para cada tipo de factor de riesgo identificado",L54="SI"),VLOOKUP(A54,'2'!$B$12:$M$212,3,FALSE)," ")</f>
        <v>0</v>
      </c>
      <c r="BE54" s="44">
        <f>IF(AND(N54="Aplicar identificación avanzada-condición aceptable para cada tipo de factor de riesgo identificado",L54="SI"),VLOOKUP(A54,'2'!$B$12:$M$212,4,FALSE)," ")</f>
        <v>0</v>
      </c>
      <c r="BF54" s="44">
        <f>IF(AND(N54="Aplicar identificación avanzada-condición aceptable para cada tipo de factor de riesgo identificado",L54="SI"),VLOOKUP(A54,'2'!$B$12:$M$212,6,FALSE)," ")</f>
        <v>0</v>
      </c>
      <c r="BG54" s="44">
        <f>IF(AND(N54="Aplicar identificación avanzada-condición aceptable para cada tipo de factor de riesgo identificado",L54="SI"),VLOOKUP(A54,'2'!$B$12:$M$212,7,FALSE)," ")</f>
        <v>0</v>
      </c>
      <c r="BH54" s="44">
        <f>IF(AND(N54="Aplicar identificación avanzada-condición aceptable para cada tipo de factor de riesgo identificado",L54="SI"),VLOOKUP(A54,'2'!$B$12:$M$212,8,FALSE)," ")</f>
        <v>0</v>
      </c>
      <c r="BI54" s="44">
        <f>IF(AND(N54="Aplicar identificación avanzada-condición aceptable para cada tipo de factor de riesgo identificado",L54="SI"),VLOOKUP(A54,'2'!$B$12:$M$212,9,FALSE)," ")</f>
        <v>0</v>
      </c>
      <c r="BJ54" s="44">
        <f>IF(AND(N54="Aplicar identificación avanzada-condición aceptable para cada tipo de factor de riesgo identificado",L54="SI"),VLOOKUP(A54,'2'!$B$12:$M$212,10,FALSE)," ")</f>
        <v>0</v>
      </c>
      <c r="BK54" s="48" t="str">
        <f>IF(AND(N54="Aplicar identificación avanzada-condición aceptable para cada tipo de factor de riesgo identificado",M54="SI"),VLOOKUP(A54,'2'!$B$12:$M$212,2,FALSE)," ")</f>
        <v xml:space="preserve"> </v>
      </c>
      <c r="BL54" s="48" t="str">
        <f>IF(AND(N54="Aplicar identificación avanzada-condición aceptable para cada tipo de factor de riesgo identificado",M54="SI"),VLOOKUP(A54,'2'!$B$12:$M$212,3,FALSE)," ")</f>
        <v xml:space="preserve"> </v>
      </c>
      <c r="BM54" s="48" t="str">
        <f>IF(AND(N54="Aplicar identificación avanzada-condición aceptable para cada tipo de factor de riesgo identificado",M54="SI"),VLOOKUP(A54,'2'!$B$12:$M$212,4,FALSE)," ")</f>
        <v xml:space="preserve"> </v>
      </c>
      <c r="BN54" s="48" t="str">
        <f>IF(AND(N54="Aplicar identificación avanzada-condición aceptable para cada tipo de factor de riesgo identificado",M54="SI"),VLOOKUP(A54,'2'!$B$12:$M$212,6,FALSE)," ")</f>
        <v xml:space="preserve"> </v>
      </c>
      <c r="BO54" s="48" t="str">
        <f>IF(AND(N54="Aplicar identificación avanzada-condición aceptable para cada tipo de factor de riesgo identificado",M54="SI"),VLOOKUP(A54,'2'!$B$12:$M$212,7,FALSE)," ")</f>
        <v xml:space="preserve"> </v>
      </c>
      <c r="BP54" s="48" t="str">
        <f>IF(AND(N54="Aplicar identificación avanzada-condición aceptable para cada tipo de factor de riesgo identificado",M54="SI"),VLOOKUP(A54,'2'!$B$12:$M$212,8,FALSE)," ")</f>
        <v xml:space="preserve"> </v>
      </c>
      <c r="BQ54" s="48" t="str">
        <f>IF(AND(N54="Aplicar identificación avanzada-condición aceptable para cada tipo de factor de riesgo identificado",M54="SI"),VLOOKUP(A54,'2'!$B$12:$M$212,9,FALSE)," ")</f>
        <v xml:space="preserve"> </v>
      </c>
      <c r="BR54" s="48" t="str">
        <f>IF(AND(N54="Aplicar identificación avanzada-condición aceptable para cada tipo de factor de riesgo identificado",M54="SI"),VLOOKUP(A54,'2'!$B$12:$M$212,10,FALSE)," ")</f>
        <v xml:space="preserve"> </v>
      </c>
    </row>
    <row r="55" spans="1:70">
      <c r="A55">
        <v>51</v>
      </c>
      <c r="B55" s="21">
        <f>'2'!C64</f>
        <v>0</v>
      </c>
      <c r="C55" s="21">
        <f>'2'!D64</f>
        <v>0</v>
      </c>
      <c r="D55" s="21"/>
      <c r="E55" s="21">
        <f>'2'!E64</f>
        <v>0</v>
      </c>
      <c r="F55" s="34" t="str">
        <f>'3'!L64</f>
        <v>Aplicar identificación avanzada-condición aceptable para cada tipo de factor de riesgo identificado</v>
      </c>
      <c r="G55" s="27" t="str">
        <f>'3'!E64</f>
        <v>SI</v>
      </c>
      <c r="H55" s="21" t="str">
        <f>'3'!F64</f>
        <v>NO</v>
      </c>
      <c r="I55" s="27" t="str">
        <f>'3'!G64</f>
        <v>NO</v>
      </c>
      <c r="J55" s="21" t="str">
        <f>'3'!H64</f>
        <v>NO</v>
      </c>
      <c r="K55" s="27" t="str">
        <f>'3'!I64</f>
        <v>NO</v>
      </c>
      <c r="L55" s="21" t="str">
        <f>'3'!J64</f>
        <v>SI</v>
      </c>
      <c r="M55" s="27" t="str">
        <f>'3'!K64</f>
        <v>NO</v>
      </c>
      <c r="N55" s="34" t="str">
        <f>'3'!L64</f>
        <v>Aplicar identificación avanzada-condición aceptable para cada tipo de factor de riesgo identificado</v>
      </c>
      <c r="O55" s="19">
        <f>IF(AND(N55="Aplicar identificación avanzada-condición aceptable para cada tipo de factor de riesgo identificado",G55="SI"),VLOOKUP(A55,'2'!$B$12:$M$212,2,FALSE)," ")</f>
        <v>0</v>
      </c>
      <c r="P55" s="19">
        <f>IF(AND(N55="Aplicar identificación avanzada-condición aceptable para cada tipo de factor de riesgo identificado",G55="SI"),VLOOKUP(A55,'2'!$B$12:$M$212,3,FALSE)," ")</f>
        <v>0</v>
      </c>
      <c r="Q55" s="19">
        <f>IF(AND(N55="Aplicar identificación avanzada-condición aceptable para cada tipo de factor de riesgo identificado",G55="SI"),VLOOKUP(A55,'2'!$B$12:$M$212,4,FALSE)," ")</f>
        <v>0</v>
      </c>
      <c r="R55" s="19">
        <f>IF(AND(N55="Aplicar identificación avanzada-condición aceptable para cada tipo de factor de riesgo identificado",G55="SI"),VLOOKUP(A55,'2'!$B$12:$M$212,6,FALSE)," ")</f>
        <v>0</v>
      </c>
      <c r="S55" s="19">
        <f>IF(AND(N55="Aplicar identificación avanzada-condición aceptable para cada tipo de factor de riesgo identificado",G55="SI"),VLOOKUP(A55,'2'!$B$12:$M$212,7,FALSE)," ")</f>
        <v>0</v>
      </c>
      <c r="T55" s="19">
        <f>IF(AND(N55="Aplicar identificación avanzada-condición aceptable para cada tipo de factor de riesgo identificado",G55="SI"),VLOOKUP(A55,'2'!$B$12:$M$212,8,FALSE)," ")</f>
        <v>0</v>
      </c>
      <c r="U55" s="19">
        <f>IF(AND(N55="Aplicar identificación avanzada-condición aceptable para cada tipo de factor de riesgo identificado",G55="SI"),VLOOKUP(A55,'2'!$B$12:$M$212,9,FALSE)," ")</f>
        <v>0</v>
      </c>
      <c r="V55" s="19">
        <f>IF(AND(N55="Aplicar identificación avanzada-condición aceptable para cada tipo de factor de riesgo identificado",G55="SI"),VLOOKUP(A55,'2'!$B$12:$M$212,10,FALSE)," ")</f>
        <v>0</v>
      </c>
      <c r="W55" s="31" t="str">
        <f>IF(AND(N55="Aplicar identificación avanzada-condición aceptable para cada tipo de factor de riesgo identificado",H55="SI"),VLOOKUP(A55,'2'!$B$12:$M$212,2,FALSE)," ")</f>
        <v xml:space="preserve"> </v>
      </c>
      <c r="X55" s="31" t="str">
        <f>IF(AND(N55="Aplicar identificación avanzada-condición aceptable para cada tipo de factor de riesgo identificado",H55="SI"),VLOOKUP(A55,'2'!$B$12:$M$212,3,FALSE)," ")</f>
        <v xml:space="preserve"> </v>
      </c>
      <c r="Y55" s="31" t="str">
        <f>IF(AND(N55="Aplicar identificación avanzada-condición aceptable para cada tipo de factor de riesgo identificado",H55="SI"),VLOOKUP(A55,'2'!$B$12:$M$212,4,FALSE)," ")</f>
        <v xml:space="preserve"> </v>
      </c>
      <c r="Z55" s="31" t="str">
        <f>IF(AND(N55="Aplicar identificación avanzada-condición aceptable para cada tipo de factor de riesgo identificado",H55="SI"),VLOOKUP(A55,'2'!$B$12:$M$212,4,FALSE)," ")</f>
        <v xml:space="preserve"> </v>
      </c>
      <c r="AA55" s="31" t="str">
        <f>IF(AND(N55="Aplicar identificación avanzada-condición aceptable para cada tipo de factor de riesgo identificado",H55="SI"),VLOOKUP(A55,'2'!$B$12:$M$212,7,FALSE)," ")</f>
        <v xml:space="preserve"> </v>
      </c>
      <c r="AB55" s="31" t="str">
        <f>IF(AND(N55="Aplicar identificación avanzada-condición aceptable para cada tipo de factor de riesgo identificado",H55="SI"),VLOOKUP(A55,'2'!$B$12:$M$212,8,FALSE)," ")</f>
        <v xml:space="preserve"> </v>
      </c>
      <c r="AC55" s="31" t="str">
        <f>IF(AND(N55="Aplicar identificación avanzada-condición aceptable para cada tipo de factor de riesgo identificado",H55="SI"),VLOOKUP(A55,'2'!$B$12:$M$212,9,FALSE)," ")</f>
        <v xml:space="preserve"> </v>
      </c>
      <c r="AD55" s="31" t="str">
        <f>IF(AND(N55="Aplicar identificación avanzada-condición aceptable para cada tipo de factor de riesgo identificado",H55="SI"),VLOOKUP(A55,'2'!$B$12:$M$212,10,FALSE)," ")</f>
        <v xml:space="preserve"> </v>
      </c>
      <c r="AE55" s="34" t="str">
        <f>IF(AND(N55="Aplicar identificación avanzada-condición aceptable para cada tipo de factor de riesgo identificado",I55="SI"),VLOOKUP(A55,'2'!$B$12:$M$212,2,FALSE)," ")</f>
        <v xml:space="preserve"> </v>
      </c>
      <c r="AF55" s="34" t="str">
        <f>IF(AND(N55="Aplicar identificación avanzada-condición aceptable para cada tipo de factor de riesgo identificado",I55="SI"),VLOOKUP(A55,'2'!$B$12:$M$212,3,FALSE)," ")</f>
        <v xml:space="preserve"> </v>
      </c>
      <c r="AG55" s="34" t="str">
        <f>IF(AND(N55="Aplicar identificación avanzada-condición aceptable para cada tipo de factor de riesgo identificado",I55="SI"),VLOOKUP(A55,'2'!$B$12:$M$212,4,FALSE)," ")</f>
        <v xml:space="preserve"> </v>
      </c>
      <c r="AH55" s="34" t="str">
        <f>IF(AND(N55="Aplicar identificación avanzada-condición aceptable para cada tipo de factor de riesgo identificado",I55="SI"),VLOOKUP(A55,'2'!$B$12:$M$212,6,FALSE)," ")</f>
        <v xml:space="preserve"> </v>
      </c>
      <c r="AI55" s="34" t="str">
        <f>IF(AND(N55="Aplicar identificación avanzada-condición aceptable para cada tipo de factor de riesgo identificado",I55="SI"),VLOOKUP(A55,'2'!$B$12:$M$212,7,FALSE)," ")</f>
        <v xml:space="preserve"> </v>
      </c>
      <c r="AJ55" s="34" t="str">
        <f>IF(AND(N55="Aplicar identificación avanzada-condición aceptable para cada tipo de factor de riesgo identificado",I55="SI"),VLOOKUP(A55,'2'!$B$12:$M$212,8,FALSE)," ")</f>
        <v xml:space="preserve"> </v>
      </c>
      <c r="AK55" s="34" t="str">
        <f>IF(AND(N55="Aplicar identificación avanzada-condición aceptable para cada tipo de factor de riesgo identificado",I55="SI"),VLOOKUP(A55,'2'!$B$12:$M$212,9,FALSE)," ")</f>
        <v xml:space="preserve"> </v>
      </c>
      <c r="AL55" s="34" t="str">
        <f>IF(AND(N55="Aplicar identificación avanzada-condición aceptable para cada tipo de factor de riesgo identificado",I55="SI"),VLOOKUP(A55,'2'!$B$12:$M$212,10,FALSE)," ")</f>
        <v xml:space="preserve"> </v>
      </c>
      <c r="AM55" s="40" t="str">
        <f>IF(AND(N55="Aplicar identificación avanzada-condición aceptable para cada tipo de factor de riesgo identificado",J55="SI"),VLOOKUP(A55,'2'!$B$12:$M$212,2,FALSE)," ")</f>
        <v xml:space="preserve"> </v>
      </c>
      <c r="AN55" s="40" t="str">
        <f>IF(AND(N55="Aplicar identificación avanzada-condición aceptable para cada tipo de factor de riesgo identificado",J55="SI"),VLOOKUP(A55,'2'!$B$12:$M$212,3,FALSE)," ")</f>
        <v xml:space="preserve"> </v>
      </c>
      <c r="AO55" s="40" t="str">
        <f>IF(AND(N55="Aplicar identificación avanzada-condición aceptable para cada tipo de factor de riesgo identificado",J55="SI"),VLOOKUP(A55,'2'!$B$12:$M$212,4,FALSE)," ")</f>
        <v xml:space="preserve"> </v>
      </c>
      <c r="AP55" s="40" t="str">
        <f>IF(AND(N55="Aplicar identificación avanzada-condición aceptable para cada tipo de factor de riesgo identificado",J55="SI"),VLOOKUP(A55,'2'!$B$12:$M$212,6,FALSE)," ")</f>
        <v xml:space="preserve"> </v>
      </c>
      <c r="AQ55" s="40" t="str">
        <f>IF(AND(N55="Aplicar identificación avanzada-condición aceptable para cada tipo de factor de riesgo identificado",J55="SI"),VLOOKUP(A55,'2'!$B$12:$M$212,7,FALSE)," ")</f>
        <v xml:space="preserve"> </v>
      </c>
      <c r="AR55" s="40" t="str">
        <f>IF(AND(N55="Aplicar identificación avanzada-condición aceptable para cada tipo de factor de riesgo identificado",J55="SI"),VLOOKUP(A55,'2'!$B$12:$M$212,8,FALSE)," ")</f>
        <v xml:space="preserve"> </v>
      </c>
      <c r="AS55" s="40" t="str">
        <f>IF(AND(N55="Aplicar identificación avanzada-condición aceptable para cada tipo de factor de riesgo identificado",J55="SI"),VLOOKUP(A55,'2'!$B$12:$M$212,9,FALSE)," ")</f>
        <v xml:space="preserve"> </v>
      </c>
      <c r="AT55" s="40" t="str">
        <f>IF(AND(N55="Aplicar identificación avanzada-condición aceptable para cada tipo de factor de riesgo identificado",J55="SI"),VLOOKUP(A55,'2'!$B$12:$M$212,10,FALSE)," ")</f>
        <v xml:space="preserve"> </v>
      </c>
      <c r="AU55" s="51" t="str">
        <f>IF(AND(N55="Aplicar identificación avanzada-condición aceptable para cada tipo de factor de riesgo identificado",K55="SI"),VLOOKUP(A55,'2'!$B$12:$M$212,2,FALSE)," ")</f>
        <v xml:space="preserve"> </v>
      </c>
      <c r="AV55" s="51" t="str">
        <f>IF(AND(N55="Aplicar identificación avanzada-condición aceptable para cada tipo de factor de riesgo identificado",K55="SI"),VLOOKUP(A55,'2'!$B$12:$M$212,3,FALSE)," ")</f>
        <v xml:space="preserve"> </v>
      </c>
      <c r="AW55" s="51" t="str">
        <f>IF(AND(N55="Aplicar identificación avanzada-condición aceptable para cada tipo de factor de riesgo identificado",K55="SI"),VLOOKUP(A55,'2'!$B$12:$M$212,4,FALSE)," ")</f>
        <v xml:space="preserve"> </v>
      </c>
      <c r="AX55" s="51" t="str">
        <f>IF(AND(N55="Aplicar identificación avanzada-condición aceptable para cada tipo de factor de riesgo identificado",K55="SI"),VLOOKUP(A55,'2'!$B$12:$M$212,6,FALSE)," ")</f>
        <v xml:space="preserve"> </v>
      </c>
      <c r="AY55" s="51" t="str">
        <f>IF(AND(N55="Aplicar identificación avanzada-condición aceptable para cada tipo de factor de riesgo identificado",K55="SI"),VLOOKUP(A55,'2'!$B$12:$M$212,7,FALSE)," ")</f>
        <v xml:space="preserve"> </v>
      </c>
      <c r="AZ55" s="51" t="str">
        <f>IF(AND(N55="Aplicar identificación avanzada-condición aceptable para cada tipo de factor de riesgo identificado",K55="SI"),VLOOKUP(A55,'2'!$B$12:$M$212,8,FALSE)," ")</f>
        <v xml:space="preserve"> </v>
      </c>
      <c r="BA55" s="51" t="str">
        <f>IF(AND(N55="Aplicar identificación avanzada-condición aceptable para cada tipo de factor de riesgo identificado",K55="SI"),VLOOKUP(A55,'2'!$B$12:$M$212,9,FALSE)," ")</f>
        <v xml:space="preserve"> </v>
      </c>
      <c r="BB55" s="51" t="str">
        <f>IF(AND(N55="Aplicar identificación avanzada-condición aceptable para cada tipo de factor de riesgo identificado",K55="SI"),VLOOKUP(A55,'2'!$B$12:$M$212,10,FALSE)," ")</f>
        <v xml:space="preserve"> </v>
      </c>
      <c r="BC55" s="44">
        <f>IF(AND(N55="Aplicar identificación avanzada-condición aceptable para cada tipo de factor de riesgo identificado",L55="SI"),VLOOKUP(A55,'2'!$B$12:$M$212,2,FALSE)," ")</f>
        <v>0</v>
      </c>
      <c r="BD55" s="44">
        <f>IF(AND(N55="Aplicar identificación avanzada-condición aceptable para cada tipo de factor de riesgo identificado",L55="SI"),VLOOKUP(A55,'2'!$B$12:$M$212,3,FALSE)," ")</f>
        <v>0</v>
      </c>
      <c r="BE55" s="44">
        <f>IF(AND(N55="Aplicar identificación avanzada-condición aceptable para cada tipo de factor de riesgo identificado",L55="SI"),VLOOKUP(A55,'2'!$B$12:$M$212,4,FALSE)," ")</f>
        <v>0</v>
      </c>
      <c r="BF55" s="44">
        <f>IF(AND(N55="Aplicar identificación avanzada-condición aceptable para cada tipo de factor de riesgo identificado",L55="SI"),VLOOKUP(A55,'2'!$B$12:$M$212,6,FALSE)," ")</f>
        <v>0</v>
      </c>
      <c r="BG55" s="44">
        <f>IF(AND(N55="Aplicar identificación avanzada-condición aceptable para cada tipo de factor de riesgo identificado",L55="SI"),VLOOKUP(A55,'2'!$B$12:$M$212,7,FALSE)," ")</f>
        <v>0</v>
      </c>
      <c r="BH55" s="44">
        <f>IF(AND(N55="Aplicar identificación avanzada-condición aceptable para cada tipo de factor de riesgo identificado",L55="SI"),VLOOKUP(A55,'2'!$B$12:$M$212,8,FALSE)," ")</f>
        <v>0</v>
      </c>
      <c r="BI55" s="44">
        <f>IF(AND(N55="Aplicar identificación avanzada-condición aceptable para cada tipo de factor de riesgo identificado",L55="SI"),VLOOKUP(A55,'2'!$B$12:$M$212,9,FALSE)," ")</f>
        <v>0</v>
      </c>
      <c r="BJ55" s="44">
        <f>IF(AND(N55="Aplicar identificación avanzada-condición aceptable para cada tipo de factor de riesgo identificado",L55="SI"),VLOOKUP(A55,'2'!$B$12:$M$212,10,FALSE)," ")</f>
        <v>0</v>
      </c>
      <c r="BK55" s="48" t="str">
        <f>IF(AND(N55="Aplicar identificación avanzada-condición aceptable para cada tipo de factor de riesgo identificado",M55="SI"),VLOOKUP(A55,'2'!$B$12:$M$212,2,FALSE)," ")</f>
        <v xml:space="preserve"> </v>
      </c>
      <c r="BL55" s="48" t="str">
        <f>IF(AND(N55="Aplicar identificación avanzada-condición aceptable para cada tipo de factor de riesgo identificado",M55="SI"),VLOOKUP(A55,'2'!$B$12:$M$212,3,FALSE)," ")</f>
        <v xml:space="preserve"> </v>
      </c>
      <c r="BM55" s="48" t="str">
        <f>IF(AND(N55="Aplicar identificación avanzada-condición aceptable para cada tipo de factor de riesgo identificado",M55="SI"),VLOOKUP(A55,'2'!$B$12:$M$212,4,FALSE)," ")</f>
        <v xml:space="preserve"> </v>
      </c>
      <c r="BN55" s="48" t="str">
        <f>IF(AND(N55="Aplicar identificación avanzada-condición aceptable para cada tipo de factor de riesgo identificado",M55="SI"),VLOOKUP(A55,'2'!$B$12:$M$212,6,FALSE)," ")</f>
        <v xml:space="preserve"> </v>
      </c>
      <c r="BO55" s="48" t="str">
        <f>IF(AND(N55="Aplicar identificación avanzada-condición aceptable para cada tipo de factor de riesgo identificado",M55="SI"),VLOOKUP(A55,'2'!$B$12:$M$212,7,FALSE)," ")</f>
        <v xml:space="preserve"> </v>
      </c>
      <c r="BP55" s="48" t="str">
        <f>IF(AND(N55="Aplicar identificación avanzada-condición aceptable para cada tipo de factor de riesgo identificado",M55="SI"),VLOOKUP(A55,'2'!$B$12:$M$212,8,FALSE)," ")</f>
        <v xml:space="preserve"> </v>
      </c>
      <c r="BQ55" s="48" t="str">
        <f>IF(AND(N55="Aplicar identificación avanzada-condición aceptable para cada tipo de factor de riesgo identificado",M55="SI"),VLOOKUP(A55,'2'!$B$12:$M$212,9,FALSE)," ")</f>
        <v xml:space="preserve"> </v>
      </c>
      <c r="BR55" s="48" t="str">
        <f>IF(AND(N55="Aplicar identificación avanzada-condición aceptable para cada tipo de factor de riesgo identificado",M55="SI"),VLOOKUP(A55,'2'!$B$12:$M$212,10,FALSE)," ")</f>
        <v xml:space="preserve"> </v>
      </c>
    </row>
    <row r="56" spans="1:70">
      <c r="A56">
        <v>52</v>
      </c>
      <c r="B56" s="21">
        <f>'2'!C65</f>
        <v>0</v>
      </c>
      <c r="C56" s="21">
        <f>'2'!D65</f>
        <v>0</v>
      </c>
      <c r="D56" s="21"/>
      <c r="E56" s="21">
        <f>'2'!E65</f>
        <v>0</v>
      </c>
      <c r="F56" s="34" t="str">
        <f>'3'!L65</f>
        <v>Aplicar identificación avanzada-condición aceptable para cada tipo de factor de riesgo identificado</v>
      </c>
      <c r="G56" s="27" t="str">
        <f>'3'!E65</f>
        <v>SI</v>
      </c>
      <c r="H56" s="21" t="str">
        <f>'3'!F65</f>
        <v>NO</v>
      </c>
      <c r="I56" s="27" t="str">
        <f>'3'!G65</f>
        <v>NO</v>
      </c>
      <c r="J56" s="21" t="str">
        <f>'3'!H65</f>
        <v>NO</v>
      </c>
      <c r="K56" s="27" t="str">
        <f>'3'!I65</f>
        <v>NO</v>
      </c>
      <c r="L56" s="21" t="str">
        <f>'3'!J65</f>
        <v>SI</v>
      </c>
      <c r="M56" s="27" t="str">
        <f>'3'!K65</f>
        <v>NO</v>
      </c>
      <c r="N56" s="34" t="str">
        <f>'3'!L65</f>
        <v>Aplicar identificación avanzada-condición aceptable para cada tipo de factor de riesgo identificado</v>
      </c>
      <c r="O56" s="19">
        <f>IF(AND(N56="Aplicar identificación avanzada-condición aceptable para cada tipo de factor de riesgo identificado",G56="SI"),VLOOKUP(A56,'2'!$B$12:$M$212,2,FALSE)," ")</f>
        <v>0</v>
      </c>
      <c r="P56" s="19">
        <f>IF(AND(N56="Aplicar identificación avanzada-condición aceptable para cada tipo de factor de riesgo identificado",G56="SI"),VLOOKUP(A56,'2'!$B$12:$M$212,3,FALSE)," ")</f>
        <v>0</v>
      </c>
      <c r="Q56" s="19">
        <f>IF(AND(N56="Aplicar identificación avanzada-condición aceptable para cada tipo de factor de riesgo identificado",G56="SI"),VLOOKUP(A56,'2'!$B$12:$M$212,4,FALSE)," ")</f>
        <v>0</v>
      </c>
      <c r="R56" s="19">
        <f>IF(AND(N56="Aplicar identificación avanzada-condición aceptable para cada tipo de factor de riesgo identificado",G56="SI"),VLOOKUP(A56,'2'!$B$12:$M$212,6,FALSE)," ")</f>
        <v>0</v>
      </c>
      <c r="S56" s="19">
        <f>IF(AND(N56="Aplicar identificación avanzada-condición aceptable para cada tipo de factor de riesgo identificado",G56="SI"),VLOOKUP(A56,'2'!$B$12:$M$212,7,FALSE)," ")</f>
        <v>0</v>
      </c>
      <c r="T56" s="19">
        <f>IF(AND(N56="Aplicar identificación avanzada-condición aceptable para cada tipo de factor de riesgo identificado",G56="SI"),VLOOKUP(A56,'2'!$B$12:$M$212,8,FALSE)," ")</f>
        <v>0</v>
      </c>
      <c r="U56" s="19">
        <f>IF(AND(N56="Aplicar identificación avanzada-condición aceptable para cada tipo de factor de riesgo identificado",G56="SI"),VLOOKUP(A56,'2'!$B$12:$M$212,9,FALSE)," ")</f>
        <v>0</v>
      </c>
      <c r="V56" s="19">
        <f>IF(AND(N56="Aplicar identificación avanzada-condición aceptable para cada tipo de factor de riesgo identificado",G56="SI"),VLOOKUP(A56,'2'!$B$12:$M$212,10,FALSE)," ")</f>
        <v>0</v>
      </c>
      <c r="W56" s="31" t="str">
        <f>IF(AND(N56="Aplicar identificación avanzada-condición aceptable para cada tipo de factor de riesgo identificado",H56="SI"),VLOOKUP(A56,'2'!$B$12:$M$212,2,FALSE)," ")</f>
        <v xml:space="preserve"> </v>
      </c>
      <c r="X56" s="31" t="str">
        <f>IF(AND(N56="Aplicar identificación avanzada-condición aceptable para cada tipo de factor de riesgo identificado",H56="SI"),VLOOKUP(A56,'2'!$B$12:$M$212,3,FALSE)," ")</f>
        <v xml:space="preserve"> </v>
      </c>
      <c r="Y56" s="31" t="str">
        <f>IF(AND(N56="Aplicar identificación avanzada-condición aceptable para cada tipo de factor de riesgo identificado",H56="SI"),VLOOKUP(A56,'2'!$B$12:$M$212,4,FALSE)," ")</f>
        <v xml:space="preserve"> </v>
      </c>
      <c r="Z56" s="31" t="str">
        <f>IF(AND(N56="Aplicar identificación avanzada-condición aceptable para cada tipo de factor de riesgo identificado",H56="SI"),VLOOKUP(A56,'2'!$B$12:$M$212,4,FALSE)," ")</f>
        <v xml:space="preserve"> </v>
      </c>
      <c r="AA56" s="31" t="str">
        <f>IF(AND(N56="Aplicar identificación avanzada-condición aceptable para cada tipo de factor de riesgo identificado",H56="SI"),VLOOKUP(A56,'2'!$B$12:$M$212,7,FALSE)," ")</f>
        <v xml:space="preserve"> </v>
      </c>
      <c r="AB56" s="31" t="str">
        <f>IF(AND(N56="Aplicar identificación avanzada-condición aceptable para cada tipo de factor de riesgo identificado",H56="SI"),VLOOKUP(A56,'2'!$B$12:$M$212,8,FALSE)," ")</f>
        <v xml:space="preserve"> </v>
      </c>
      <c r="AC56" s="31" t="str">
        <f>IF(AND(N56="Aplicar identificación avanzada-condición aceptable para cada tipo de factor de riesgo identificado",H56="SI"),VLOOKUP(A56,'2'!$B$12:$M$212,9,FALSE)," ")</f>
        <v xml:space="preserve"> </v>
      </c>
      <c r="AD56" s="31" t="str">
        <f>IF(AND(N56="Aplicar identificación avanzada-condición aceptable para cada tipo de factor de riesgo identificado",H56="SI"),VLOOKUP(A56,'2'!$B$12:$M$212,10,FALSE)," ")</f>
        <v xml:space="preserve"> </v>
      </c>
      <c r="AE56" s="34" t="str">
        <f>IF(AND(N56="Aplicar identificación avanzada-condición aceptable para cada tipo de factor de riesgo identificado",I56="SI"),VLOOKUP(A56,'2'!$B$12:$M$212,2,FALSE)," ")</f>
        <v xml:space="preserve"> </v>
      </c>
      <c r="AF56" s="34" t="str">
        <f>IF(AND(N56="Aplicar identificación avanzada-condición aceptable para cada tipo de factor de riesgo identificado",I56="SI"),VLOOKUP(A56,'2'!$B$12:$M$212,3,FALSE)," ")</f>
        <v xml:space="preserve"> </v>
      </c>
      <c r="AG56" s="34" t="str">
        <f>IF(AND(N56="Aplicar identificación avanzada-condición aceptable para cada tipo de factor de riesgo identificado",I56="SI"),VLOOKUP(A56,'2'!$B$12:$M$212,4,FALSE)," ")</f>
        <v xml:space="preserve"> </v>
      </c>
      <c r="AH56" s="34" t="str">
        <f>IF(AND(N56="Aplicar identificación avanzada-condición aceptable para cada tipo de factor de riesgo identificado",I56="SI"),VLOOKUP(A56,'2'!$B$12:$M$212,6,FALSE)," ")</f>
        <v xml:space="preserve"> </v>
      </c>
      <c r="AI56" s="34" t="str">
        <f>IF(AND(N56="Aplicar identificación avanzada-condición aceptable para cada tipo de factor de riesgo identificado",I56="SI"),VLOOKUP(A56,'2'!$B$12:$M$212,7,FALSE)," ")</f>
        <v xml:space="preserve"> </v>
      </c>
      <c r="AJ56" s="34" t="str">
        <f>IF(AND(N56="Aplicar identificación avanzada-condición aceptable para cada tipo de factor de riesgo identificado",I56="SI"),VLOOKUP(A56,'2'!$B$12:$M$212,8,FALSE)," ")</f>
        <v xml:space="preserve"> </v>
      </c>
      <c r="AK56" s="34" t="str">
        <f>IF(AND(N56="Aplicar identificación avanzada-condición aceptable para cada tipo de factor de riesgo identificado",I56="SI"),VLOOKUP(A56,'2'!$B$12:$M$212,9,FALSE)," ")</f>
        <v xml:space="preserve"> </v>
      </c>
      <c r="AL56" s="34" t="str">
        <f>IF(AND(N56="Aplicar identificación avanzada-condición aceptable para cada tipo de factor de riesgo identificado",I56="SI"),VLOOKUP(A56,'2'!$B$12:$M$212,10,FALSE)," ")</f>
        <v xml:space="preserve"> </v>
      </c>
      <c r="AM56" s="40" t="str">
        <f>IF(AND(N56="Aplicar identificación avanzada-condición aceptable para cada tipo de factor de riesgo identificado",J56="SI"),VLOOKUP(A56,'2'!$B$12:$M$212,2,FALSE)," ")</f>
        <v xml:space="preserve"> </v>
      </c>
      <c r="AN56" s="40" t="str">
        <f>IF(AND(N56="Aplicar identificación avanzada-condición aceptable para cada tipo de factor de riesgo identificado",J56="SI"),VLOOKUP(A56,'2'!$B$12:$M$212,3,FALSE)," ")</f>
        <v xml:space="preserve"> </v>
      </c>
      <c r="AO56" s="40" t="str">
        <f>IF(AND(N56="Aplicar identificación avanzada-condición aceptable para cada tipo de factor de riesgo identificado",J56="SI"),VLOOKUP(A56,'2'!$B$12:$M$212,4,FALSE)," ")</f>
        <v xml:space="preserve"> </v>
      </c>
      <c r="AP56" s="40" t="str">
        <f>IF(AND(N56="Aplicar identificación avanzada-condición aceptable para cada tipo de factor de riesgo identificado",J56="SI"),VLOOKUP(A56,'2'!$B$12:$M$212,6,FALSE)," ")</f>
        <v xml:space="preserve"> </v>
      </c>
      <c r="AQ56" s="40" t="str">
        <f>IF(AND(N56="Aplicar identificación avanzada-condición aceptable para cada tipo de factor de riesgo identificado",J56="SI"),VLOOKUP(A56,'2'!$B$12:$M$212,7,FALSE)," ")</f>
        <v xml:space="preserve"> </v>
      </c>
      <c r="AR56" s="40" t="str">
        <f>IF(AND(N56="Aplicar identificación avanzada-condición aceptable para cada tipo de factor de riesgo identificado",J56="SI"),VLOOKUP(A56,'2'!$B$12:$M$212,8,FALSE)," ")</f>
        <v xml:space="preserve"> </v>
      </c>
      <c r="AS56" s="40" t="str">
        <f>IF(AND(N56="Aplicar identificación avanzada-condición aceptable para cada tipo de factor de riesgo identificado",J56="SI"),VLOOKUP(A56,'2'!$B$12:$M$212,9,FALSE)," ")</f>
        <v xml:space="preserve"> </v>
      </c>
      <c r="AT56" s="40" t="str">
        <f>IF(AND(N56="Aplicar identificación avanzada-condición aceptable para cada tipo de factor de riesgo identificado",J56="SI"),VLOOKUP(A56,'2'!$B$12:$M$212,10,FALSE)," ")</f>
        <v xml:space="preserve"> </v>
      </c>
      <c r="AU56" s="51" t="str">
        <f>IF(AND(N56="Aplicar identificación avanzada-condición aceptable para cada tipo de factor de riesgo identificado",K56="SI"),VLOOKUP(A56,'2'!$B$12:$M$212,2,FALSE)," ")</f>
        <v xml:space="preserve"> </v>
      </c>
      <c r="AV56" s="51" t="str">
        <f>IF(AND(N56="Aplicar identificación avanzada-condición aceptable para cada tipo de factor de riesgo identificado",K56="SI"),VLOOKUP(A56,'2'!$B$12:$M$212,3,FALSE)," ")</f>
        <v xml:space="preserve"> </v>
      </c>
      <c r="AW56" s="51" t="str">
        <f>IF(AND(N56="Aplicar identificación avanzada-condición aceptable para cada tipo de factor de riesgo identificado",K56="SI"),VLOOKUP(A56,'2'!$B$12:$M$212,4,FALSE)," ")</f>
        <v xml:space="preserve"> </v>
      </c>
      <c r="AX56" s="51" t="str">
        <f>IF(AND(N56="Aplicar identificación avanzada-condición aceptable para cada tipo de factor de riesgo identificado",K56="SI"),VLOOKUP(A56,'2'!$B$12:$M$212,6,FALSE)," ")</f>
        <v xml:space="preserve"> </v>
      </c>
      <c r="AY56" s="51" t="str">
        <f>IF(AND(N56="Aplicar identificación avanzada-condición aceptable para cada tipo de factor de riesgo identificado",K56="SI"),VLOOKUP(A56,'2'!$B$12:$M$212,7,FALSE)," ")</f>
        <v xml:space="preserve"> </v>
      </c>
      <c r="AZ56" s="51" t="str">
        <f>IF(AND(N56="Aplicar identificación avanzada-condición aceptable para cada tipo de factor de riesgo identificado",K56="SI"),VLOOKUP(A56,'2'!$B$12:$M$212,8,FALSE)," ")</f>
        <v xml:space="preserve"> </v>
      </c>
      <c r="BA56" s="51" t="str">
        <f>IF(AND(N56="Aplicar identificación avanzada-condición aceptable para cada tipo de factor de riesgo identificado",K56="SI"),VLOOKUP(A56,'2'!$B$12:$M$212,9,FALSE)," ")</f>
        <v xml:space="preserve"> </v>
      </c>
      <c r="BB56" s="51" t="str">
        <f>IF(AND(N56="Aplicar identificación avanzada-condición aceptable para cada tipo de factor de riesgo identificado",K56="SI"),VLOOKUP(A56,'2'!$B$12:$M$212,10,FALSE)," ")</f>
        <v xml:space="preserve"> </v>
      </c>
      <c r="BC56" s="44">
        <f>IF(AND(N56="Aplicar identificación avanzada-condición aceptable para cada tipo de factor de riesgo identificado",L56="SI"),VLOOKUP(A56,'2'!$B$12:$M$212,2,FALSE)," ")</f>
        <v>0</v>
      </c>
      <c r="BD56" s="44">
        <f>IF(AND(N56="Aplicar identificación avanzada-condición aceptable para cada tipo de factor de riesgo identificado",L56="SI"),VLOOKUP(A56,'2'!$B$12:$M$212,3,FALSE)," ")</f>
        <v>0</v>
      </c>
      <c r="BE56" s="44">
        <f>IF(AND(N56="Aplicar identificación avanzada-condición aceptable para cada tipo de factor de riesgo identificado",L56="SI"),VLOOKUP(A56,'2'!$B$12:$M$212,4,FALSE)," ")</f>
        <v>0</v>
      </c>
      <c r="BF56" s="44">
        <f>IF(AND(N56="Aplicar identificación avanzada-condición aceptable para cada tipo de factor de riesgo identificado",L56="SI"),VLOOKUP(A56,'2'!$B$12:$M$212,6,FALSE)," ")</f>
        <v>0</v>
      </c>
      <c r="BG56" s="44">
        <f>IF(AND(N56="Aplicar identificación avanzada-condición aceptable para cada tipo de factor de riesgo identificado",L56="SI"),VLOOKUP(A56,'2'!$B$12:$M$212,7,FALSE)," ")</f>
        <v>0</v>
      </c>
      <c r="BH56" s="44">
        <f>IF(AND(N56="Aplicar identificación avanzada-condición aceptable para cada tipo de factor de riesgo identificado",L56="SI"),VLOOKUP(A56,'2'!$B$12:$M$212,8,FALSE)," ")</f>
        <v>0</v>
      </c>
      <c r="BI56" s="44">
        <f>IF(AND(N56="Aplicar identificación avanzada-condición aceptable para cada tipo de factor de riesgo identificado",L56="SI"),VLOOKUP(A56,'2'!$B$12:$M$212,9,FALSE)," ")</f>
        <v>0</v>
      </c>
      <c r="BJ56" s="44">
        <f>IF(AND(N56="Aplicar identificación avanzada-condición aceptable para cada tipo de factor de riesgo identificado",L56="SI"),VLOOKUP(A56,'2'!$B$12:$M$212,10,FALSE)," ")</f>
        <v>0</v>
      </c>
      <c r="BK56" s="48" t="str">
        <f>IF(AND(N56="Aplicar identificación avanzada-condición aceptable para cada tipo de factor de riesgo identificado",M56="SI"),VLOOKUP(A56,'2'!$B$12:$M$212,2,FALSE)," ")</f>
        <v xml:space="preserve"> </v>
      </c>
      <c r="BL56" s="48" t="str">
        <f>IF(AND(N56="Aplicar identificación avanzada-condición aceptable para cada tipo de factor de riesgo identificado",M56="SI"),VLOOKUP(A56,'2'!$B$12:$M$212,3,FALSE)," ")</f>
        <v xml:space="preserve"> </v>
      </c>
      <c r="BM56" s="48" t="str">
        <f>IF(AND(N56="Aplicar identificación avanzada-condición aceptable para cada tipo de factor de riesgo identificado",M56="SI"),VLOOKUP(A56,'2'!$B$12:$M$212,4,FALSE)," ")</f>
        <v xml:space="preserve"> </v>
      </c>
      <c r="BN56" s="48" t="str">
        <f>IF(AND(N56="Aplicar identificación avanzada-condición aceptable para cada tipo de factor de riesgo identificado",M56="SI"),VLOOKUP(A56,'2'!$B$12:$M$212,6,FALSE)," ")</f>
        <v xml:space="preserve"> </v>
      </c>
      <c r="BO56" s="48" t="str">
        <f>IF(AND(N56="Aplicar identificación avanzada-condición aceptable para cada tipo de factor de riesgo identificado",M56="SI"),VLOOKUP(A56,'2'!$B$12:$M$212,7,FALSE)," ")</f>
        <v xml:space="preserve"> </v>
      </c>
      <c r="BP56" s="48" t="str">
        <f>IF(AND(N56="Aplicar identificación avanzada-condición aceptable para cada tipo de factor de riesgo identificado",M56="SI"),VLOOKUP(A56,'2'!$B$12:$M$212,8,FALSE)," ")</f>
        <v xml:space="preserve"> </v>
      </c>
      <c r="BQ56" s="48" t="str">
        <f>IF(AND(N56="Aplicar identificación avanzada-condición aceptable para cada tipo de factor de riesgo identificado",M56="SI"),VLOOKUP(A56,'2'!$B$12:$M$212,9,FALSE)," ")</f>
        <v xml:space="preserve"> </v>
      </c>
      <c r="BR56" s="48" t="str">
        <f>IF(AND(N56="Aplicar identificación avanzada-condición aceptable para cada tipo de factor de riesgo identificado",M56="SI"),VLOOKUP(A56,'2'!$B$12:$M$212,10,FALSE)," ")</f>
        <v xml:space="preserve"> </v>
      </c>
    </row>
    <row r="57" spans="1:70">
      <c r="A57">
        <v>53</v>
      </c>
      <c r="B57" s="21">
        <f>'2'!C66</f>
        <v>0</v>
      </c>
      <c r="C57" s="21">
        <f>'2'!D66</f>
        <v>0</v>
      </c>
      <c r="D57" s="21"/>
      <c r="E57" s="21">
        <f>'2'!E66</f>
        <v>0</v>
      </c>
      <c r="F57" s="34" t="str">
        <f>'3'!L66</f>
        <v>Aplicar identificación avanzada-condición aceptable para cada tipo de factor de riesgo identificado</v>
      </c>
      <c r="G57" s="27" t="str">
        <f>'3'!E66</f>
        <v>SI</v>
      </c>
      <c r="H57" s="21" t="str">
        <f>'3'!F66</f>
        <v>NO</v>
      </c>
      <c r="I57" s="27" t="str">
        <f>'3'!G66</f>
        <v>NO</v>
      </c>
      <c r="J57" s="21" t="str">
        <f>'3'!H66</f>
        <v>NO</v>
      </c>
      <c r="K57" s="27" t="str">
        <f>'3'!I66</f>
        <v>NO</v>
      </c>
      <c r="L57" s="21" t="str">
        <f>'3'!J66</f>
        <v>SI</v>
      </c>
      <c r="M57" s="27" t="str">
        <f>'3'!K66</f>
        <v>NO</v>
      </c>
      <c r="N57" s="34" t="str">
        <f>'3'!L66</f>
        <v>Aplicar identificación avanzada-condición aceptable para cada tipo de factor de riesgo identificado</v>
      </c>
      <c r="O57" s="19">
        <f>IF(AND(N57="Aplicar identificación avanzada-condición aceptable para cada tipo de factor de riesgo identificado",G57="SI"),VLOOKUP(A57,'2'!$B$12:$M$212,2,FALSE)," ")</f>
        <v>0</v>
      </c>
      <c r="P57" s="19">
        <f>IF(AND(N57="Aplicar identificación avanzada-condición aceptable para cada tipo de factor de riesgo identificado",G57="SI"),VLOOKUP(A57,'2'!$B$12:$M$212,3,FALSE)," ")</f>
        <v>0</v>
      </c>
      <c r="Q57" s="19">
        <f>IF(AND(N57="Aplicar identificación avanzada-condición aceptable para cada tipo de factor de riesgo identificado",G57="SI"),VLOOKUP(A57,'2'!$B$12:$M$212,4,FALSE)," ")</f>
        <v>0</v>
      </c>
      <c r="R57" s="19">
        <f>IF(AND(N57="Aplicar identificación avanzada-condición aceptable para cada tipo de factor de riesgo identificado",G57="SI"),VLOOKUP(A57,'2'!$B$12:$M$212,6,FALSE)," ")</f>
        <v>0</v>
      </c>
      <c r="S57" s="19">
        <f>IF(AND(N57="Aplicar identificación avanzada-condición aceptable para cada tipo de factor de riesgo identificado",G57="SI"),VLOOKUP(A57,'2'!$B$12:$M$212,7,FALSE)," ")</f>
        <v>0</v>
      </c>
      <c r="T57" s="19">
        <f>IF(AND(N57="Aplicar identificación avanzada-condición aceptable para cada tipo de factor de riesgo identificado",G57="SI"),VLOOKUP(A57,'2'!$B$12:$M$212,8,FALSE)," ")</f>
        <v>0</v>
      </c>
      <c r="U57" s="19">
        <f>IF(AND(N57="Aplicar identificación avanzada-condición aceptable para cada tipo de factor de riesgo identificado",G57="SI"),VLOOKUP(A57,'2'!$B$12:$M$212,9,FALSE)," ")</f>
        <v>0</v>
      </c>
      <c r="V57" s="19">
        <f>IF(AND(N57="Aplicar identificación avanzada-condición aceptable para cada tipo de factor de riesgo identificado",G57="SI"),VLOOKUP(A57,'2'!$B$12:$M$212,10,FALSE)," ")</f>
        <v>0</v>
      </c>
      <c r="W57" s="31" t="str">
        <f>IF(AND(N57="Aplicar identificación avanzada-condición aceptable para cada tipo de factor de riesgo identificado",H57="SI"),VLOOKUP(A57,'2'!$B$12:$M$212,2,FALSE)," ")</f>
        <v xml:space="preserve"> </v>
      </c>
      <c r="X57" s="31" t="str">
        <f>IF(AND(N57="Aplicar identificación avanzada-condición aceptable para cada tipo de factor de riesgo identificado",H57="SI"),VLOOKUP(A57,'2'!$B$12:$M$212,3,FALSE)," ")</f>
        <v xml:space="preserve"> </v>
      </c>
      <c r="Y57" s="31" t="str">
        <f>IF(AND(N57="Aplicar identificación avanzada-condición aceptable para cada tipo de factor de riesgo identificado",H57="SI"),VLOOKUP(A57,'2'!$B$12:$M$212,4,FALSE)," ")</f>
        <v xml:space="preserve"> </v>
      </c>
      <c r="Z57" s="31" t="str">
        <f>IF(AND(N57="Aplicar identificación avanzada-condición aceptable para cada tipo de factor de riesgo identificado",H57="SI"),VLOOKUP(A57,'2'!$B$12:$M$212,4,FALSE)," ")</f>
        <v xml:space="preserve"> </v>
      </c>
      <c r="AA57" s="31" t="str">
        <f>IF(AND(N57="Aplicar identificación avanzada-condición aceptable para cada tipo de factor de riesgo identificado",H57="SI"),VLOOKUP(A57,'2'!$B$12:$M$212,7,FALSE)," ")</f>
        <v xml:space="preserve"> </v>
      </c>
      <c r="AB57" s="31" t="str">
        <f>IF(AND(N57="Aplicar identificación avanzada-condición aceptable para cada tipo de factor de riesgo identificado",H57="SI"),VLOOKUP(A57,'2'!$B$12:$M$212,8,FALSE)," ")</f>
        <v xml:space="preserve"> </v>
      </c>
      <c r="AC57" s="31" t="str">
        <f>IF(AND(N57="Aplicar identificación avanzada-condición aceptable para cada tipo de factor de riesgo identificado",H57="SI"),VLOOKUP(A57,'2'!$B$12:$M$212,9,FALSE)," ")</f>
        <v xml:space="preserve"> </v>
      </c>
      <c r="AD57" s="31" t="str">
        <f>IF(AND(N57="Aplicar identificación avanzada-condición aceptable para cada tipo de factor de riesgo identificado",H57="SI"),VLOOKUP(A57,'2'!$B$12:$M$212,10,FALSE)," ")</f>
        <v xml:space="preserve"> </v>
      </c>
      <c r="AE57" s="34" t="str">
        <f>IF(AND(N57="Aplicar identificación avanzada-condición aceptable para cada tipo de factor de riesgo identificado",I57="SI"),VLOOKUP(A57,'2'!$B$12:$M$212,2,FALSE)," ")</f>
        <v xml:space="preserve"> </v>
      </c>
      <c r="AF57" s="34" t="str">
        <f>IF(AND(N57="Aplicar identificación avanzada-condición aceptable para cada tipo de factor de riesgo identificado",I57="SI"),VLOOKUP(A57,'2'!$B$12:$M$212,3,FALSE)," ")</f>
        <v xml:space="preserve"> </v>
      </c>
      <c r="AG57" s="34" t="str">
        <f>IF(AND(N57="Aplicar identificación avanzada-condición aceptable para cada tipo de factor de riesgo identificado",I57="SI"),VLOOKUP(A57,'2'!$B$12:$M$212,4,FALSE)," ")</f>
        <v xml:space="preserve"> </v>
      </c>
      <c r="AH57" s="34" t="str">
        <f>IF(AND(N57="Aplicar identificación avanzada-condición aceptable para cada tipo de factor de riesgo identificado",I57="SI"),VLOOKUP(A57,'2'!$B$12:$M$212,6,FALSE)," ")</f>
        <v xml:space="preserve"> </v>
      </c>
      <c r="AI57" s="34" t="str">
        <f>IF(AND(N57="Aplicar identificación avanzada-condición aceptable para cada tipo de factor de riesgo identificado",I57="SI"),VLOOKUP(A57,'2'!$B$12:$M$212,7,FALSE)," ")</f>
        <v xml:space="preserve"> </v>
      </c>
      <c r="AJ57" s="34" t="str">
        <f>IF(AND(N57="Aplicar identificación avanzada-condición aceptable para cada tipo de factor de riesgo identificado",I57="SI"),VLOOKUP(A57,'2'!$B$12:$M$212,8,FALSE)," ")</f>
        <v xml:space="preserve"> </v>
      </c>
      <c r="AK57" s="34" t="str">
        <f>IF(AND(N57="Aplicar identificación avanzada-condición aceptable para cada tipo de factor de riesgo identificado",I57="SI"),VLOOKUP(A57,'2'!$B$12:$M$212,9,FALSE)," ")</f>
        <v xml:space="preserve"> </v>
      </c>
      <c r="AL57" s="34" t="str">
        <f>IF(AND(N57="Aplicar identificación avanzada-condición aceptable para cada tipo de factor de riesgo identificado",I57="SI"),VLOOKUP(A57,'2'!$B$12:$M$212,10,FALSE)," ")</f>
        <v xml:space="preserve"> </v>
      </c>
      <c r="AM57" s="40" t="str">
        <f>IF(AND(N57="Aplicar identificación avanzada-condición aceptable para cada tipo de factor de riesgo identificado",J57="SI"),VLOOKUP(A57,'2'!$B$12:$M$212,2,FALSE)," ")</f>
        <v xml:space="preserve"> </v>
      </c>
      <c r="AN57" s="40" t="str">
        <f>IF(AND(N57="Aplicar identificación avanzada-condición aceptable para cada tipo de factor de riesgo identificado",J57="SI"),VLOOKUP(A57,'2'!$B$12:$M$212,3,FALSE)," ")</f>
        <v xml:space="preserve"> </v>
      </c>
      <c r="AO57" s="40" t="str">
        <f>IF(AND(N57="Aplicar identificación avanzada-condición aceptable para cada tipo de factor de riesgo identificado",J57="SI"),VLOOKUP(A57,'2'!$B$12:$M$212,4,FALSE)," ")</f>
        <v xml:space="preserve"> </v>
      </c>
      <c r="AP57" s="40" t="str">
        <f>IF(AND(N57="Aplicar identificación avanzada-condición aceptable para cada tipo de factor de riesgo identificado",J57="SI"),VLOOKUP(A57,'2'!$B$12:$M$212,6,FALSE)," ")</f>
        <v xml:space="preserve"> </v>
      </c>
      <c r="AQ57" s="40" t="str">
        <f>IF(AND(N57="Aplicar identificación avanzada-condición aceptable para cada tipo de factor de riesgo identificado",J57="SI"),VLOOKUP(A57,'2'!$B$12:$M$212,7,FALSE)," ")</f>
        <v xml:space="preserve"> </v>
      </c>
      <c r="AR57" s="40" t="str">
        <f>IF(AND(N57="Aplicar identificación avanzada-condición aceptable para cada tipo de factor de riesgo identificado",J57="SI"),VLOOKUP(A57,'2'!$B$12:$M$212,8,FALSE)," ")</f>
        <v xml:space="preserve"> </v>
      </c>
      <c r="AS57" s="40" t="str">
        <f>IF(AND(N57="Aplicar identificación avanzada-condición aceptable para cada tipo de factor de riesgo identificado",J57="SI"),VLOOKUP(A57,'2'!$B$12:$M$212,9,FALSE)," ")</f>
        <v xml:space="preserve"> </v>
      </c>
      <c r="AT57" s="40" t="str">
        <f>IF(AND(N57="Aplicar identificación avanzada-condición aceptable para cada tipo de factor de riesgo identificado",J57="SI"),VLOOKUP(A57,'2'!$B$12:$M$212,10,FALSE)," ")</f>
        <v xml:space="preserve"> </v>
      </c>
      <c r="AU57" s="51" t="str">
        <f>IF(AND(N57="Aplicar identificación avanzada-condición aceptable para cada tipo de factor de riesgo identificado",K57="SI"),VLOOKUP(A57,'2'!$B$12:$M$212,2,FALSE)," ")</f>
        <v xml:space="preserve"> </v>
      </c>
      <c r="AV57" s="51" t="str">
        <f>IF(AND(N57="Aplicar identificación avanzada-condición aceptable para cada tipo de factor de riesgo identificado",K57="SI"),VLOOKUP(A57,'2'!$B$12:$M$212,3,FALSE)," ")</f>
        <v xml:space="preserve"> </v>
      </c>
      <c r="AW57" s="51" t="str">
        <f>IF(AND(N57="Aplicar identificación avanzada-condición aceptable para cada tipo de factor de riesgo identificado",K57="SI"),VLOOKUP(A57,'2'!$B$12:$M$212,4,FALSE)," ")</f>
        <v xml:space="preserve"> </v>
      </c>
      <c r="AX57" s="51" t="str">
        <f>IF(AND(N57="Aplicar identificación avanzada-condición aceptable para cada tipo de factor de riesgo identificado",K57="SI"),VLOOKUP(A57,'2'!$B$12:$M$212,6,FALSE)," ")</f>
        <v xml:space="preserve"> </v>
      </c>
      <c r="AY57" s="51" t="str">
        <f>IF(AND(N57="Aplicar identificación avanzada-condición aceptable para cada tipo de factor de riesgo identificado",K57="SI"),VLOOKUP(A57,'2'!$B$12:$M$212,7,FALSE)," ")</f>
        <v xml:space="preserve"> </v>
      </c>
      <c r="AZ57" s="51" t="str">
        <f>IF(AND(N57="Aplicar identificación avanzada-condición aceptable para cada tipo de factor de riesgo identificado",K57="SI"),VLOOKUP(A57,'2'!$B$12:$M$212,8,FALSE)," ")</f>
        <v xml:space="preserve"> </v>
      </c>
      <c r="BA57" s="51" t="str">
        <f>IF(AND(N57="Aplicar identificación avanzada-condición aceptable para cada tipo de factor de riesgo identificado",K57="SI"),VLOOKUP(A57,'2'!$B$12:$M$212,9,FALSE)," ")</f>
        <v xml:space="preserve"> </v>
      </c>
      <c r="BB57" s="51" t="str">
        <f>IF(AND(N57="Aplicar identificación avanzada-condición aceptable para cada tipo de factor de riesgo identificado",K57="SI"),VLOOKUP(A57,'2'!$B$12:$M$212,10,FALSE)," ")</f>
        <v xml:space="preserve"> </v>
      </c>
      <c r="BC57" s="44">
        <f>IF(AND(N57="Aplicar identificación avanzada-condición aceptable para cada tipo de factor de riesgo identificado",L57="SI"),VLOOKUP(A57,'2'!$B$12:$M$212,2,FALSE)," ")</f>
        <v>0</v>
      </c>
      <c r="BD57" s="44">
        <f>IF(AND(N57="Aplicar identificación avanzada-condición aceptable para cada tipo de factor de riesgo identificado",L57="SI"),VLOOKUP(A57,'2'!$B$12:$M$212,3,FALSE)," ")</f>
        <v>0</v>
      </c>
      <c r="BE57" s="44">
        <f>IF(AND(N57="Aplicar identificación avanzada-condición aceptable para cada tipo de factor de riesgo identificado",L57="SI"),VLOOKUP(A57,'2'!$B$12:$M$212,4,FALSE)," ")</f>
        <v>0</v>
      </c>
      <c r="BF57" s="44">
        <f>IF(AND(N57="Aplicar identificación avanzada-condición aceptable para cada tipo de factor de riesgo identificado",L57="SI"),VLOOKUP(A57,'2'!$B$12:$M$212,6,FALSE)," ")</f>
        <v>0</v>
      </c>
      <c r="BG57" s="44">
        <f>IF(AND(N57="Aplicar identificación avanzada-condición aceptable para cada tipo de factor de riesgo identificado",L57="SI"),VLOOKUP(A57,'2'!$B$12:$M$212,7,FALSE)," ")</f>
        <v>0</v>
      </c>
      <c r="BH57" s="44">
        <f>IF(AND(N57="Aplicar identificación avanzada-condición aceptable para cada tipo de factor de riesgo identificado",L57="SI"),VLOOKUP(A57,'2'!$B$12:$M$212,8,FALSE)," ")</f>
        <v>0</v>
      </c>
      <c r="BI57" s="44">
        <f>IF(AND(N57="Aplicar identificación avanzada-condición aceptable para cada tipo de factor de riesgo identificado",L57="SI"),VLOOKUP(A57,'2'!$B$12:$M$212,9,FALSE)," ")</f>
        <v>0</v>
      </c>
      <c r="BJ57" s="44">
        <f>IF(AND(N57="Aplicar identificación avanzada-condición aceptable para cada tipo de factor de riesgo identificado",L57="SI"),VLOOKUP(A57,'2'!$B$12:$M$212,10,FALSE)," ")</f>
        <v>0</v>
      </c>
      <c r="BK57" s="48" t="str">
        <f>IF(AND(N57="Aplicar identificación avanzada-condición aceptable para cada tipo de factor de riesgo identificado",M57="SI"),VLOOKUP(A57,'2'!$B$12:$M$212,2,FALSE)," ")</f>
        <v xml:space="preserve"> </v>
      </c>
      <c r="BL57" s="48" t="str">
        <f>IF(AND(N57="Aplicar identificación avanzada-condición aceptable para cada tipo de factor de riesgo identificado",M57="SI"),VLOOKUP(A57,'2'!$B$12:$M$212,3,FALSE)," ")</f>
        <v xml:space="preserve"> </v>
      </c>
      <c r="BM57" s="48" t="str">
        <f>IF(AND(N57="Aplicar identificación avanzada-condición aceptable para cada tipo de factor de riesgo identificado",M57="SI"),VLOOKUP(A57,'2'!$B$12:$M$212,4,FALSE)," ")</f>
        <v xml:space="preserve"> </v>
      </c>
      <c r="BN57" s="48" t="str">
        <f>IF(AND(N57="Aplicar identificación avanzada-condición aceptable para cada tipo de factor de riesgo identificado",M57="SI"),VLOOKUP(A57,'2'!$B$12:$M$212,6,FALSE)," ")</f>
        <v xml:space="preserve"> </v>
      </c>
      <c r="BO57" s="48" t="str">
        <f>IF(AND(N57="Aplicar identificación avanzada-condición aceptable para cada tipo de factor de riesgo identificado",M57="SI"),VLOOKUP(A57,'2'!$B$12:$M$212,7,FALSE)," ")</f>
        <v xml:space="preserve"> </v>
      </c>
      <c r="BP57" s="48" t="str">
        <f>IF(AND(N57="Aplicar identificación avanzada-condición aceptable para cada tipo de factor de riesgo identificado",M57="SI"),VLOOKUP(A57,'2'!$B$12:$M$212,8,FALSE)," ")</f>
        <v xml:space="preserve"> </v>
      </c>
      <c r="BQ57" s="48" t="str">
        <f>IF(AND(N57="Aplicar identificación avanzada-condición aceptable para cada tipo de factor de riesgo identificado",M57="SI"),VLOOKUP(A57,'2'!$B$12:$M$212,9,FALSE)," ")</f>
        <v xml:space="preserve"> </v>
      </c>
      <c r="BR57" s="48" t="str">
        <f>IF(AND(N57="Aplicar identificación avanzada-condición aceptable para cada tipo de factor de riesgo identificado",M57="SI"),VLOOKUP(A57,'2'!$B$12:$M$212,10,FALSE)," ")</f>
        <v xml:space="preserve"> </v>
      </c>
    </row>
    <row r="58" spans="1:70">
      <c r="A58">
        <v>54</v>
      </c>
      <c r="B58" s="21">
        <f>'2'!C67</f>
        <v>0</v>
      </c>
      <c r="C58" s="21">
        <f>'2'!D67</f>
        <v>0</v>
      </c>
      <c r="D58" s="21"/>
      <c r="E58" s="21">
        <f>'2'!E67</f>
        <v>0</v>
      </c>
      <c r="F58" s="34" t="str">
        <f>'3'!L67</f>
        <v>Aplicar identificación avanzada-condición aceptable para cada tipo de factor de riesgo identificado</v>
      </c>
      <c r="G58" s="27" t="str">
        <f>'3'!E67</f>
        <v>SI</v>
      </c>
      <c r="H58" s="21" t="str">
        <f>'3'!F67</f>
        <v>NO</v>
      </c>
      <c r="I58" s="27" t="str">
        <f>'3'!G67</f>
        <v>NO</v>
      </c>
      <c r="J58" s="21" t="str">
        <f>'3'!H67</f>
        <v>NO</v>
      </c>
      <c r="K58" s="27" t="str">
        <f>'3'!I67</f>
        <v>NO</v>
      </c>
      <c r="L58" s="21" t="str">
        <f>'3'!J67</f>
        <v>SI</v>
      </c>
      <c r="M58" s="27" t="str">
        <f>'3'!K67</f>
        <v>NO</v>
      </c>
      <c r="N58" s="34" t="str">
        <f>'3'!L67</f>
        <v>Aplicar identificación avanzada-condición aceptable para cada tipo de factor de riesgo identificado</v>
      </c>
      <c r="O58" s="19">
        <f>IF(AND(N58="Aplicar identificación avanzada-condición aceptable para cada tipo de factor de riesgo identificado",G58="SI"),VLOOKUP(A58,'2'!$B$12:$M$212,2,FALSE)," ")</f>
        <v>0</v>
      </c>
      <c r="P58" s="19">
        <f>IF(AND(N58="Aplicar identificación avanzada-condición aceptable para cada tipo de factor de riesgo identificado",G58="SI"),VLOOKUP(A58,'2'!$B$12:$M$212,3,FALSE)," ")</f>
        <v>0</v>
      </c>
      <c r="Q58" s="19">
        <f>IF(AND(N58="Aplicar identificación avanzada-condición aceptable para cada tipo de factor de riesgo identificado",G58="SI"),VLOOKUP(A58,'2'!$B$12:$M$212,4,FALSE)," ")</f>
        <v>0</v>
      </c>
      <c r="R58" s="19">
        <f>IF(AND(N58="Aplicar identificación avanzada-condición aceptable para cada tipo de factor de riesgo identificado",G58="SI"),VLOOKUP(A58,'2'!$B$12:$M$212,6,FALSE)," ")</f>
        <v>0</v>
      </c>
      <c r="S58" s="19">
        <f>IF(AND(N58="Aplicar identificación avanzada-condición aceptable para cada tipo de factor de riesgo identificado",G58="SI"),VLOOKUP(A58,'2'!$B$12:$M$212,7,FALSE)," ")</f>
        <v>0</v>
      </c>
      <c r="T58" s="19">
        <f>IF(AND(N58="Aplicar identificación avanzada-condición aceptable para cada tipo de factor de riesgo identificado",G58="SI"),VLOOKUP(A58,'2'!$B$12:$M$212,8,FALSE)," ")</f>
        <v>0</v>
      </c>
      <c r="U58" s="19">
        <f>IF(AND(N58="Aplicar identificación avanzada-condición aceptable para cada tipo de factor de riesgo identificado",G58="SI"),VLOOKUP(A58,'2'!$B$12:$M$212,9,FALSE)," ")</f>
        <v>0</v>
      </c>
      <c r="V58" s="19">
        <f>IF(AND(N58="Aplicar identificación avanzada-condición aceptable para cada tipo de factor de riesgo identificado",G58="SI"),VLOOKUP(A58,'2'!$B$12:$M$212,10,FALSE)," ")</f>
        <v>0</v>
      </c>
      <c r="W58" s="31" t="str">
        <f>IF(AND(N58="Aplicar identificación avanzada-condición aceptable para cada tipo de factor de riesgo identificado",H58="SI"),VLOOKUP(A58,'2'!$B$12:$M$212,2,FALSE)," ")</f>
        <v xml:space="preserve"> </v>
      </c>
      <c r="X58" s="31" t="str">
        <f>IF(AND(N58="Aplicar identificación avanzada-condición aceptable para cada tipo de factor de riesgo identificado",H58="SI"),VLOOKUP(A58,'2'!$B$12:$M$212,3,FALSE)," ")</f>
        <v xml:space="preserve"> </v>
      </c>
      <c r="Y58" s="31" t="str">
        <f>IF(AND(N58="Aplicar identificación avanzada-condición aceptable para cada tipo de factor de riesgo identificado",H58="SI"),VLOOKUP(A58,'2'!$B$12:$M$212,4,FALSE)," ")</f>
        <v xml:space="preserve"> </v>
      </c>
      <c r="Z58" s="31" t="str">
        <f>IF(AND(N58="Aplicar identificación avanzada-condición aceptable para cada tipo de factor de riesgo identificado",H58="SI"),VLOOKUP(A58,'2'!$B$12:$M$212,4,FALSE)," ")</f>
        <v xml:space="preserve"> </v>
      </c>
      <c r="AA58" s="31" t="str">
        <f>IF(AND(N58="Aplicar identificación avanzada-condición aceptable para cada tipo de factor de riesgo identificado",H58="SI"),VLOOKUP(A58,'2'!$B$12:$M$212,7,FALSE)," ")</f>
        <v xml:space="preserve"> </v>
      </c>
      <c r="AB58" s="31" t="str">
        <f>IF(AND(N58="Aplicar identificación avanzada-condición aceptable para cada tipo de factor de riesgo identificado",H58="SI"),VLOOKUP(A58,'2'!$B$12:$M$212,8,FALSE)," ")</f>
        <v xml:space="preserve"> </v>
      </c>
      <c r="AC58" s="31" t="str">
        <f>IF(AND(N58="Aplicar identificación avanzada-condición aceptable para cada tipo de factor de riesgo identificado",H58="SI"),VLOOKUP(A58,'2'!$B$12:$M$212,9,FALSE)," ")</f>
        <v xml:space="preserve"> </v>
      </c>
      <c r="AD58" s="31" t="str">
        <f>IF(AND(N58="Aplicar identificación avanzada-condición aceptable para cada tipo de factor de riesgo identificado",H58="SI"),VLOOKUP(A58,'2'!$B$12:$M$212,10,FALSE)," ")</f>
        <v xml:space="preserve"> </v>
      </c>
      <c r="AE58" s="34" t="str">
        <f>IF(AND(N58="Aplicar identificación avanzada-condición aceptable para cada tipo de factor de riesgo identificado",I58="SI"),VLOOKUP(A58,'2'!$B$12:$M$212,2,FALSE)," ")</f>
        <v xml:space="preserve"> </v>
      </c>
      <c r="AF58" s="34" t="str">
        <f>IF(AND(N58="Aplicar identificación avanzada-condición aceptable para cada tipo de factor de riesgo identificado",I58="SI"),VLOOKUP(A58,'2'!$B$12:$M$212,3,FALSE)," ")</f>
        <v xml:space="preserve"> </v>
      </c>
      <c r="AG58" s="34" t="str">
        <f>IF(AND(N58="Aplicar identificación avanzada-condición aceptable para cada tipo de factor de riesgo identificado",I58="SI"),VLOOKUP(A58,'2'!$B$12:$M$212,4,FALSE)," ")</f>
        <v xml:space="preserve"> </v>
      </c>
      <c r="AH58" s="34" t="str">
        <f>IF(AND(N58="Aplicar identificación avanzada-condición aceptable para cada tipo de factor de riesgo identificado",I58="SI"),VLOOKUP(A58,'2'!$B$12:$M$212,6,FALSE)," ")</f>
        <v xml:space="preserve"> </v>
      </c>
      <c r="AI58" s="34" t="str">
        <f>IF(AND(N58="Aplicar identificación avanzada-condición aceptable para cada tipo de factor de riesgo identificado",I58="SI"),VLOOKUP(A58,'2'!$B$12:$M$212,7,FALSE)," ")</f>
        <v xml:space="preserve"> </v>
      </c>
      <c r="AJ58" s="34" t="str">
        <f>IF(AND(N58="Aplicar identificación avanzada-condición aceptable para cada tipo de factor de riesgo identificado",I58="SI"),VLOOKUP(A58,'2'!$B$12:$M$212,8,FALSE)," ")</f>
        <v xml:space="preserve"> </v>
      </c>
      <c r="AK58" s="34" t="str">
        <f>IF(AND(N58="Aplicar identificación avanzada-condición aceptable para cada tipo de factor de riesgo identificado",I58="SI"),VLOOKUP(A58,'2'!$B$12:$M$212,9,FALSE)," ")</f>
        <v xml:space="preserve"> </v>
      </c>
      <c r="AL58" s="34" t="str">
        <f>IF(AND(N58="Aplicar identificación avanzada-condición aceptable para cada tipo de factor de riesgo identificado",I58="SI"),VLOOKUP(A58,'2'!$B$12:$M$212,10,FALSE)," ")</f>
        <v xml:space="preserve"> </v>
      </c>
      <c r="AM58" s="40" t="str">
        <f>IF(AND(N58="Aplicar identificación avanzada-condición aceptable para cada tipo de factor de riesgo identificado",J58="SI"),VLOOKUP(A58,'2'!$B$12:$M$212,2,FALSE)," ")</f>
        <v xml:space="preserve"> </v>
      </c>
      <c r="AN58" s="40" t="str">
        <f>IF(AND(N58="Aplicar identificación avanzada-condición aceptable para cada tipo de factor de riesgo identificado",J58="SI"),VLOOKUP(A58,'2'!$B$12:$M$212,3,FALSE)," ")</f>
        <v xml:space="preserve"> </v>
      </c>
      <c r="AO58" s="40" t="str">
        <f>IF(AND(N58="Aplicar identificación avanzada-condición aceptable para cada tipo de factor de riesgo identificado",J58="SI"),VLOOKUP(A58,'2'!$B$12:$M$212,4,FALSE)," ")</f>
        <v xml:space="preserve"> </v>
      </c>
      <c r="AP58" s="40" t="str">
        <f>IF(AND(N58="Aplicar identificación avanzada-condición aceptable para cada tipo de factor de riesgo identificado",J58="SI"),VLOOKUP(A58,'2'!$B$12:$M$212,6,FALSE)," ")</f>
        <v xml:space="preserve"> </v>
      </c>
      <c r="AQ58" s="40" t="str">
        <f>IF(AND(N58="Aplicar identificación avanzada-condición aceptable para cada tipo de factor de riesgo identificado",J58="SI"),VLOOKUP(A58,'2'!$B$12:$M$212,7,FALSE)," ")</f>
        <v xml:space="preserve"> </v>
      </c>
      <c r="AR58" s="40" t="str">
        <f>IF(AND(N58="Aplicar identificación avanzada-condición aceptable para cada tipo de factor de riesgo identificado",J58="SI"),VLOOKUP(A58,'2'!$B$12:$M$212,8,FALSE)," ")</f>
        <v xml:space="preserve"> </v>
      </c>
      <c r="AS58" s="40" t="str">
        <f>IF(AND(N58="Aplicar identificación avanzada-condición aceptable para cada tipo de factor de riesgo identificado",J58="SI"),VLOOKUP(A58,'2'!$B$12:$M$212,9,FALSE)," ")</f>
        <v xml:space="preserve"> </v>
      </c>
      <c r="AT58" s="40" t="str">
        <f>IF(AND(N58="Aplicar identificación avanzada-condición aceptable para cada tipo de factor de riesgo identificado",J58="SI"),VLOOKUP(A58,'2'!$B$12:$M$212,10,FALSE)," ")</f>
        <v xml:space="preserve"> </v>
      </c>
      <c r="AU58" s="51" t="str">
        <f>IF(AND(N58="Aplicar identificación avanzada-condición aceptable para cada tipo de factor de riesgo identificado",K58="SI"),VLOOKUP(A58,'2'!$B$12:$M$212,2,FALSE)," ")</f>
        <v xml:space="preserve"> </v>
      </c>
      <c r="AV58" s="51" t="str">
        <f>IF(AND(N58="Aplicar identificación avanzada-condición aceptable para cada tipo de factor de riesgo identificado",K58="SI"),VLOOKUP(A58,'2'!$B$12:$M$212,3,FALSE)," ")</f>
        <v xml:space="preserve"> </v>
      </c>
      <c r="AW58" s="51" t="str">
        <f>IF(AND(N58="Aplicar identificación avanzada-condición aceptable para cada tipo de factor de riesgo identificado",K58="SI"),VLOOKUP(A58,'2'!$B$12:$M$212,4,FALSE)," ")</f>
        <v xml:space="preserve"> </v>
      </c>
      <c r="AX58" s="51" t="str">
        <f>IF(AND(N58="Aplicar identificación avanzada-condición aceptable para cada tipo de factor de riesgo identificado",K58="SI"),VLOOKUP(A58,'2'!$B$12:$M$212,6,FALSE)," ")</f>
        <v xml:space="preserve"> </v>
      </c>
      <c r="AY58" s="51" t="str">
        <f>IF(AND(N58="Aplicar identificación avanzada-condición aceptable para cada tipo de factor de riesgo identificado",K58="SI"),VLOOKUP(A58,'2'!$B$12:$M$212,7,FALSE)," ")</f>
        <v xml:space="preserve"> </v>
      </c>
      <c r="AZ58" s="51" t="str">
        <f>IF(AND(N58="Aplicar identificación avanzada-condición aceptable para cada tipo de factor de riesgo identificado",K58="SI"),VLOOKUP(A58,'2'!$B$12:$M$212,8,FALSE)," ")</f>
        <v xml:space="preserve"> </v>
      </c>
      <c r="BA58" s="51" t="str">
        <f>IF(AND(N58="Aplicar identificación avanzada-condición aceptable para cada tipo de factor de riesgo identificado",K58="SI"),VLOOKUP(A58,'2'!$B$12:$M$212,9,FALSE)," ")</f>
        <v xml:space="preserve"> </v>
      </c>
      <c r="BB58" s="51" t="str">
        <f>IF(AND(N58="Aplicar identificación avanzada-condición aceptable para cada tipo de factor de riesgo identificado",K58="SI"),VLOOKUP(A58,'2'!$B$12:$M$212,10,FALSE)," ")</f>
        <v xml:space="preserve"> </v>
      </c>
      <c r="BC58" s="44">
        <f>IF(AND(N58="Aplicar identificación avanzada-condición aceptable para cada tipo de factor de riesgo identificado",L58="SI"),VLOOKUP(A58,'2'!$B$12:$M$212,2,FALSE)," ")</f>
        <v>0</v>
      </c>
      <c r="BD58" s="44">
        <f>IF(AND(N58="Aplicar identificación avanzada-condición aceptable para cada tipo de factor de riesgo identificado",L58="SI"),VLOOKUP(A58,'2'!$B$12:$M$212,3,FALSE)," ")</f>
        <v>0</v>
      </c>
      <c r="BE58" s="44">
        <f>IF(AND(N58="Aplicar identificación avanzada-condición aceptable para cada tipo de factor de riesgo identificado",L58="SI"),VLOOKUP(A58,'2'!$B$12:$M$212,4,FALSE)," ")</f>
        <v>0</v>
      </c>
      <c r="BF58" s="44">
        <f>IF(AND(N58="Aplicar identificación avanzada-condición aceptable para cada tipo de factor de riesgo identificado",L58="SI"),VLOOKUP(A58,'2'!$B$12:$M$212,6,FALSE)," ")</f>
        <v>0</v>
      </c>
      <c r="BG58" s="44">
        <f>IF(AND(N58="Aplicar identificación avanzada-condición aceptable para cada tipo de factor de riesgo identificado",L58="SI"),VLOOKUP(A58,'2'!$B$12:$M$212,7,FALSE)," ")</f>
        <v>0</v>
      </c>
      <c r="BH58" s="44">
        <f>IF(AND(N58="Aplicar identificación avanzada-condición aceptable para cada tipo de factor de riesgo identificado",L58="SI"),VLOOKUP(A58,'2'!$B$12:$M$212,8,FALSE)," ")</f>
        <v>0</v>
      </c>
      <c r="BI58" s="44">
        <f>IF(AND(N58="Aplicar identificación avanzada-condición aceptable para cada tipo de factor de riesgo identificado",L58="SI"),VLOOKUP(A58,'2'!$B$12:$M$212,9,FALSE)," ")</f>
        <v>0</v>
      </c>
      <c r="BJ58" s="44">
        <f>IF(AND(N58="Aplicar identificación avanzada-condición aceptable para cada tipo de factor de riesgo identificado",L58="SI"),VLOOKUP(A58,'2'!$B$12:$M$212,10,FALSE)," ")</f>
        <v>0</v>
      </c>
      <c r="BK58" s="48" t="str">
        <f>IF(AND(N58="Aplicar identificación avanzada-condición aceptable para cada tipo de factor de riesgo identificado",M58="SI"),VLOOKUP(A58,'2'!$B$12:$M$212,2,FALSE)," ")</f>
        <v xml:space="preserve"> </v>
      </c>
      <c r="BL58" s="48" t="str">
        <f>IF(AND(N58="Aplicar identificación avanzada-condición aceptable para cada tipo de factor de riesgo identificado",M58="SI"),VLOOKUP(A58,'2'!$B$12:$M$212,3,FALSE)," ")</f>
        <v xml:space="preserve"> </v>
      </c>
      <c r="BM58" s="48" t="str">
        <f>IF(AND(N58="Aplicar identificación avanzada-condición aceptable para cada tipo de factor de riesgo identificado",M58="SI"),VLOOKUP(A58,'2'!$B$12:$M$212,4,FALSE)," ")</f>
        <v xml:space="preserve"> </v>
      </c>
      <c r="BN58" s="48" t="str">
        <f>IF(AND(N58="Aplicar identificación avanzada-condición aceptable para cada tipo de factor de riesgo identificado",M58="SI"),VLOOKUP(A58,'2'!$B$12:$M$212,6,FALSE)," ")</f>
        <v xml:space="preserve"> </v>
      </c>
      <c r="BO58" s="48" t="str">
        <f>IF(AND(N58="Aplicar identificación avanzada-condición aceptable para cada tipo de factor de riesgo identificado",M58="SI"),VLOOKUP(A58,'2'!$B$12:$M$212,7,FALSE)," ")</f>
        <v xml:space="preserve"> </v>
      </c>
      <c r="BP58" s="48" t="str">
        <f>IF(AND(N58="Aplicar identificación avanzada-condición aceptable para cada tipo de factor de riesgo identificado",M58="SI"),VLOOKUP(A58,'2'!$B$12:$M$212,8,FALSE)," ")</f>
        <v xml:space="preserve"> </v>
      </c>
      <c r="BQ58" s="48" t="str">
        <f>IF(AND(N58="Aplicar identificación avanzada-condición aceptable para cada tipo de factor de riesgo identificado",M58="SI"),VLOOKUP(A58,'2'!$B$12:$M$212,9,FALSE)," ")</f>
        <v xml:space="preserve"> </v>
      </c>
      <c r="BR58" s="48" t="str">
        <f>IF(AND(N58="Aplicar identificación avanzada-condición aceptable para cada tipo de factor de riesgo identificado",M58="SI"),VLOOKUP(A58,'2'!$B$12:$M$212,10,FALSE)," ")</f>
        <v xml:space="preserve"> </v>
      </c>
    </row>
    <row r="59" spans="1:70">
      <c r="A59">
        <v>55</v>
      </c>
      <c r="B59" s="21">
        <f>'2'!C68</f>
        <v>0</v>
      </c>
      <c r="C59" s="21">
        <f>'2'!D68</f>
        <v>0</v>
      </c>
      <c r="D59" s="21"/>
      <c r="E59" s="21">
        <f>'2'!E68</f>
        <v>0</v>
      </c>
      <c r="F59" s="34" t="str">
        <f>'3'!L68</f>
        <v>Aplicar identificación avanzada-condición aceptable para cada tipo de factor de riesgo identificado</v>
      </c>
      <c r="G59" s="27" t="str">
        <f>'3'!E68</f>
        <v>SI</v>
      </c>
      <c r="H59" s="21" t="str">
        <f>'3'!F68</f>
        <v>NO</v>
      </c>
      <c r="I59" s="27" t="str">
        <f>'3'!G68</f>
        <v>NO</v>
      </c>
      <c r="J59" s="21" t="str">
        <f>'3'!H68</f>
        <v>NO</v>
      </c>
      <c r="K59" s="27" t="str">
        <f>'3'!I68</f>
        <v>NO</v>
      </c>
      <c r="L59" s="21" t="str">
        <f>'3'!J68</f>
        <v>SI</v>
      </c>
      <c r="M59" s="27" t="str">
        <f>'3'!K68</f>
        <v>NO</v>
      </c>
      <c r="N59" s="34" t="str">
        <f>'3'!L68</f>
        <v>Aplicar identificación avanzada-condición aceptable para cada tipo de factor de riesgo identificado</v>
      </c>
      <c r="O59" s="19">
        <f>IF(AND(N59="Aplicar identificación avanzada-condición aceptable para cada tipo de factor de riesgo identificado",G59="SI"),VLOOKUP(A59,'2'!$B$12:$M$212,2,FALSE)," ")</f>
        <v>0</v>
      </c>
      <c r="P59" s="19">
        <f>IF(AND(N59="Aplicar identificación avanzada-condición aceptable para cada tipo de factor de riesgo identificado",G59="SI"),VLOOKUP(A59,'2'!$B$12:$M$212,3,FALSE)," ")</f>
        <v>0</v>
      </c>
      <c r="Q59" s="19">
        <f>IF(AND(N59="Aplicar identificación avanzada-condición aceptable para cada tipo de factor de riesgo identificado",G59="SI"),VLOOKUP(A59,'2'!$B$12:$M$212,4,FALSE)," ")</f>
        <v>0</v>
      </c>
      <c r="R59" s="19">
        <f>IF(AND(N59="Aplicar identificación avanzada-condición aceptable para cada tipo de factor de riesgo identificado",G59="SI"),VLOOKUP(A59,'2'!$B$12:$M$212,6,FALSE)," ")</f>
        <v>0</v>
      </c>
      <c r="S59" s="19">
        <f>IF(AND(N59="Aplicar identificación avanzada-condición aceptable para cada tipo de factor de riesgo identificado",G59="SI"),VLOOKUP(A59,'2'!$B$12:$M$212,7,FALSE)," ")</f>
        <v>0</v>
      </c>
      <c r="T59" s="19">
        <f>IF(AND(N59="Aplicar identificación avanzada-condición aceptable para cada tipo de factor de riesgo identificado",G59="SI"),VLOOKUP(A59,'2'!$B$12:$M$212,8,FALSE)," ")</f>
        <v>0</v>
      </c>
      <c r="U59" s="19">
        <f>IF(AND(N59="Aplicar identificación avanzada-condición aceptable para cada tipo de factor de riesgo identificado",G59="SI"),VLOOKUP(A59,'2'!$B$12:$M$212,9,FALSE)," ")</f>
        <v>0</v>
      </c>
      <c r="V59" s="19">
        <f>IF(AND(N59="Aplicar identificación avanzada-condición aceptable para cada tipo de factor de riesgo identificado",G59="SI"),VLOOKUP(A59,'2'!$B$12:$M$212,10,FALSE)," ")</f>
        <v>0</v>
      </c>
      <c r="W59" s="31" t="str">
        <f>IF(AND(N59="Aplicar identificación avanzada-condición aceptable para cada tipo de factor de riesgo identificado",H59="SI"),VLOOKUP(A59,'2'!$B$12:$M$212,2,FALSE)," ")</f>
        <v xml:space="preserve"> </v>
      </c>
      <c r="X59" s="31" t="str">
        <f>IF(AND(N59="Aplicar identificación avanzada-condición aceptable para cada tipo de factor de riesgo identificado",H59="SI"),VLOOKUP(A59,'2'!$B$12:$M$212,3,FALSE)," ")</f>
        <v xml:space="preserve"> </v>
      </c>
      <c r="Y59" s="31" t="str">
        <f>IF(AND(N59="Aplicar identificación avanzada-condición aceptable para cada tipo de factor de riesgo identificado",H59="SI"),VLOOKUP(A59,'2'!$B$12:$M$212,4,FALSE)," ")</f>
        <v xml:space="preserve"> </v>
      </c>
      <c r="Z59" s="31" t="str">
        <f>IF(AND(N59="Aplicar identificación avanzada-condición aceptable para cada tipo de factor de riesgo identificado",H59="SI"),VLOOKUP(A59,'2'!$B$12:$M$212,4,FALSE)," ")</f>
        <v xml:space="preserve"> </v>
      </c>
      <c r="AA59" s="31" t="str">
        <f>IF(AND(N59="Aplicar identificación avanzada-condición aceptable para cada tipo de factor de riesgo identificado",H59="SI"),VLOOKUP(A59,'2'!$B$12:$M$212,7,FALSE)," ")</f>
        <v xml:space="preserve"> </v>
      </c>
      <c r="AB59" s="31" t="str">
        <f>IF(AND(N59="Aplicar identificación avanzada-condición aceptable para cada tipo de factor de riesgo identificado",H59="SI"),VLOOKUP(A59,'2'!$B$12:$M$212,8,FALSE)," ")</f>
        <v xml:space="preserve"> </v>
      </c>
      <c r="AC59" s="31" t="str">
        <f>IF(AND(N59="Aplicar identificación avanzada-condición aceptable para cada tipo de factor de riesgo identificado",H59="SI"),VLOOKUP(A59,'2'!$B$12:$M$212,9,FALSE)," ")</f>
        <v xml:space="preserve"> </v>
      </c>
      <c r="AD59" s="31" t="str">
        <f>IF(AND(N59="Aplicar identificación avanzada-condición aceptable para cada tipo de factor de riesgo identificado",H59="SI"),VLOOKUP(A59,'2'!$B$12:$M$212,10,FALSE)," ")</f>
        <v xml:space="preserve"> </v>
      </c>
      <c r="AE59" s="34" t="str">
        <f>IF(AND(N59="Aplicar identificación avanzada-condición aceptable para cada tipo de factor de riesgo identificado",I59="SI"),VLOOKUP(A59,'2'!$B$12:$M$212,2,FALSE)," ")</f>
        <v xml:space="preserve"> </v>
      </c>
      <c r="AF59" s="34" t="str">
        <f>IF(AND(N59="Aplicar identificación avanzada-condición aceptable para cada tipo de factor de riesgo identificado",I59="SI"),VLOOKUP(A59,'2'!$B$12:$M$212,3,FALSE)," ")</f>
        <v xml:space="preserve"> </v>
      </c>
      <c r="AG59" s="34" t="str">
        <f>IF(AND(N59="Aplicar identificación avanzada-condición aceptable para cada tipo de factor de riesgo identificado",I59="SI"),VLOOKUP(A59,'2'!$B$12:$M$212,4,FALSE)," ")</f>
        <v xml:space="preserve"> </v>
      </c>
      <c r="AH59" s="34" t="str">
        <f>IF(AND(N59="Aplicar identificación avanzada-condición aceptable para cada tipo de factor de riesgo identificado",I59="SI"),VLOOKUP(A59,'2'!$B$12:$M$212,6,FALSE)," ")</f>
        <v xml:space="preserve"> </v>
      </c>
      <c r="AI59" s="34" t="str">
        <f>IF(AND(N59="Aplicar identificación avanzada-condición aceptable para cada tipo de factor de riesgo identificado",I59="SI"),VLOOKUP(A59,'2'!$B$12:$M$212,7,FALSE)," ")</f>
        <v xml:space="preserve"> </v>
      </c>
      <c r="AJ59" s="34" t="str">
        <f>IF(AND(N59="Aplicar identificación avanzada-condición aceptable para cada tipo de factor de riesgo identificado",I59="SI"),VLOOKUP(A59,'2'!$B$12:$M$212,8,FALSE)," ")</f>
        <v xml:space="preserve"> </v>
      </c>
      <c r="AK59" s="34" t="str">
        <f>IF(AND(N59="Aplicar identificación avanzada-condición aceptable para cada tipo de factor de riesgo identificado",I59="SI"),VLOOKUP(A59,'2'!$B$12:$M$212,9,FALSE)," ")</f>
        <v xml:space="preserve"> </v>
      </c>
      <c r="AL59" s="34" t="str">
        <f>IF(AND(N59="Aplicar identificación avanzada-condición aceptable para cada tipo de factor de riesgo identificado",I59="SI"),VLOOKUP(A59,'2'!$B$12:$M$212,10,FALSE)," ")</f>
        <v xml:space="preserve"> </v>
      </c>
      <c r="AM59" s="40" t="str">
        <f>IF(AND(N59="Aplicar identificación avanzada-condición aceptable para cada tipo de factor de riesgo identificado",J59="SI"),VLOOKUP(A59,'2'!$B$12:$M$212,2,FALSE)," ")</f>
        <v xml:space="preserve"> </v>
      </c>
      <c r="AN59" s="40" t="str">
        <f>IF(AND(N59="Aplicar identificación avanzada-condición aceptable para cada tipo de factor de riesgo identificado",J59="SI"),VLOOKUP(A59,'2'!$B$12:$M$212,3,FALSE)," ")</f>
        <v xml:space="preserve"> </v>
      </c>
      <c r="AO59" s="40" t="str">
        <f>IF(AND(N59="Aplicar identificación avanzada-condición aceptable para cada tipo de factor de riesgo identificado",J59="SI"),VLOOKUP(A59,'2'!$B$12:$M$212,4,FALSE)," ")</f>
        <v xml:space="preserve"> </v>
      </c>
      <c r="AP59" s="40" t="str">
        <f>IF(AND(N59="Aplicar identificación avanzada-condición aceptable para cada tipo de factor de riesgo identificado",J59="SI"),VLOOKUP(A59,'2'!$B$12:$M$212,6,FALSE)," ")</f>
        <v xml:space="preserve"> </v>
      </c>
      <c r="AQ59" s="40" t="str">
        <f>IF(AND(N59="Aplicar identificación avanzada-condición aceptable para cada tipo de factor de riesgo identificado",J59="SI"),VLOOKUP(A59,'2'!$B$12:$M$212,7,FALSE)," ")</f>
        <v xml:space="preserve"> </v>
      </c>
      <c r="AR59" s="40" t="str">
        <f>IF(AND(N59="Aplicar identificación avanzada-condición aceptable para cada tipo de factor de riesgo identificado",J59="SI"),VLOOKUP(A59,'2'!$B$12:$M$212,8,FALSE)," ")</f>
        <v xml:space="preserve"> </v>
      </c>
      <c r="AS59" s="40" t="str">
        <f>IF(AND(N59="Aplicar identificación avanzada-condición aceptable para cada tipo de factor de riesgo identificado",J59="SI"),VLOOKUP(A59,'2'!$B$12:$M$212,9,FALSE)," ")</f>
        <v xml:space="preserve"> </v>
      </c>
      <c r="AT59" s="40" t="str">
        <f>IF(AND(N59="Aplicar identificación avanzada-condición aceptable para cada tipo de factor de riesgo identificado",J59="SI"),VLOOKUP(A59,'2'!$B$12:$M$212,10,FALSE)," ")</f>
        <v xml:space="preserve"> </v>
      </c>
      <c r="AU59" s="51" t="str">
        <f>IF(AND(N59="Aplicar identificación avanzada-condición aceptable para cada tipo de factor de riesgo identificado",K59="SI"),VLOOKUP(A59,'2'!$B$12:$M$212,2,FALSE)," ")</f>
        <v xml:space="preserve"> </v>
      </c>
      <c r="AV59" s="51" t="str">
        <f>IF(AND(N59="Aplicar identificación avanzada-condición aceptable para cada tipo de factor de riesgo identificado",K59="SI"),VLOOKUP(A59,'2'!$B$12:$M$212,3,FALSE)," ")</f>
        <v xml:space="preserve"> </v>
      </c>
      <c r="AW59" s="51" t="str">
        <f>IF(AND(N59="Aplicar identificación avanzada-condición aceptable para cada tipo de factor de riesgo identificado",K59="SI"),VLOOKUP(A59,'2'!$B$12:$M$212,4,FALSE)," ")</f>
        <v xml:space="preserve"> </v>
      </c>
      <c r="AX59" s="51" t="str">
        <f>IF(AND(N59="Aplicar identificación avanzada-condición aceptable para cada tipo de factor de riesgo identificado",K59="SI"),VLOOKUP(A59,'2'!$B$12:$M$212,6,FALSE)," ")</f>
        <v xml:space="preserve"> </v>
      </c>
      <c r="AY59" s="51" t="str">
        <f>IF(AND(N59="Aplicar identificación avanzada-condición aceptable para cada tipo de factor de riesgo identificado",K59="SI"),VLOOKUP(A59,'2'!$B$12:$M$212,7,FALSE)," ")</f>
        <v xml:space="preserve"> </v>
      </c>
      <c r="AZ59" s="51" t="str">
        <f>IF(AND(N59="Aplicar identificación avanzada-condición aceptable para cada tipo de factor de riesgo identificado",K59="SI"),VLOOKUP(A59,'2'!$B$12:$M$212,8,FALSE)," ")</f>
        <v xml:space="preserve"> </v>
      </c>
      <c r="BA59" s="51" t="str">
        <f>IF(AND(N59="Aplicar identificación avanzada-condición aceptable para cada tipo de factor de riesgo identificado",K59="SI"),VLOOKUP(A59,'2'!$B$12:$M$212,9,FALSE)," ")</f>
        <v xml:space="preserve"> </v>
      </c>
      <c r="BB59" s="51" t="str">
        <f>IF(AND(N59="Aplicar identificación avanzada-condición aceptable para cada tipo de factor de riesgo identificado",K59="SI"),VLOOKUP(A59,'2'!$B$12:$M$212,10,FALSE)," ")</f>
        <v xml:space="preserve"> </v>
      </c>
      <c r="BC59" s="44">
        <f>IF(AND(N59="Aplicar identificación avanzada-condición aceptable para cada tipo de factor de riesgo identificado",L59="SI"),VLOOKUP(A59,'2'!$B$12:$M$212,2,FALSE)," ")</f>
        <v>0</v>
      </c>
      <c r="BD59" s="44">
        <f>IF(AND(N59="Aplicar identificación avanzada-condición aceptable para cada tipo de factor de riesgo identificado",L59="SI"),VLOOKUP(A59,'2'!$B$12:$M$212,3,FALSE)," ")</f>
        <v>0</v>
      </c>
      <c r="BE59" s="44">
        <f>IF(AND(N59="Aplicar identificación avanzada-condición aceptable para cada tipo de factor de riesgo identificado",L59="SI"),VLOOKUP(A59,'2'!$B$12:$M$212,4,FALSE)," ")</f>
        <v>0</v>
      </c>
      <c r="BF59" s="44">
        <f>IF(AND(N59="Aplicar identificación avanzada-condición aceptable para cada tipo de factor de riesgo identificado",L59="SI"),VLOOKUP(A59,'2'!$B$12:$M$212,6,FALSE)," ")</f>
        <v>0</v>
      </c>
      <c r="BG59" s="44">
        <f>IF(AND(N59="Aplicar identificación avanzada-condición aceptable para cada tipo de factor de riesgo identificado",L59="SI"),VLOOKUP(A59,'2'!$B$12:$M$212,7,FALSE)," ")</f>
        <v>0</v>
      </c>
      <c r="BH59" s="44">
        <f>IF(AND(N59="Aplicar identificación avanzada-condición aceptable para cada tipo de factor de riesgo identificado",L59="SI"),VLOOKUP(A59,'2'!$B$12:$M$212,8,FALSE)," ")</f>
        <v>0</v>
      </c>
      <c r="BI59" s="44">
        <f>IF(AND(N59="Aplicar identificación avanzada-condición aceptable para cada tipo de factor de riesgo identificado",L59="SI"),VLOOKUP(A59,'2'!$B$12:$M$212,9,FALSE)," ")</f>
        <v>0</v>
      </c>
      <c r="BJ59" s="44">
        <f>IF(AND(N59="Aplicar identificación avanzada-condición aceptable para cada tipo de factor de riesgo identificado",L59="SI"),VLOOKUP(A59,'2'!$B$12:$M$212,10,FALSE)," ")</f>
        <v>0</v>
      </c>
      <c r="BK59" s="48" t="str">
        <f>IF(AND(N59="Aplicar identificación avanzada-condición aceptable para cada tipo de factor de riesgo identificado",M59="SI"),VLOOKUP(A59,'2'!$B$12:$M$212,2,FALSE)," ")</f>
        <v xml:space="preserve"> </v>
      </c>
      <c r="BL59" s="48" t="str">
        <f>IF(AND(N59="Aplicar identificación avanzada-condición aceptable para cada tipo de factor de riesgo identificado",M59="SI"),VLOOKUP(A59,'2'!$B$12:$M$212,3,FALSE)," ")</f>
        <v xml:space="preserve"> </v>
      </c>
      <c r="BM59" s="48" t="str">
        <f>IF(AND(N59="Aplicar identificación avanzada-condición aceptable para cada tipo de factor de riesgo identificado",M59="SI"),VLOOKUP(A59,'2'!$B$12:$M$212,4,FALSE)," ")</f>
        <v xml:space="preserve"> </v>
      </c>
      <c r="BN59" s="48" t="str">
        <f>IF(AND(N59="Aplicar identificación avanzada-condición aceptable para cada tipo de factor de riesgo identificado",M59="SI"),VLOOKUP(A59,'2'!$B$12:$M$212,6,FALSE)," ")</f>
        <v xml:space="preserve"> </v>
      </c>
      <c r="BO59" s="48" t="str">
        <f>IF(AND(N59="Aplicar identificación avanzada-condición aceptable para cada tipo de factor de riesgo identificado",M59="SI"),VLOOKUP(A59,'2'!$B$12:$M$212,7,FALSE)," ")</f>
        <v xml:space="preserve"> </v>
      </c>
      <c r="BP59" s="48" t="str">
        <f>IF(AND(N59="Aplicar identificación avanzada-condición aceptable para cada tipo de factor de riesgo identificado",M59="SI"),VLOOKUP(A59,'2'!$B$12:$M$212,8,FALSE)," ")</f>
        <v xml:space="preserve"> </v>
      </c>
      <c r="BQ59" s="48" t="str">
        <f>IF(AND(N59="Aplicar identificación avanzada-condición aceptable para cada tipo de factor de riesgo identificado",M59="SI"),VLOOKUP(A59,'2'!$B$12:$M$212,9,FALSE)," ")</f>
        <v xml:space="preserve"> </v>
      </c>
      <c r="BR59" s="48" t="str">
        <f>IF(AND(N59="Aplicar identificación avanzada-condición aceptable para cada tipo de factor de riesgo identificado",M59="SI"),VLOOKUP(A59,'2'!$B$12:$M$212,10,FALSE)," ")</f>
        <v xml:space="preserve"> </v>
      </c>
    </row>
    <row r="60" spans="1:70">
      <c r="A60">
        <v>56</v>
      </c>
      <c r="B60" s="21">
        <f>'2'!C69</f>
        <v>0</v>
      </c>
      <c r="C60" s="21">
        <f>'2'!D69</f>
        <v>0</v>
      </c>
      <c r="D60" s="21"/>
      <c r="E60" s="21">
        <f>'2'!E69</f>
        <v>0</v>
      </c>
      <c r="F60" s="34" t="str">
        <f>'3'!L69</f>
        <v>Aplicar identificación avanzada-condición aceptable para cada tipo de factor de riesgo identificado</v>
      </c>
      <c r="G60" s="27" t="str">
        <f>'3'!E69</f>
        <v>SI</v>
      </c>
      <c r="H60" s="21" t="str">
        <f>'3'!F69</f>
        <v>NO</v>
      </c>
      <c r="I60" s="27" t="str">
        <f>'3'!G69</f>
        <v>NO</v>
      </c>
      <c r="J60" s="21" t="str">
        <f>'3'!H69</f>
        <v>NO</v>
      </c>
      <c r="K60" s="27" t="str">
        <f>'3'!I69</f>
        <v>NO</v>
      </c>
      <c r="L60" s="21" t="str">
        <f>'3'!J69</f>
        <v>SI</v>
      </c>
      <c r="M60" s="27" t="str">
        <f>'3'!K69</f>
        <v>NO</v>
      </c>
      <c r="N60" s="34" t="str">
        <f>'3'!L69</f>
        <v>Aplicar identificación avanzada-condición aceptable para cada tipo de factor de riesgo identificado</v>
      </c>
      <c r="O60" s="19">
        <f>IF(AND(N60="Aplicar identificación avanzada-condición aceptable para cada tipo de factor de riesgo identificado",G60="SI"),VLOOKUP(A60,'2'!$B$12:$M$212,2,FALSE)," ")</f>
        <v>0</v>
      </c>
      <c r="P60" s="19">
        <f>IF(AND(N60="Aplicar identificación avanzada-condición aceptable para cada tipo de factor de riesgo identificado",G60="SI"),VLOOKUP(A60,'2'!$B$12:$M$212,3,FALSE)," ")</f>
        <v>0</v>
      </c>
      <c r="Q60" s="19">
        <f>IF(AND(N60="Aplicar identificación avanzada-condición aceptable para cada tipo de factor de riesgo identificado",G60="SI"),VLOOKUP(A60,'2'!$B$12:$M$212,4,FALSE)," ")</f>
        <v>0</v>
      </c>
      <c r="R60" s="19">
        <f>IF(AND(N60="Aplicar identificación avanzada-condición aceptable para cada tipo de factor de riesgo identificado",G60="SI"),VLOOKUP(A60,'2'!$B$12:$M$212,6,FALSE)," ")</f>
        <v>0</v>
      </c>
      <c r="S60" s="19">
        <f>IF(AND(N60="Aplicar identificación avanzada-condición aceptable para cada tipo de factor de riesgo identificado",G60="SI"),VLOOKUP(A60,'2'!$B$12:$M$212,7,FALSE)," ")</f>
        <v>0</v>
      </c>
      <c r="T60" s="19">
        <f>IF(AND(N60="Aplicar identificación avanzada-condición aceptable para cada tipo de factor de riesgo identificado",G60="SI"),VLOOKUP(A60,'2'!$B$12:$M$212,8,FALSE)," ")</f>
        <v>0</v>
      </c>
      <c r="U60" s="19">
        <f>IF(AND(N60="Aplicar identificación avanzada-condición aceptable para cada tipo de factor de riesgo identificado",G60="SI"),VLOOKUP(A60,'2'!$B$12:$M$212,9,FALSE)," ")</f>
        <v>0</v>
      </c>
      <c r="V60" s="19">
        <f>IF(AND(N60="Aplicar identificación avanzada-condición aceptable para cada tipo de factor de riesgo identificado",G60="SI"),VLOOKUP(A60,'2'!$B$12:$M$212,10,FALSE)," ")</f>
        <v>0</v>
      </c>
      <c r="W60" s="31" t="str">
        <f>IF(AND(N60="Aplicar identificación avanzada-condición aceptable para cada tipo de factor de riesgo identificado",H60="SI"),VLOOKUP(A60,'2'!$B$12:$M$212,2,FALSE)," ")</f>
        <v xml:space="preserve"> </v>
      </c>
      <c r="X60" s="31" t="str">
        <f>IF(AND(N60="Aplicar identificación avanzada-condición aceptable para cada tipo de factor de riesgo identificado",H60="SI"),VLOOKUP(A60,'2'!$B$12:$M$212,3,FALSE)," ")</f>
        <v xml:space="preserve"> </v>
      </c>
      <c r="Y60" s="31" t="str">
        <f>IF(AND(N60="Aplicar identificación avanzada-condición aceptable para cada tipo de factor de riesgo identificado",H60="SI"),VLOOKUP(A60,'2'!$B$12:$M$212,4,FALSE)," ")</f>
        <v xml:space="preserve"> </v>
      </c>
      <c r="Z60" s="31" t="str">
        <f>IF(AND(N60="Aplicar identificación avanzada-condición aceptable para cada tipo de factor de riesgo identificado",H60="SI"),VLOOKUP(A60,'2'!$B$12:$M$212,4,FALSE)," ")</f>
        <v xml:space="preserve"> </v>
      </c>
      <c r="AA60" s="31" t="str">
        <f>IF(AND(N60="Aplicar identificación avanzada-condición aceptable para cada tipo de factor de riesgo identificado",H60="SI"),VLOOKUP(A60,'2'!$B$12:$M$212,7,FALSE)," ")</f>
        <v xml:space="preserve"> </v>
      </c>
      <c r="AB60" s="31" t="str">
        <f>IF(AND(N60="Aplicar identificación avanzada-condición aceptable para cada tipo de factor de riesgo identificado",H60="SI"),VLOOKUP(A60,'2'!$B$12:$M$212,8,FALSE)," ")</f>
        <v xml:space="preserve"> </v>
      </c>
      <c r="AC60" s="31" t="str">
        <f>IF(AND(N60="Aplicar identificación avanzada-condición aceptable para cada tipo de factor de riesgo identificado",H60="SI"),VLOOKUP(A60,'2'!$B$12:$M$212,9,FALSE)," ")</f>
        <v xml:space="preserve"> </v>
      </c>
      <c r="AD60" s="31" t="str">
        <f>IF(AND(N60="Aplicar identificación avanzada-condición aceptable para cada tipo de factor de riesgo identificado",H60="SI"),VLOOKUP(A60,'2'!$B$12:$M$212,10,FALSE)," ")</f>
        <v xml:space="preserve"> </v>
      </c>
      <c r="AE60" s="34" t="str">
        <f>IF(AND(N60="Aplicar identificación avanzada-condición aceptable para cada tipo de factor de riesgo identificado",I60="SI"),VLOOKUP(A60,'2'!$B$12:$M$212,2,FALSE)," ")</f>
        <v xml:space="preserve"> </v>
      </c>
      <c r="AF60" s="34" t="str">
        <f>IF(AND(N60="Aplicar identificación avanzada-condición aceptable para cada tipo de factor de riesgo identificado",I60="SI"),VLOOKUP(A60,'2'!$B$12:$M$212,3,FALSE)," ")</f>
        <v xml:space="preserve"> </v>
      </c>
      <c r="AG60" s="34" t="str">
        <f>IF(AND(N60="Aplicar identificación avanzada-condición aceptable para cada tipo de factor de riesgo identificado",I60="SI"),VLOOKUP(A60,'2'!$B$12:$M$212,4,FALSE)," ")</f>
        <v xml:space="preserve"> </v>
      </c>
      <c r="AH60" s="34" t="str">
        <f>IF(AND(N60="Aplicar identificación avanzada-condición aceptable para cada tipo de factor de riesgo identificado",I60="SI"),VLOOKUP(A60,'2'!$B$12:$M$212,6,FALSE)," ")</f>
        <v xml:space="preserve"> </v>
      </c>
      <c r="AI60" s="34" t="str">
        <f>IF(AND(N60="Aplicar identificación avanzada-condición aceptable para cada tipo de factor de riesgo identificado",I60="SI"),VLOOKUP(A60,'2'!$B$12:$M$212,7,FALSE)," ")</f>
        <v xml:space="preserve"> </v>
      </c>
      <c r="AJ60" s="34" t="str">
        <f>IF(AND(N60="Aplicar identificación avanzada-condición aceptable para cada tipo de factor de riesgo identificado",I60="SI"),VLOOKUP(A60,'2'!$B$12:$M$212,8,FALSE)," ")</f>
        <v xml:space="preserve"> </v>
      </c>
      <c r="AK60" s="34" t="str">
        <f>IF(AND(N60="Aplicar identificación avanzada-condición aceptable para cada tipo de factor de riesgo identificado",I60="SI"),VLOOKUP(A60,'2'!$B$12:$M$212,9,FALSE)," ")</f>
        <v xml:space="preserve"> </v>
      </c>
      <c r="AL60" s="34" t="str">
        <f>IF(AND(N60="Aplicar identificación avanzada-condición aceptable para cada tipo de factor de riesgo identificado",I60="SI"),VLOOKUP(A60,'2'!$B$12:$M$212,10,FALSE)," ")</f>
        <v xml:space="preserve"> </v>
      </c>
      <c r="AM60" s="40" t="str">
        <f>IF(AND(N60="Aplicar identificación avanzada-condición aceptable para cada tipo de factor de riesgo identificado",J60="SI"),VLOOKUP(A60,'2'!$B$12:$M$212,2,FALSE)," ")</f>
        <v xml:space="preserve"> </v>
      </c>
      <c r="AN60" s="40" t="str">
        <f>IF(AND(N60="Aplicar identificación avanzada-condición aceptable para cada tipo de factor de riesgo identificado",J60="SI"),VLOOKUP(A60,'2'!$B$12:$M$212,3,FALSE)," ")</f>
        <v xml:space="preserve"> </v>
      </c>
      <c r="AO60" s="40" t="str">
        <f>IF(AND(N60="Aplicar identificación avanzada-condición aceptable para cada tipo de factor de riesgo identificado",J60="SI"),VLOOKUP(A60,'2'!$B$12:$M$212,4,FALSE)," ")</f>
        <v xml:space="preserve"> </v>
      </c>
      <c r="AP60" s="40" t="str">
        <f>IF(AND(N60="Aplicar identificación avanzada-condición aceptable para cada tipo de factor de riesgo identificado",J60="SI"),VLOOKUP(A60,'2'!$B$12:$M$212,6,FALSE)," ")</f>
        <v xml:space="preserve"> </v>
      </c>
      <c r="AQ60" s="40" t="str">
        <f>IF(AND(N60="Aplicar identificación avanzada-condición aceptable para cada tipo de factor de riesgo identificado",J60="SI"),VLOOKUP(A60,'2'!$B$12:$M$212,7,FALSE)," ")</f>
        <v xml:space="preserve"> </v>
      </c>
      <c r="AR60" s="40" t="str">
        <f>IF(AND(N60="Aplicar identificación avanzada-condición aceptable para cada tipo de factor de riesgo identificado",J60="SI"),VLOOKUP(A60,'2'!$B$12:$M$212,8,FALSE)," ")</f>
        <v xml:space="preserve"> </v>
      </c>
      <c r="AS60" s="40" t="str">
        <f>IF(AND(N60="Aplicar identificación avanzada-condición aceptable para cada tipo de factor de riesgo identificado",J60="SI"),VLOOKUP(A60,'2'!$B$12:$M$212,9,FALSE)," ")</f>
        <v xml:space="preserve"> </v>
      </c>
      <c r="AT60" s="40" t="str">
        <f>IF(AND(N60="Aplicar identificación avanzada-condición aceptable para cada tipo de factor de riesgo identificado",J60="SI"),VLOOKUP(A60,'2'!$B$12:$M$212,10,FALSE)," ")</f>
        <v xml:space="preserve"> </v>
      </c>
      <c r="AU60" s="51" t="str">
        <f>IF(AND(N60="Aplicar identificación avanzada-condición aceptable para cada tipo de factor de riesgo identificado",K60="SI"),VLOOKUP(A60,'2'!$B$12:$M$212,2,FALSE)," ")</f>
        <v xml:space="preserve"> </v>
      </c>
      <c r="AV60" s="51" t="str">
        <f>IF(AND(N60="Aplicar identificación avanzada-condición aceptable para cada tipo de factor de riesgo identificado",K60="SI"),VLOOKUP(A60,'2'!$B$12:$M$212,3,FALSE)," ")</f>
        <v xml:space="preserve"> </v>
      </c>
      <c r="AW60" s="51" t="str">
        <f>IF(AND(N60="Aplicar identificación avanzada-condición aceptable para cada tipo de factor de riesgo identificado",K60="SI"),VLOOKUP(A60,'2'!$B$12:$M$212,4,FALSE)," ")</f>
        <v xml:space="preserve"> </v>
      </c>
      <c r="AX60" s="51" t="str">
        <f>IF(AND(N60="Aplicar identificación avanzada-condición aceptable para cada tipo de factor de riesgo identificado",K60="SI"),VLOOKUP(A60,'2'!$B$12:$M$212,6,FALSE)," ")</f>
        <v xml:space="preserve"> </v>
      </c>
      <c r="AY60" s="51" t="str">
        <f>IF(AND(N60="Aplicar identificación avanzada-condición aceptable para cada tipo de factor de riesgo identificado",K60="SI"),VLOOKUP(A60,'2'!$B$12:$M$212,7,FALSE)," ")</f>
        <v xml:space="preserve"> </v>
      </c>
      <c r="AZ60" s="51" t="str">
        <f>IF(AND(N60="Aplicar identificación avanzada-condición aceptable para cada tipo de factor de riesgo identificado",K60="SI"),VLOOKUP(A60,'2'!$B$12:$M$212,8,FALSE)," ")</f>
        <v xml:space="preserve"> </v>
      </c>
      <c r="BA60" s="51" t="str">
        <f>IF(AND(N60="Aplicar identificación avanzada-condición aceptable para cada tipo de factor de riesgo identificado",K60="SI"),VLOOKUP(A60,'2'!$B$12:$M$212,9,FALSE)," ")</f>
        <v xml:space="preserve"> </v>
      </c>
      <c r="BB60" s="51" t="str">
        <f>IF(AND(N60="Aplicar identificación avanzada-condición aceptable para cada tipo de factor de riesgo identificado",K60="SI"),VLOOKUP(A60,'2'!$B$12:$M$212,10,FALSE)," ")</f>
        <v xml:space="preserve"> </v>
      </c>
      <c r="BC60" s="44">
        <f>IF(AND(N60="Aplicar identificación avanzada-condición aceptable para cada tipo de factor de riesgo identificado",L60="SI"),VLOOKUP(A60,'2'!$B$12:$M$212,2,FALSE)," ")</f>
        <v>0</v>
      </c>
      <c r="BD60" s="44">
        <f>IF(AND(N60="Aplicar identificación avanzada-condición aceptable para cada tipo de factor de riesgo identificado",L60="SI"),VLOOKUP(A60,'2'!$B$12:$M$212,3,FALSE)," ")</f>
        <v>0</v>
      </c>
      <c r="BE60" s="44">
        <f>IF(AND(N60="Aplicar identificación avanzada-condición aceptable para cada tipo de factor de riesgo identificado",L60="SI"),VLOOKUP(A60,'2'!$B$12:$M$212,4,FALSE)," ")</f>
        <v>0</v>
      </c>
      <c r="BF60" s="44">
        <f>IF(AND(N60="Aplicar identificación avanzada-condición aceptable para cada tipo de factor de riesgo identificado",L60="SI"),VLOOKUP(A60,'2'!$B$12:$M$212,6,FALSE)," ")</f>
        <v>0</v>
      </c>
      <c r="BG60" s="44">
        <f>IF(AND(N60="Aplicar identificación avanzada-condición aceptable para cada tipo de factor de riesgo identificado",L60="SI"),VLOOKUP(A60,'2'!$B$12:$M$212,7,FALSE)," ")</f>
        <v>0</v>
      </c>
      <c r="BH60" s="44">
        <f>IF(AND(N60="Aplicar identificación avanzada-condición aceptable para cada tipo de factor de riesgo identificado",L60="SI"),VLOOKUP(A60,'2'!$B$12:$M$212,8,FALSE)," ")</f>
        <v>0</v>
      </c>
      <c r="BI60" s="44">
        <f>IF(AND(N60="Aplicar identificación avanzada-condición aceptable para cada tipo de factor de riesgo identificado",L60="SI"),VLOOKUP(A60,'2'!$B$12:$M$212,9,FALSE)," ")</f>
        <v>0</v>
      </c>
      <c r="BJ60" s="44">
        <f>IF(AND(N60="Aplicar identificación avanzada-condición aceptable para cada tipo de factor de riesgo identificado",L60="SI"),VLOOKUP(A60,'2'!$B$12:$M$212,10,FALSE)," ")</f>
        <v>0</v>
      </c>
      <c r="BK60" s="48" t="str">
        <f>IF(AND(N60="Aplicar identificación avanzada-condición aceptable para cada tipo de factor de riesgo identificado",M60="SI"),VLOOKUP(A60,'2'!$B$12:$M$212,2,FALSE)," ")</f>
        <v xml:space="preserve"> </v>
      </c>
      <c r="BL60" s="48" t="str">
        <f>IF(AND(N60="Aplicar identificación avanzada-condición aceptable para cada tipo de factor de riesgo identificado",M60="SI"),VLOOKUP(A60,'2'!$B$12:$M$212,3,FALSE)," ")</f>
        <v xml:space="preserve"> </v>
      </c>
      <c r="BM60" s="48" t="str">
        <f>IF(AND(N60="Aplicar identificación avanzada-condición aceptable para cada tipo de factor de riesgo identificado",M60="SI"),VLOOKUP(A60,'2'!$B$12:$M$212,4,FALSE)," ")</f>
        <v xml:space="preserve"> </v>
      </c>
      <c r="BN60" s="48" t="str">
        <f>IF(AND(N60="Aplicar identificación avanzada-condición aceptable para cada tipo de factor de riesgo identificado",M60="SI"),VLOOKUP(A60,'2'!$B$12:$M$212,6,FALSE)," ")</f>
        <v xml:space="preserve"> </v>
      </c>
      <c r="BO60" s="48" t="str">
        <f>IF(AND(N60="Aplicar identificación avanzada-condición aceptable para cada tipo de factor de riesgo identificado",M60="SI"),VLOOKUP(A60,'2'!$B$12:$M$212,7,FALSE)," ")</f>
        <v xml:space="preserve"> </v>
      </c>
      <c r="BP60" s="48" t="str">
        <f>IF(AND(N60="Aplicar identificación avanzada-condición aceptable para cada tipo de factor de riesgo identificado",M60="SI"),VLOOKUP(A60,'2'!$B$12:$M$212,8,FALSE)," ")</f>
        <v xml:space="preserve"> </v>
      </c>
      <c r="BQ60" s="48" t="str">
        <f>IF(AND(N60="Aplicar identificación avanzada-condición aceptable para cada tipo de factor de riesgo identificado",M60="SI"),VLOOKUP(A60,'2'!$B$12:$M$212,9,FALSE)," ")</f>
        <v xml:space="preserve"> </v>
      </c>
      <c r="BR60" s="48" t="str">
        <f>IF(AND(N60="Aplicar identificación avanzada-condición aceptable para cada tipo de factor de riesgo identificado",M60="SI"),VLOOKUP(A60,'2'!$B$12:$M$212,10,FALSE)," ")</f>
        <v xml:space="preserve"> </v>
      </c>
    </row>
    <row r="61" spans="1:70">
      <c r="A61">
        <v>57</v>
      </c>
      <c r="B61" s="21">
        <f>'2'!C70</f>
        <v>0</v>
      </c>
      <c r="C61" s="21">
        <f>'2'!D70</f>
        <v>0</v>
      </c>
      <c r="D61" s="21"/>
      <c r="E61" s="21">
        <f>'2'!E70</f>
        <v>0</v>
      </c>
      <c r="F61" s="34">
        <f>'3'!D70</f>
        <v>0</v>
      </c>
      <c r="G61" s="27" t="str">
        <f>'3'!E70</f>
        <v>SI</v>
      </c>
      <c r="H61" s="21" t="str">
        <f>'3'!F70</f>
        <v>NO</v>
      </c>
      <c r="I61" s="27" t="str">
        <f>'3'!G70</f>
        <v>NO</v>
      </c>
      <c r="J61" s="21" t="str">
        <f>'3'!H70</f>
        <v>NO</v>
      </c>
      <c r="K61" s="27" t="str">
        <f>'3'!I70</f>
        <v>NO</v>
      </c>
      <c r="L61" s="21" t="str">
        <f>'3'!J70</f>
        <v>SI</v>
      </c>
      <c r="M61" s="27" t="str">
        <f>'3'!K70</f>
        <v>NO</v>
      </c>
      <c r="N61" s="34" t="str">
        <f>'3'!L70</f>
        <v>Aplicar identificación avanzada-condición aceptable para cada tipo de factor de riesgo identificado</v>
      </c>
      <c r="O61" s="19">
        <f>IF(AND(N61="Aplicar identificación avanzada-condición aceptable para cada tipo de factor de riesgo identificado",G61="SI"),VLOOKUP(A61,'2'!$B$12:$M$212,2,FALSE)," ")</f>
        <v>0</v>
      </c>
      <c r="P61" s="19">
        <f>IF(AND(N61="Aplicar identificación avanzada-condición aceptable para cada tipo de factor de riesgo identificado",G61="SI"),VLOOKUP(A61,'2'!$B$12:$M$212,3,FALSE)," ")</f>
        <v>0</v>
      </c>
      <c r="Q61" s="19">
        <f>IF(AND(N61="Aplicar identificación avanzada-condición aceptable para cada tipo de factor de riesgo identificado",G61="SI"),VLOOKUP(A61,'2'!$B$12:$M$212,4,FALSE)," ")</f>
        <v>0</v>
      </c>
      <c r="R61" s="19">
        <f>IF(AND(N61="Aplicar identificación avanzada-condición aceptable para cada tipo de factor de riesgo identificado",G61="SI"),VLOOKUP(A61,'2'!$B$12:$M$212,6,FALSE)," ")</f>
        <v>0</v>
      </c>
      <c r="S61" s="19">
        <f>IF(AND(N61="Aplicar identificación avanzada-condición aceptable para cada tipo de factor de riesgo identificado",G61="SI"),VLOOKUP(A61,'2'!$B$12:$M$212,7,FALSE)," ")</f>
        <v>0</v>
      </c>
      <c r="T61" s="19">
        <f>IF(AND(N61="Aplicar identificación avanzada-condición aceptable para cada tipo de factor de riesgo identificado",G61="SI"),VLOOKUP(A61,'2'!$B$12:$M$212,8,FALSE)," ")</f>
        <v>0</v>
      </c>
      <c r="U61" s="19">
        <f>IF(AND(N61="Aplicar identificación avanzada-condición aceptable para cada tipo de factor de riesgo identificado",G61="SI"),VLOOKUP(A61,'2'!$B$12:$M$212,9,FALSE)," ")</f>
        <v>0</v>
      </c>
      <c r="V61" s="19">
        <f>IF(AND(N61="Aplicar identificación avanzada-condición aceptable para cada tipo de factor de riesgo identificado",G61="SI"),VLOOKUP(A61,'2'!$B$12:$M$212,10,FALSE)," ")</f>
        <v>0</v>
      </c>
      <c r="W61" s="31" t="str">
        <f>IF(AND(N61="Aplicar identificación avanzada-condición aceptable para cada tipo de factor de riesgo identificado",H61="SI"),VLOOKUP(A61,'2'!$B$12:$M$212,2,FALSE)," ")</f>
        <v xml:space="preserve"> </v>
      </c>
      <c r="X61" s="31" t="str">
        <f>IF(AND(N61="Aplicar identificación avanzada-condición aceptable para cada tipo de factor de riesgo identificado",H61="SI"),VLOOKUP(A61,'2'!$B$12:$M$212,3,FALSE)," ")</f>
        <v xml:space="preserve"> </v>
      </c>
      <c r="Y61" s="31" t="str">
        <f>IF(AND(N61="Aplicar identificación avanzada-condición aceptable para cada tipo de factor de riesgo identificado",H61="SI"),VLOOKUP(A61,'2'!$B$12:$M$212,4,FALSE)," ")</f>
        <v xml:space="preserve"> </v>
      </c>
      <c r="Z61" s="31" t="str">
        <f>IF(AND(N61="Aplicar identificación avanzada-condición aceptable para cada tipo de factor de riesgo identificado",H61="SI"),VLOOKUP(A61,'2'!$B$12:$M$212,4,FALSE)," ")</f>
        <v xml:space="preserve"> </v>
      </c>
      <c r="AA61" s="31" t="str">
        <f>IF(AND(N61="Aplicar identificación avanzada-condición aceptable para cada tipo de factor de riesgo identificado",H61="SI"),VLOOKUP(A61,'2'!$B$12:$M$212,7,FALSE)," ")</f>
        <v xml:space="preserve"> </v>
      </c>
      <c r="AB61" s="31" t="str">
        <f>IF(AND(N61="Aplicar identificación avanzada-condición aceptable para cada tipo de factor de riesgo identificado",H61="SI"),VLOOKUP(A61,'2'!$B$12:$M$212,8,FALSE)," ")</f>
        <v xml:space="preserve"> </v>
      </c>
      <c r="AC61" s="31" t="str">
        <f>IF(AND(N61="Aplicar identificación avanzada-condición aceptable para cada tipo de factor de riesgo identificado",H61="SI"),VLOOKUP(A61,'2'!$B$12:$M$212,9,FALSE)," ")</f>
        <v xml:space="preserve"> </v>
      </c>
      <c r="AD61" s="31" t="str">
        <f>IF(AND(N61="Aplicar identificación avanzada-condición aceptable para cada tipo de factor de riesgo identificado",H61="SI"),VLOOKUP(A61,'2'!$B$12:$M$212,10,FALSE)," ")</f>
        <v xml:space="preserve"> </v>
      </c>
      <c r="AE61" s="34" t="str">
        <f>IF(AND(N61="Aplicar identificación avanzada-condición aceptable para cada tipo de factor de riesgo identificado",I61="SI"),VLOOKUP(A61,'2'!$B$12:$M$212,2,FALSE)," ")</f>
        <v xml:space="preserve"> </v>
      </c>
      <c r="AF61" s="34" t="str">
        <f>IF(AND(N61="Aplicar identificación avanzada-condición aceptable para cada tipo de factor de riesgo identificado",I61="SI"),VLOOKUP(A61,'2'!$B$12:$M$212,3,FALSE)," ")</f>
        <v xml:space="preserve"> </v>
      </c>
      <c r="AG61" s="34" t="str">
        <f>IF(AND(N61="Aplicar identificación avanzada-condición aceptable para cada tipo de factor de riesgo identificado",I61="SI"),VLOOKUP(A61,'2'!$B$12:$M$212,4,FALSE)," ")</f>
        <v xml:space="preserve"> </v>
      </c>
      <c r="AH61" s="34" t="str">
        <f>IF(AND(N61="Aplicar identificación avanzada-condición aceptable para cada tipo de factor de riesgo identificado",I61="SI"),VLOOKUP(A61,'2'!$B$12:$M$212,6,FALSE)," ")</f>
        <v xml:space="preserve"> </v>
      </c>
      <c r="AI61" s="34" t="str">
        <f>IF(AND(N61="Aplicar identificación avanzada-condición aceptable para cada tipo de factor de riesgo identificado",I61="SI"),VLOOKUP(A61,'2'!$B$12:$M$212,7,FALSE)," ")</f>
        <v xml:space="preserve"> </v>
      </c>
      <c r="AJ61" s="34" t="str">
        <f>IF(AND(N61="Aplicar identificación avanzada-condición aceptable para cada tipo de factor de riesgo identificado",I61="SI"),VLOOKUP(A61,'2'!$B$12:$M$212,8,FALSE)," ")</f>
        <v xml:space="preserve"> </v>
      </c>
      <c r="AK61" s="34" t="str">
        <f>IF(AND(N61="Aplicar identificación avanzada-condición aceptable para cada tipo de factor de riesgo identificado",I61="SI"),VLOOKUP(A61,'2'!$B$12:$M$212,9,FALSE)," ")</f>
        <v xml:space="preserve"> </v>
      </c>
      <c r="AL61" s="34" t="str">
        <f>IF(AND(N61="Aplicar identificación avanzada-condición aceptable para cada tipo de factor de riesgo identificado",I61="SI"),VLOOKUP(A61,'2'!$B$12:$M$212,10,FALSE)," ")</f>
        <v xml:space="preserve"> </v>
      </c>
      <c r="AM61" s="40" t="str">
        <f>IF(AND(N61="Aplicar identificación avanzada-condición aceptable para cada tipo de factor de riesgo identificado",J61="SI"),VLOOKUP(A61,'2'!$B$12:$M$212,2,FALSE)," ")</f>
        <v xml:space="preserve"> </v>
      </c>
      <c r="AN61" s="40" t="str">
        <f>IF(AND(N61="Aplicar identificación avanzada-condición aceptable para cada tipo de factor de riesgo identificado",J61="SI"),VLOOKUP(A61,'2'!$B$12:$M$212,3,FALSE)," ")</f>
        <v xml:space="preserve"> </v>
      </c>
      <c r="AO61" s="40" t="str">
        <f>IF(AND(N61="Aplicar identificación avanzada-condición aceptable para cada tipo de factor de riesgo identificado",J61="SI"),VLOOKUP(A61,'2'!$B$12:$M$212,4,FALSE)," ")</f>
        <v xml:space="preserve"> </v>
      </c>
      <c r="AP61" s="40" t="str">
        <f>IF(AND(N61="Aplicar identificación avanzada-condición aceptable para cada tipo de factor de riesgo identificado",J61="SI"),VLOOKUP(A61,'2'!$B$12:$M$212,6,FALSE)," ")</f>
        <v xml:space="preserve"> </v>
      </c>
      <c r="AQ61" s="40" t="str">
        <f>IF(AND(N61="Aplicar identificación avanzada-condición aceptable para cada tipo de factor de riesgo identificado",J61="SI"),VLOOKUP(A61,'2'!$B$12:$M$212,7,FALSE)," ")</f>
        <v xml:space="preserve"> </v>
      </c>
      <c r="AR61" s="40" t="str">
        <f>IF(AND(N61="Aplicar identificación avanzada-condición aceptable para cada tipo de factor de riesgo identificado",J61="SI"),VLOOKUP(A61,'2'!$B$12:$M$212,8,FALSE)," ")</f>
        <v xml:space="preserve"> </v>
      </c>
      <c r="AS61" s="40" t="str">
        <f>IF(AND(N61="Aplicar identificación avanzada-condición aceptable para cada tipo de factor de riesgo identificado",J61="SI"),VLOOKUP(A61,'2'!$B$12:$M$212,9,FALSE)," ")</f>
        <v xml:space="preserve"> </v>
      </c>
      <c r="AT61" s="40" t="str">
        <f>IF(AND(N61="Aplicar identificación avanzada-condición aceptable para cada tipo de factor de riesgo identificado",J61="SI"),VLOOKUP(A61,'2'!$B$12:$M$212,10,FALSE)," ")</f>
        <v xml:space="preserve"> </v>
      </c>
      <c r="AU61" s="51" t="str">
        <f>IF(AND(N61="Aplicar identificación avanzada-condición aceptable para cada tipo de factor de riesgo identificado",K61="SI"),VLOOKUP(A61,'2'!$B$12:$M$212,2,FALSE)," ")</f>
        <v xml:space="preserve"> </v>
      </c>
      <c r="AV61" s="51" t="str">
        <f>IF(AND(N61="Aplicar identificación avanzada-condición aceptable para cada tipo de factor de riesgo identificado",K61="SI"),VLOOKUP(A61,'2'!$B$12:$M$212,3,FALSE)," ")</f>
        <v xml:space="preserve"> </v>
      </c>
      <c r="AW61" s="51" t="str">
        <f>IF(AND(N61="Aplicar identificación avanzada-condición aceptable para cada tipo de factor de riesgo identificado",K61="SI"),VLOOKUP(A61,'2'!$B$12:$M$212,4,FALSE)," ")</f>
        <v xml:space="preserve"> </v>
      </c>
      <c r="AX61" s="51" t="str">
        <f>IF(AND(N61="Aplicar identificación avanzada-condición aceptable para cada tipo de factor de riesgo identificado",K61="SI"),VLOOKUP(A61,'2'!$B$12:$M$212,6,FALSE)," ")</f>
        <v xml:space="preserve"> </v>
      </c>
      <c r="AY61" s="51" t="str">
        <f>IF(AND(N61="Aplicar identificación avanzada-condición aceptable para cada tipo de factor de riesgo identificado",K61="SI"),VLOOKUP(A61,'2'!$B$12:$M$212,7,FALSE)," ")</f>
        <v xml:space="preserve"> </v>
      </c>
      <c r="AZ61" s="51" t="str">
        <f>IF(AND(N61="Aplicar identificación avanzada-condición aceptable para cada tipo de factor de riesgo identificado",K61="SI"),VLOOKUP(A61,'2'!$B$12:$M$212,8,FALSE)," ")</f>
        <v xml:space="preserve"> </v>
      </c>
      <c r="BA61" s="51" t="str">
        <f>IF(AND(N61="Aplicar identificación avanzada-condición aceptable para cada tipo de factor de riesgo identificado",K61="SI"),VLOOKUP(A61,'2'!$B$12:$M$212,9,FALSE)," ")</f>
        <v xml:space="preserve"> </v>
      </c>
      <c r="BB61" s="51" t="str">
        <f>IF(AND(N61="Aplicar identificación avanzada-condición aceptable para cada tipo de factor de riesgo identificado",K61="SI"),VLOOKUP(A61,'2'!$B$12:$M$212,10,FALSE)," ")</f>
        <v xml:space="preserve"> </v>
      </c>
      <c r="BC61" s="44">
        <f>IF(AND(N61="Aplicar identificación avanzada-condición aceptable para cada tipo de factor de riesgo identificado",L61="SI"),VLOOKUP(A61,'2'!$B$12:$M$212,2,FALSE)," ")</f>
        <v>0</v>
      </c>
      <c r="BD61" s="44">
        <f>IF(AND(N61="Aplicar identificación avanzada-condición aceptable para cada tipo de factor de riesgo identificado",L61="SI"),VLOOKUP(A61,'2'!$B$12:$M$212,3,FALSE)," ")</f>
        <v>0</v>
      </c>
      <c r="BE61" s="44">
        <f>IF(AND(N61="Aplicar identificación avanzada-condición aceptable para cada tipo de factor de riesgo identificado",L61="SI"),VLOOKUP(A61,'2'!$B$12:$M$212,4,FALSE)," ")</f>
        <v>0</v>
      </c>
      <c r="BF61" s="44">
        <f>IF(AND(N61="Aplicar identificación avanzada-condición aceptable para cada tipo de factor de riesgo identificado",L61="SI"),VLOOKUP(A61,'2'!$B$12:$M$212,6,FALSE)," ")</f>
        <v>0</v>
      </c>
      <c r="BG61" s="44">
        <f>IF(AND(N61="Aplicar identificación avanzada-condición aceptable para cada tipo de factor de riesgo identificado",L61="SI"),VLOOKUP(A61,'2'!$B$12:$M$212,7,FALSE)," ")</f>
        <v>0</v>
      </c>
      <c r="BH61" s="44">
        <f>IF(AND(N61="Aplicar identificación avanzada-condición aceptable para cada tipo de factor de riesgo identificado",L61="SI"),VLOOKUP(A61,'2'!$B$12:$M$212,8,FALSE)," ")</f>
        <v>0</v>
      </c>
      <c r="BI61" s="44">
        <f>IF(AND(N61="Aplicar identificación avanzada-condición aceptable para cada tipo de factor de riesgo identificado",L61="SI"),VLOOKUP(A61,'2'!$B$12:$M$212,9,FALSE)," ")</f>
        <v>0</v>
      </c>
      <c r="BJ61" s="44">
        <f>IF(AND(N61="Aplicar identificación avanzada-condición aceptable para cada tipo de factor de riesgo identificado",L61="SI"),VLOOKUP(A61,'2'!$B$12:$M$212,10,FALSE)," ")</f>
        <v>0</v>
      </c>
      <c r="BK61" s="48" t="str">
        <f>IF(AND(N61="Aplicar identificación avanzada-condición aceptable para cada tipo de factor de riesgo identificado",M61="SI"),VLOOKUP(A61,'2'!$B$12:$M$212,2,FALSE)," ")</f>
        <v xml:space="preserve"> </v>
      </c>
      <c r="BL61" s="48" t="str">
        <f>IF(AND(N61="Aplicar identificación avanzada-condición aceptable para cada tipo de factor de riesgo identificado",M61="SI"),VLOOKUP(A61,'2'!$B$12:$M$212,3,FALSE)," ")</f>
        <v xml:space="preserve"> </v>
      </c>
      <c r="BM61" s="48" t="str">
        <f>IF(AND(N61="Aplicar identificación avanzada-condición aceptable para cada tipo de factor de riesgo identificado",M61="SI"),VLOOKUP(A61,'2'!$B$12:$M$212,4,FALSE)," ")</f>
        <v xml:space="preserve"> </v>
      </c>
      <c r="BN61" s="48" t="str">
        <f>IF(AND(N61="Aplicar identificación avanzada-condición aceptable para cada tipo de factor de riesgo identificado",M61="SI"),VLOOKUP(A61,'2'!$B$12:$M$212,6,FALSE)," ")</f>
        <v xml:space="preserve"> </v>
      </c>
      <c r="BO61" s="48" t="str">
        <f>IF(AND(N61="Aplicar identificación avanzada-condición aceptable para cada tipo de factor de riesgo identificado",M61="SI"),VLOOKUP(A61,'2'!$B$12:$M$212,7,FALSE)," ")</f>
        <v xml:space="preserve"> </v>
      </c>
      <c r="BP61" s="48" t="str">
        <f>IF(AND(N61="Aplicar identificación avanzada-condición aceptable para cada tipo de factor de riesgo identificado",M61="SI"),VLOOKUP(A61,'2'!$B$12:$M$212,8,FALSE)," ")</f>
        <v xml:space="preserve"> </v>
      </c>
      <c r="BQ61" s="48" t="str">
        <f>IF(AND(N61="Aplicar identificación avanzada-condición aceptable para cada tipo de factor de riesgo identificado",M61="SI"),VLOOKUP(A61,'2'!$B$12:$M$212,9,FALSE)," ")</f>
        <v xml:space="preserve"> </v>
      </c>
      <c r="BR61" s="48" t="str">
        <f>IF(AND(N61="Aplicar identificación avanzada-condición aceptable para cada tipo de factor de riesgo identificado",M61="SI"),VLOOKUP(A61,'2'!$B$12:$M$212,10,FALSE)," ")</f>
        <v xml:space="preserve"> </v>
      </c>
    </row>
    <row r="62" spans="1:70">
      <c r="A62">
        <v>58</v>
      </c>
      <c r="B62" s="21">
        <f>'2'!C71</f>
        <v>0</v>
      </c>
      <c r="C62" s="21">
        <f>'2'!D71</f>
        <v>0</v>
      </c>
      <c r="D62" s="21"/>
      <c r="E62" s="21">
        <f>'2'!E71</f>
        <v>0</v>
      </c>
      <c r="F62" s="34">
        <f>'3'!D71</f>
        <v>0</v>
      </c>
      <c r="G62" s="27" t="str">
        <f>'3'!E71</f>
        <v>SI</v>
      </c>
      <c r="H62" s="21" t="str">
        <f>'3'!F71</f>
        <v>NO</v>
      </c>
      <c r="I62" s="27" t="str">
        <f>'3'!G71</f>
        <v>NO</v>
      </c>
      <c r="J62" s="21" t="str">
        <f>'3'!H71</f>
        <v>NO</v>
      </c>
      <c r="K62" s="27" t="str">
        <f>'3'!I71</f>
        <v>NO</v>
      </c>
      <c r="L62" s="21" t="str">
        <f>'3'!J71</f>
        <v>SI</v>
      </c>
      <c r="M62" s="27" t="str">
        <f>'3'!K71</f>
        <v>NO</v>
      </c>
      <c r="N62" s="34" t="str">
        <f>'3'!L71</f>
        <v>Aplicar identificación avanzada-condición aceptable para cada tipo de factor de riesgo identificado</v>
      </c>
      <c r="O62" s="19">
        <f>IF(AND(N62="Aplicar identificación avanzada-condición aceptable para cada tipo de factor de riesgo identificado",G62="SI"),VLOOKUP(A62,'2'!$B$12:$M$212,2,FALSE)," ")</f>
        <v>0</v>
      </c>
      <c r="P62" s="19">
        <f>IF(AND(N62="Aplicar identificación avanzada-condición aceptable para cada tipo de factor de riesgo identificado",G62="SI"),VLOOKUP(A62,'2'!$B$12:$M$212,3,FALSE)," ")</f>
        <v>0</v>
      </c>
      <c r="Q62" s="19">
        <f>IF(AND(N62="Aplicar identificación avanzada-condición aceptable para cada tipo de factor de riesgo identificado",G62="SI"),VLOOKUP(A62,'2'!$B$12:$M$212,4,FALSE)," ")</f>
        <v>0</v>
      </c>
      <c r="R62" s="19">
        <f>IF(AND(N62="Aplicar identificación avanzada-condición aceptable para cada tipo de factor de riesgo identificado",G62="SI"),VLOOKUP(A62,'2'!$B$12:$M$212,6,FALSE)," ")</f>
        <v>0</v>
      </c>
      <c r="S62" s="19">
        <f>IF(AND(N62="Aplicar identificación avanzada-condición aceptable para cada tipo de factor de riesgo identificado",G62="SI"),VLOOKUP(A62,'2'!$B$12:$M$212,7,FALSE)," ")</f>
        <v>0</v>
      </c>
      <c r="T62" s="19">
        <f>IF(AND(N62="Aplicar identificación avanzada-condición aceptable para cada tipo de factor de riesgo identificado",G62="SI"),VLOOKUP(A62,'2'!$B$12:$M$212,8,FALSE)," ")</f>
        <v>0</v>
      </c>
      <c r="U62" s="19">
        <f>IF(AND(N62="Aplicar identificación avanzada-condición aceptable para cada tipo de factor de riesgo identificado",G62="SI"),VLOOKUP(A62,'2'!$B$12:$M$212,9,FALSE)," ")</f>
        <v>0</v>
      </c>
      <c r="V62" s="19">
        <f>IF(AND(N62="Aplicar identificación avanzada-condición aceptable para cada tipo de factor de riesgo identificado",G62="SI"),VLOOKUP(A62,'2'!$B$12:$M$212,10,FALSE)," ")</f>
        <v>0</v>
      </c>
      <c r="W62" s="31" t="str">
        <f>IF(AND(N62="Aplicar identificación avanzada-condición aceptable para cada tipo de factor de riesgo identificado",H62="SI"),VLOOKUP(A62,'2'!$B$12:$M$212,2,FALSE)," ")</f>
        <v xml:space="preserve"> </v>
      </c>
      <c r="X62" s="31" t="str">
        <f>IF(AND(N62="Aplicar identificación avanzada-condición aceptable para cada tipo de factor de riesgo identificado",H62="SI"),VLOOKUP(A62,'2'!$B$12:$M$212,3,FALSE)," ")</f>
        <v xml:space="preserve"> </v>
      </c>
      <c r="Y62" s="31" t="str">
        <f>IF(AND(N62="Aplicar identificación avanzada-condición aceptable para cada tipo de factor de riesgo identificado",H62="SI"),VLOOKUP(A62,'2'!$B$12:$M$212,4,FALSE)," ")</f>
        <v xml:space="preserve"> </v>
      </c>
      <c r="Z62" s="31" t="str">
        <f>IF(AND(N62="Aplicar identificación avanzada-condición aceptable para cada tipo de factor de riesgo identificado",H62="SI"),VLOOKUP(A62,'2'!$B$12:$M$212,4,FALSE)," ")</f>
        <v xml:space="preserve"> </v>
      </c>
      <c r="AA62" s="31" t="str">
        <f>IF(AND(N62="Aplicar identificación avanzada-condición aceptable para cada tipo de factor de riesgo identificado",H62="SI"),VLOOKUP(A62,'2'!$B$12:$M$212,7,FALSE)," ")</f>
        <v xml:space="preserve"> </v>
      </c>
      <c r="AB62" s="31" t="str">
        <f>IF(AND(N62="Aplicar identificación avanzada-condición aceptable para cada tipo de factor de riesgo identificado",H62="SI"),VLOOKUP(A62,'2'!$B$12:$M$212,8,FALSE)," ")</f>
        <v xml:space="preserve"> </v>
      </c>
      <c r="AC62" s="31" t="str">
        <f>IF(AND(N62="Aplicar identificación avanzada-condición aceptable para cada tipo de factor de riesgo identificado",H62="SI"),VLOOKUP(A62,'2'!$B$12:$M$212,9,FALSE)," ")</f>
        <v xml:space="preserve"> </v>
      </c>
      <c r="AD62" s="31" t="str">
        <f>IF(AND(N62="Aplicar identificación avanzada-condición aceptable para cada tipo de factor de riesgo identificado",H62="SI"),VLOOKUP(A62,'2'!$B$12:$M$212,10,FALSE)," ")</f>
        <v xml:space="preserve"> </v>
      </c>
      <c r="AE62" s="34" t="str">
        <f>IF(AND(N62="Aplicar identificación avanzada-condición aceptable para cada tipo de factor de riesgo identificado",I62="SI"),VLOOKUP(A62,'2'!$B$12:$M$212,2,FALSE)," ")</f>
        <v xml:space="preserve"> </v>
      </c>
      <c r="AF62" s="34" t="str">
        <f>IF(AND(N62="Aplicar identificación avanzada-condición aceptable para cada tipo de factor de riesgo identificado",I62="SI"),VLOOKUP(A62,'2'!$B$12:$M$212,3,FALSE)," ")</f>
        <v xml:space="preserve"> </v>
      </c>
      <c r="AG62" s="34" t="str">
        <f>IF(AND(N62="Aplicar identificación avanzada-condición aceptable para cada tipo de factor de riesgo identificado",I62="SI"),VLOOKUP(A62,'2'!$B$12:$M$212,4,FALSE)," ")</f>
        <v xml:space="preserve"> </v>
      </c>
      <c r="AH62" s="34" t="str">
        <f>IF(AND(N62="Aplicar identificación avanzada-condición aceptable para cada tipo de factor de riesgo identificado",I62="SI"),VLOOKUP(A62,'2'!$B$12:$M$212,6,FALSE)," ")</f>
        <v xml:space="preserve"> </v>
      </c>
      <c r="AI62" s="34" t="str">
        <f>IF(AND(N62="Aplicar identificación avanzada-condición aceptable para cada tipo de factor de riesgo identificado",I62="SI"),VLOOKUP(A62,'2'!$B$12:$M$212,7,FALSE)," ")</f>
        <v xml:space="preserve"> </v>
      </c>
      <c r="AJ62" s="34" t="str">
        <f>IF(AND(N62="Aplicar identificación avanzada-condición aceptable para cada tipo de factor de riesgo identificado",I62="SI"),VLOOKUP(A62,'2'!$B$12:$M$212,8,FALSE)," ")</f>
        <v xml:space="preserve"> </v>
      </c>
      <c r="AK62" s="34" t="str">
        <f>IF(AND(N62="Aplicar identificación avanzada-condición aceptable para cada tipo de factor de riesgo identificado",I62="SI"),VLOOKUP(A62,'2'!$B$12:$M$212,9,FALSE)," ")</f>
        <v xml:space="preserve"> </v>
      </c>
      <c r="AL62" s="34" t="str">
        <f>IF(AND(N62="Aplicar identificación avanzada-condición aceptable para cada tipo de factor de riesgo identificado",I62="SI"),VLOOKUP(A62,'2'!$B$12:$M$212,10,FALSE)," ")</f>
        <v xml:space="preserve"> </v>
      </c>
      <c r="AM62" s="40" t="str">
        <f>IF(AND(N62="Aplicar identificación avanzada-condición aceptable para cada tipo de factor de riesgo identificado",J62="SI"),VLOOKUP(A62,'2'!$B$12:$M$212,2,FALSE)," ")</f>
        <v xml:space="preserve"> </v>
      </c>
      <c r="AN62" s="40" t="str">
        <f>IF(AND(N62="Aplicar identificación avanzada-condición aceptable para cada tipo de factor de riesgo identificado",J62="SI"),VLOOKUP(A62,'2'!$B$12:$M$212,3,FALSE)," ")</f>
        <v xml:space="preserve"> </v>
      </c>
      <c r="AO62" s="40" t="str">
        <f>IF(AND(N62="Aplicar identificación avanzada-condición aceptable para cada tipo de factor de riesgo identificado",J62="SI"),VLOOKUP(A62,'2'!$B$12:$M$212,4,FALSE)," ")</f>
        <v xml:space="preserve"> </v>
      </c>
      <c r="AP62" s="40" t="str">
        <f>IF(AND(N62="Aplicar identificación avanzada-condición aceptable para cada tipo de factor de riesgo identificado",J62="SI"),VLOOKUP(A62,'2'!$B$12:$M$212,6,FALSE)," ")</f>
        <v xml:space="preserve"> </v>
      </c>
      <c r="AQ62" s="40" t="str">
        <f>IF(AND(N62="Aplicar identificación avanzada-condición aceptable para cada tipo de factor de riesgo identificado",J62="SI"),VLOOKUP(A62,'2'!$B$12:$M$212,7,FALSE)," ")</f>
        <v xml:space="preserve"> </v>
      </c>
      <c r="AR62" s="40" t="str">
        <f>IF(AND(N62="Aplicar identificación avanzada-condición aceptable para cada tipo de factor de riesgo identificado",J62="SI"),VLOOKUP(A62,'2'!$B$12:$M$212,8,FALSE)," ")</f>
        <v xml:space="preserve"> </v>
      </c>
      <c r="AS62" s="40" t="str">
        <f>IF(AND(N62="Aplicar identificación avanzada-condición aceptable para cada tipo de factor de riesgo identificado",J62="SI"),VLOOKUP(A62,'2'!$B$12:$M$212,9,FALSE)," ")</f>
        <v xml:space="preserve"> </v>
      </c>
      <c r="AT62" s="40" t="str">
        <f>IF(AND(N62="Aplicar identificación avanzada-condición aceptable para cada tipo de factor de riesgo identificado",J62="SI"),VLOOKUP(A62,'2'!$B$12:$M$212,10,FALSE)," ")</f>
        <v xml:space="preserve"> </v>
      </c>
      <c r="AU62" s="51" t="str">
        <f>IF(AND(N62="Aplicar identificación avanzada-condición aceptable para cada tipo de factor de riesgo identificado",K62="SI"),VLOOKUP(A62,'2'!$B$12:$M$212,2,FALSE)," ")</f>
        <v xml:space="preserve"> </v>
      </c>
      <c r="AV62" s="51" t="str">
        <f>IF(AND(N62="Aplicar identificación avanzada-condición aceptable para cada tipo de factor de riesgo identificado",K62="SI"),VLOOKUP(A62,'2'!$B$12:$M$212,3,FALSE)," ")</f>
        <v xml:space="preserve"> </v>
      </c>
      <c r="AW62" s="51" t="str">
        <f>IF(AND(N62="Aplicar identificación avanzada-condición aceptable para cada tipo de factor de riesgo identificado",K62="SI"),VLOOKUP(A62,'2'!$B$12:$M$212,4,FALSE)," ")</f>
        <v xml:space="preserve"> </v>
      </c>
      <c r="AX62" s="51" t="str">
        <f>IF(AND(N62="Aplicar identificación avanzada-condición aceptable para cada tipo de factor de riesgo identificado",K62="SI"),VLOOKUP(A62,'2'!$B$12:$M$212,6,FALSE)," ")</f>
        <v xml:space="preserve"> </v>
      </c>
      <c r="AY62" s="51" t="str">
        <f>IF(AND(N62="Aplicar identificación avanzada-condición aceptable para cada tipo de factor de riesgo identificado",K62="SI"),VLOOKUP(A62,'2'!$B$12:$M$212,7,FALSE)," ")</f>
        <v xml:space="preserve"> </v>
      </c>
      <c r="AZ62" s="51" t="str">
        <f>IF(AND(N62="Aplicar identificación avanzada-condición aceptable para cada tipo de factor de riesgo identificado",K62="SI"),VLOOKUP(A62,'2'!$B$12:$M$212,8,FALSE)," ")</f>
        <v xml:space="preserve"> </v>
      </c>
      <c r="BA62" s="51" t="str">
        <f>IF(AND(N62="Aplicar identificación avanzada-condición aceptable para cada tipo de factor de riesgo identificado",K62="SI"),VLOOKUP(A62,'2'!$B$12:$M$212,9,FALSE)," ")</f>
        <v xml:space="preserve"> </v>
      </c>
      <c r="BB62" s="51" t="str">
        <f>IF(AND(N62="Aplicar identificación avanzada-condición aceptable para cada tipo de factor de riesgo identificado",K62="SI"),VLOOKUP(A62,'2'!$B$12:$M$212,10,FALSE)," ")</f>
        <v xml:space="preserve"> </v>
      </c>
      <c r="BC62" s="44">
        <f>IF(AND(N62="Aplicar identificación avanzada-condición aceptable para cada tipo de factor de riesgo identificado",L62="SI"),VLOOKUP(A62,'2'!$B$12:$M$212,2,FALSE)," ")</f>
        <v>0</v>
      </c>
      <c r="BD62" s="44">
        <f>IF(AND(N62="Aplicar identificación avanzada-condición aceptable para cada tipo de factor de riesgo identificado",L62="SI"),VLOOKUP(A62,'2'!$B$12:$M$212,3,FALSE)," ")</f>
        <v>0</v>
      </c>
      <c r="BE62" s="44">
        <f>IF(AND(N62="Aplicar identificación avanzada-condición aceptable para cada tipo de factor de riesgo identificado",L62="SI"),VLOOKUP(A62,'2'!$B$12:$M$212,4,FALSE)," ")</f>
        <v>0</v>
      </c>
      <c r="BF62" s="44">
        <f>IF(AND(N62="Aplicar identificación avanzada-condición aceptable para cada tipo de factor de riesgo identificado",L62="SI"),VLOOKUP(A62,'2'!$B$12:$M$212,6,FALSE)," ")</f>
        <v>0</v>
      </c>
      <c r="BG62" s="44">
        <f>IF(AND(N62="Aplicar identificación avanzada-condición aceptable para cada tipo de factor de riesgo identificado",L62="SI"),VLOOKUP(A62,'2'!$B$12:$M$212,7,FALSE)," ")</f>
        <v>0</v>
      </c>
      <c r="BH62" s="44">
        <f>IF(AND(N62="Aplicar identificación avanzada-condición aceptable para cada tipo de factor de riesgo identificado",L62="SI"),VLOOKUP(A62,'2'!$B$12:$M$212,8,FALSE)," ")</f>
        <v>0</v>
      </c>
      <c r="BI62" s="44">
        <f>IF(AND(N62="Aplicar identificación avanzada-condición aceptable para cada tipo de factor de riesgo identificado",L62="SI"),VLOOKUP(A62,'2'!$B$12:$M$212,9,FALSE)," ")</f>
        <v>0</v>
      </c>
      <c r="BJ62" s="44">
        <f>IF(AND(N62="Aplicar identificación avanzada-condición aceptable para cada tipo de factor de riesgo identificado",L62="SI"),VLOOKUP(A62,'2'!$B$12:$M$212,10,FALSE)," ")</f>
        <v>0</v>
      </c>
      <c r="BK62" s="48" t="str">
        <f>IF(AND(N62="Aplicar identificación avanzada-condición aceptable para cada tipo de factor de riesgo identificado",M62="SI"),VLOOKUP(A62,'2'!$B$12:$M$212,2,FALSE)," ")</f>
        <v xml:space="preserve"> </v>
      </c>
      <c r="BL62" s="48" t="str">
        <f>IF(AND(N62="Aplicar identificación avanzada-condición aceptable para cada tipo de factor de riesgo identificado",M62="SI"),VLOOKUP(A62,'2'!$B$12:$M$212,3,FALSE)," ")</f>
        <v xml:space="preserve"> </v>
      </c>
      <c r="BM62" s="48" t="str">
        <f>IF(AND(N62="Aplicar identificación avanzada-condición aceptable para cada tipo de factor de riesgo identificado",M62="SI"),VLOOKUP(A62,'2'!$B$12:$M$212,4,FALSE)," ")</f>
        <v xml:space="preserve"> </v>
      </c>
      <c r="BN62" s="48" t="str">
        <f>IF(AND(N62="Aplicar identificación avanzada-condición aceptable para cada tipo de factor de riesgo identificado",M62="SI"),VLOOKUP(A62,'2'!$B$12:$M$212,6,FALSE)," ")</f>
        <v xml:space="preserve"> </v>
      </c>
      <c r="BO62" s="48" t="str">
        <f>IF(AND(N62="Aplicar identificación avanzada-condición aceptable para cada tipo de factor de riesgo identificado",M62="SI"),VLOOKUP(A62,'2'!$B$12:$M$212,7,FALSE)," ")</f>
        <v xml:space="preserve"> </v>
      </c>
      <c r="BP62" s="48" t="str">
        <f>IF(AND(N62="Aplicar identificación avanzada-condición aceptable para cada tipo de factor de riesgo identificado",M62="SI"),VLOOKUP(A62,'2'!$B$12:$M$212,8,FALSE)," ")</f>
        <v xml:space="preserve"> </v>
      </c>
      <c r="BQ62" s="48" t="str">
        <f>IF(AND(N62="Aplicar identificación avanzada-condición aceptable para cada tipo de factor de riesgo identificado",M62="SI"),VLOOKUP(A62,'2'!$B$12:$M$212,9,FALSE)," ")</f>
        <v xml:space="preserve"> </v>
      </c>
      <c r="BR62" s="48" t="str">
        <f>IF(AND(N62="Aplicar identificación avanzada-condición aceptable para cada tipo de factor de riesgo identificado",M62="SI"),VLOOKUP(A62,'2'!$B$12:$M$212,10,FALSE)," ")</f>
        <v xml:space="preserve"> </v>
      </c>
    </row>
    <row r="63" spans="1:70">
      <c r="A63">
        <v>59</v>
      </c>
      <c r="B63" s="21">
        <f>'2'!C72</f>
        <v>0</v>
      </c>
      <c r="C63" s="21">
        <f>'2'!D72</f>
        <v>0</v>
      </c>
      <c r="D63" s="21"/>
      <c r="E63" s="21">
        <f>'2'!E72</f>
        <v>0</v>
      </c>
      <c r="F63" s="34">
        <f>'3'!D72</f>
        <v>0</v>
      </c>
      <c r="G63" s="27" t="str">
        <f>'3'!E72</f>
        <v>SI</v>
      </c>
      <c r="H63" s="21" t="str">
        <f>'3'!F72</f>
        <v>NO</v>
      </c>
      <c r="I63" s="27" t="str">
        <f>'3'!G72</f>
        <v>NO</v>
      </c>
      <c r="J63" s="21" t="str">
        <f>'3'!H72</f>
        <v>NO</v>
      </c>
      <c r="K63" s="27" t="str">
        <f>'3'!I72</f>
        <v>NO</v>
      </c>
      <c r="L63" s="21" t="str">
        <f>'3'!J72</f>
        <v>SI</v>
      </c>
      <c r="M63" s="27" t="str">
        <f>'3'!K72</f>
        <v>NO</v>
      </c>
      <c r="N63" s="34" t="str">
        <f>'3'!L72</f>
        <v>Aplicar identificación avanzada-condición aceptable para cada tipo de factor de riesgo identificado</v>
      </c>
      <c r="O63" s="19">
        <f>IF(AND(N63="Aplicar identificación avanzada-condición aceptable para cada tipo de factor de riesgo identificado",G63="SI"),VLOOKUP(A63,'2'!$B$12:$M$212,2,FALSE)," ")</f>
        <v>0</v>
      </c>
      <c r="P63" s="19">
        <f>IF(AND(N63="Aplicar identificación avanzada-condición aceptable para cada tipo de factor de riesgo identificado",G63="SI"),VLOOKUP(A63,'2'!$B$12:$M$212,3,FALSE)," ")</f>
        <v>0</v>
      </c>
      <c r="Q63" s="19">
        <f>IF(AND(N63="Aplicar identificación avanzada-condición aceptable para cada tipo de factor de riesgo identificado",G63="SI"),VLOOKUP(A63,'2'!$B$12:$M$212,4,FALSE)," ")</f>
        <v>0</v>
      </c>
      <c r="R63" s="19">
        <f>IF(AND(N63="Aplicar identificación avanzada-condición aceptable para cada tipo de factor de riesgo identificado",G63="SI"),VLOOKUP(A63,'2'!$B$12:$M$212,6,FALSE)," ")</f>
        <v>0</v>
      </c>
      <c r="S63" s="19">
        <f>IF(AND(N63="Aplicar identificación avanzada-condición aceptable para cada tipo de factor de riesgo identificado",G63="SI"),VLOOKUP(A63,'2'!$B$12:$M$212,7,FALSE)," ")</f>
        <v>0</v>
      </c>
      <c r="T63" s="19">
        <f>IF(AND(N63="Aplicar identificación avanzada-condición aceptable para cada tipo de factor de riesgo identificado",G63="SI"),VLOOKUP(A63,'2'!$B$12:$M$212,8,FALSE)," ")</f>
        <v>0</v>
      </c>
      <c r="U63" s="19">
        <f>IF(AND(N63="Aplicar identificación avanzada-condición aceptable para cada tipo de factor de riesgo identificado",G63="SI"),VLOOKUP(A63,'2'!$B$12:$M$212,9,FALSE)," ")</f>
        <v>0</v>
      </c>
      <c r="V63" s="19">
        <f>IF(AND(N63="Aplicar identificación avanzada-condición aceptable para cada tipo de factor de riesgo identificado",G63="SI"),VLOOKUP(A63,'2'!$B$12:$M$212,10,FALSE)," ")</f>
        <v>0</v>
      </c>
      <c r="W63" s="31" t="str">
        <f>IF(AND(N63="Aplicar identificación avanzada-condición aceptable para cada tipo de factor de riesgo identificado",H63="SI"),VLOOKUP(A63,'2'!$B$12:$M$212,2,FALSE)," ")</f>
        <v xml:space="preserve"> </v>
      </c>
      <c r="X63" s="31" t="str">
        <f>IF(AND(N63="Aplicar identificación avanzada-condición aceptable para cada tipo de factor de riesgo identificado",H63="SI"),VLOOKUP(A63,'2'!$B$12:$M$212,3,FALSE)," ")</f>
        <v xml:space="preserve"> </v>
      </c>
      <c r="Y63" s="31" t="str">
        <f>IF(AND(N63="Aplicar identificación avanzada-condición aceptable para cada tipo de factor de riesgo identificado",H63="SI"),VLOOKUP(A63,'2'!$B$12:$M$212,4,FALSE)," ")</f>
        <v xml:space="preserve"> </v>
      </c>
      <c r="Z63" s="31" t="str">
        <f>IF(AND(N63="Aplicar identificación avanzada-condición aceptable para cada tipo de factor de riesgo identificado",H63="SI"),VLOOKUP(A63,'2'!$B$12:$M$212,4,FALSE)," ")</f>
        <v xml:space="preserve"> </v>
      </c>
      <c r="AA63" s="31" t="str">
        <f>IF(AND(N63="Aplicar identificación avanzada-condición aceptable para cada tipo de factor de riesgo identificado",H63="SI"),VLOOKUP(A63,'2'!$B$12:$M$212,7,FALSE)," ")</f>
        <v xml:space="preserve"> </v>
      </c>
      <c r="AB63" s="31" t="str">
        <f>IF(AND(N63="Aplicar identificación avanzada-condición aceptable para cada tipo de factor de riesgo identificado",H63="SI"),VLOOKUP(A63,'2'!$B$12:$M$212,8,FALSE)," ")</f>
        <v xml:space="preserve"> </v>
      </c>
      <c r="AC63" s="31" t="str">
        <f>IF(AND(N63="Aplicar identificación avanzada-condición aceptable para cada tipo de factor de riesgo identificado",H63="SI"),VLOOKUP(A63,'2'!$B$12:$M$212,9,FALSE)," ")</f>
        <v xml:space="preserve"> </v>
      </c>
      <c r="AD63" s="31" t="str">
        <f>IF(AND(N63="Aplicar identificación avanzada-condición aceptable para cada tipo de factor de riesgo identificado",H63="SI"),VLOOKUP(A63,'2'!$B$12:$M$212,10,FALSE)," ")</f>
        <v xml:space="preserve"> </v>
      </c>
      <c r="AE63" s="34" t="str">
        <f>IF(AND(N63="Aplicar identificación avanzada-condición aceptable para cada tipo de factor de riesgo identificado",I63="SI"),VLOOKUP(A63,'2'!$B$12:$M$212,2,FALSE)," ")</f>
        <v xml:space="preserve"> </v>
      </c>
      <c r="AF63" s="34" t="str">
        <f>IF(AND(N63="Aplicar identificación avanzada-condición aceptable para cada tipo de factor de riesgo identificado",I63="SI"),VLOOKUP(A63,'2'!$B$12:$M$212,3,FALSE)," ")</f>
        <v xml:space="preserve"> </v>
      </c>
      <c r="AG63" s="34" t="str">
        <f>IF(AND(N63="Aplicar identificación avanzada-condición aceptable para cada tipo de factor de riesgo identificado",I63="SI"),VLOOKUP(A63,'2'!$B$12:$M$212,4,FALSE)," ")</f>
        <v xml:space="preserve"> </v>
      </c>
      <c r="AH63" s="34" t="str">
        <f>IF(AND(N63="Aplicar identificación avanzada-condición aceptable para cada tipo de factor de riesgo identificado",I63="SI"),VLOOKUP(A63,'2'!$B$12:$M$212,6,FALSE)," ")</f>
        <v xml:space="preserve"> </v>
      </c>
      <c r="AI63" s="34" t="str">
        <f>IF(AND(N63="Aplicar identificación avanzada-condición aceptable para cada tipo de factor de riesgo identificado",I63="SI"),VLOOKUP(A63,'2'!$B$12:$M$212,7,FALSE)," ")</f>
        <v xml:space="preserve"> </v>
      </c>
      <c r="AJ63" s="34" t="str">
        <f>IF(AND(N63="Aplicar identificación avanzada-condición aceptable para cada tipo de factor de riesgo identificado",I63="SI"),VLOOKUP(A63,'2'!$B$12:$M$212,8,FALSE)," ")</f>
        <v xml:space="preserve"> </v>
      </c>
      <c r="AK63" s="34" t="str">
        <f>IF(AND(N63="Aplicar identificación avanzada-condición aceptable para cada tipo de factor de riesgo identificado",I63="SI"),VLOOKUP(A63,'2'!$B$12:$M$212,9,FALSE)," ")</f>
        <v xml:space="preserve"> </v>
      </c>
      <c r="AL63" s="34" t="str">
        <f>IF(AND(N63="Aplicar identificación avanzada-condición aceptable para cada tipo de factor de riesgo identificado",I63="SI"),VLOOKUP(A63,'2'!$B$12:$M$212,10,FALSE)," ")</f>
        <v xml:space="preserve"> </v>
      </c>
      <c r="AM63" s="40" t="str">
        <f>IF(AND(N63="Aplicar identificación avanzada-condición aceptable para cada tipo de factor de riesgo identificado",J63="SI"),VLOOKUP(A63,'2'!$B$12:$M$212,2,FALSE)," ")</f>
        <v xml:space="preserve"> </v>
      </c>
      <c r="AN63" s="40" t="str">
        <f>IF(AND(N63="Aplicar identificación avanzada-condición aceptable para cada tipo de factor de riesgo identificado",J63="SI"),VLOOKUP(A63,'2'!$B$12:$M$212,3,FALSE)," ")</f>
        <v xml:space="preserve"> </v>
      </c>
      <c r="AO63" s="40" t="str">
        <f>IF(AND(N63="Aplicar identificación avanzada-condición aceptable para cada tipo de factor de riesgo identificado",J63="SI"),VLOOKUP(A63,'2'!$B$12:$M$212,4,FALSE)," ")</f>
        <v xml:space="preserve"> </v>
      </c>
      <c r="AP63" s="40" t="str">
        <f>IF(AND(N63="Aplicar identificación avanzada-condición aceptable para cada tipo de factor de riesgo identificado",J63="SI"),VLOOKUP(A63,'2'!$B$12:$M$212,6,FALSE)," ")</f>
        <v xml:space="preserve"> </v>
      </c>
      <c r="AQ63" s="40" t="str">
        <f>IF(AND(N63="Aplicar identificación avanzada-condición aceptable para cada tipo de factor de riesgo identificado",J63="SI"),VLOOKUP(A63,'2'!$B$12:$M$212,7,FALSE)," ")</f>
        <v xml:space="preserve"> </v>
      </c>
      <c r="AR63" s="40" t="str">
        <f>IF(AND(N63="Aplicar identificación avanzada-condición aceptable para cada tipo de factor de riesgo identificado",J63="SI"),VLOOKUP(A63,'2'!$B$12:$M$212,8,FALSE)," ")</f>
        <v xml:space="preserve"> </v>
      </c>
      <c r="AS63" s="40" t="str">
        <f>IF(AND(N63="Aplicar identificación avanzada-condición aceptable para cada tipo de factor de riesgo identificado",J63="SI"),VLOOKUP(A63,'2'!$B$12:$M$212,9,FALSE)," ")</f>
        <v xml:space="preserve"> </v>
      </c>
      <c r="AT63" s="40" t="str">
        <f>IF(AND(N63="Aplicar identificación avanzada-condición aceptable para cada tipo de factor de riesgo identificado",J63="SI"),VLOOKUP(A63,'2'!$B$12:$M$212,10,FALSE)," ")</f>
        <v xml:space="preserve"> </v>
      </c>
      <c r="AU63" s="51" t="str">
        <f>IF(AND(N63="Aplicar identificación avanzada-condición aceptable para cada tipo de factor de riesgo identificado",K63="SI"),VLOOKUP(A63,'2'!$B$12:$M$212,2,FALSE)," ")</f>
        <v xml:space="preserve"> </v>
      </c>
      <c r="AV63" s="51" t="str">
        <f>IF(AND(N63="Aplicar identificación avanzada-condición aceptable para cada tipo de factor de riesgo identificado",K63="SI"),VLOOKUP(A63,'2'!$B$12:$M$212,3,FALSE)," ")</f>
        <v xml:space="preserve"> </v>
      </c>
      <c r="AW63" s="51" t="str">
        <f>IF(AND(N63="Aplicar identificación avanzada-condición aceptable para cada tipo de factor de riesgo identificado",K63="SI"),VLOOKUP(A63,'2'!$B$12:$M$212,4,FALSE)," ")</f>
        <v xml:space="preserve"> </v>
      </c>
      <c r="AX63" s="51" t="str">
        <f>IF(AND(N63="Aplicar identificación avanzada-condición aceptable para cada tipo de factor de riesgo identificado",K63="SI"),VLOOKUP(A63,'2'!$B$12:$M$212,6,FALSE)," ")</f>
        <v xml:space="preserve"> </v>
      </c>
      <c r="AY63" s="51" t="str">
        <f>IF(AND(N63="Aplicar identificación avanzada-condición aceptable para cada tipo de factor de riesgo identificado",K63="SI"),VLOOKUP(A63,'2'!$B$12:$M$212,7,FALSE)," ")</f>
        <v xml:space="preserve"> </v>
      </c>
      <c r="AZ63" s="51" t="str">
        <f>IF(AND(N63="Aplicar identificación avanzada-condición aceptable para cada tipo de factor de riesgo identificado",K63="SI"),VLOOKUP(A63,'2'!$B$12:$M$212,8,FALSE)," ")</f>
        <v xml:space="preserve"> </v>
      </c>
      <c r="BA63" s="51" t="str">
        <f>IF(AND(N63="Aplicar identificación avanzada-condición aceptable para cada tipo de factor de riesgo identificado",K63="SI"),VLOOKUP(A63,'2'!$B$12:$M$212,9,FALSE)," ")</f>
        <v xml:space="preserve"> </v>
      </c>
      <c r="BB63" s="51" t="str">
        <f>IF(AND(N63="Aplicar identificación avanzada-condición aceptable para cada tipo de factor de riesgo identificado",K63="SI"),VLOOKUP(A63,'2'!$B$12:$M$212,10,FALSE)," ")</f>
        <v xml:space="preserve"> </v>
      </c>
      <c r="BC63" s="44">
        <f>IF(AND(N63="Aplicar identificación avanzada-condición aceptable para cada tipo de factor de riesgo identificado",L63="SI"),VLOOKUP(A63,'2'!$B$12:$M$212,2,FALSE)," ")</f>
        <v>0</v>
      </c>
      <c r="BD63" s="44">
        <f>IF(AND(N63="Aplicar identificación avanzada-condición aceptable para cada tipo de factor de riesgo identificado",L63="SI"),VLOOKUP(A63,'2'!$B$12:$M$212,3,FALSE)," ")</f>
        <v>0</v>
      </c>
      <c r="BE63" s="44">
        <f>IF(AND(N63="Aplicar identificación avanzada-condición aceptable para cada tipo de factor de riesgo identificado",L63="SI"),VLOOKUP(A63,'2'!$B$12:$M$212,4,FALSE)," ")</f>
        <v>0</v>
      </c>
      <c r="BF63" s="44">
        <f>IF(AND(N63="Aplicar identificación avanzada-condición aceptable para cada tipo de factor de riesgo identificado",L63="SI"),VLOOKUP(A63,'2'!$B$12:$M$212,6,FALSE)," ")</f>
        <v>0</v>
      </c>
      <c r="BG63" s="44">
        <f>IF(AND(N63="Aplicar identificación avanzada-condición aceptable para cada tipo de factor de riesgo identificado",L63="SI"),VLOOKUP(A63,'2'!$B$12:$M$212,7,FALSE)," ")</f>
        <v>0</v>
      </c>
      <c r="BH63" s="44">
        <f>IF(AND(N63="Aplicar identificación avanzada-condición aceptable para cada tipo de factor de riesgo identificado",L63="SI"),VLOOKUP(A63,'2'!$B$12:$M$212,8,FALSE)," ")</f>
        <v>0</v>
      </c>
      <c r="BI63" s="44">
        <f>IF(AND(N63="Aplicar identificación avanzada-condición aceptable para cada tipo de factor de riesgo identificado",L63="SI"),VLOOKUP(A63,'2'!$B$12:$M$212,9,FALSE)," ")</f>
        <v>0</v>
      </c>
      <c r="BJ63" s="44">
        <f>IF(AND(N63="Aplicar identificación avanzada-condición aceptable para cada tipo de factor de riesgo identificado",L63="SI"),VLOOKUP(A63,'2'!$B$12:$M$212,10,FALSE)," ")</f>
        <v>0</v>
      </c>
      <c r="BK63" s="48" t="str">
        <f>IF(AND(N63="Aplicar identificación avanzada-condición aceptable para cada tipo de factor de riesgo identificado",M63="SI"),VLOOKUP(A63,'2'!$B$12:$M$212,2,FALSE)," ")</f>
        <v xml:space="preserve"> </v>
      </c>
      <c r="BL63" s="48" t="str">
        <f>IF(AND(N63="Aplicar identificación avanzada-condición aceptable para cada tipo de factor de riesgo identificado",M63="SI"),VLOOKUP(A63,'2'!$B$12:$M$212,3,FALSE)," ")</f>
        <v xml:space="preserve"> </v>
      </c>
      <c r="BM63" s="48" t="str">
        <f>IF(AND(N63="Aplicar identificación avanzada-condición aceptable para cada tipo de factor de riesgo identificado",M63="SI"),VLOOKUP(A63,'2'!$B$12:$M$212,4,FALSE)," ")</f>
        <v xml:space="preserve"> </v>
      </c>
      <c r="BN63" s="48" t="str">
        <f>IF(AND(N63="Aplicar identificación avanzada-condición aceptable para cada tipo de factor de riesgo identificado",M63="SI"),VLOOKUP(A63,'2'!$B$12:$M$212,6,FALSE)," ")</f>
        <v xml:space="preserve"> </v>
      </c>
      <c r="BO63" s="48" t="str">
        <f>IF(AND(N63="Aplicar identificación avanzada-condición aceptable para cada tipo de factor de riesgo identificado",M63="SI"),VLOOKUP(A63,'2'!$B$12:$M$212,7,FALSE)," ")</f>
        <v xml:space="preserve"> </v>
      </c>
      <c r="BP63" s="48" t="str">
        <f>IF(AND(N63="Aplicar identificación avanzada-condición aceptable para cada tipo de factor de riesgo identificado",M63="SI"),VLOOKUP(A63,'2'!$B$12:$M$212,8,FALSE)," ")</f>
        <v xml:space="preserve"> </v>
      </c>
      <c r="BQ63" s="48" t="str">
        <f>IF(AND(N63="Aplicar identificación avanzada-condición aceptable para cada tipo de factor de riesgo identificado",M63="SI"),VLOOKUP(A63,'2'!$B$12:$M$212,9,FALSE)," ")</f>
        <v xml:space="preserve"> </v>
      </c>
      <c r="BR63" s="48" t="str">
        <f>IF(AND(N63="Aplicar identificación avanzada-condición aceptable para cada tipo de factor de riesgo identificado",M63="SI"),VLOOKUP(A63,'2'!$B$12:$M$212,10,FALSE)," ")</f>
        <v xml:space="preserve"> </v>
      </c>
    </row>
    <row r="64" spans="1:70">
      <c r="A64">
        <v>60</v>
      </c>
      <c r="B64" s="21">
        <f>'2'!C73</f>
        <v>0</v>
      </c>
      <c r="C64" s="21">
        <f>'2'!D73</f>
        <v>0</v>
      </c>
      <c r="D64" s="21"/>
      <c r="E64" s="21">
        <f>'2'!E73</f>
        <v>0</v>
      </c>
      <c r="F64" s="34">
        <f>'3'!D73</f>
        <v>0</v>
      </c>
      <c r="G64" s="27" t="str">
        <f>'3'!E73</f>
        <v>SI</v>
      </c>
      <c r="H64" s="21" t="str">
        <f>'3'!F73</f>
        <v>NO</v>
      </c>
      <c r="I64" s="27" t="str">
        <f>'3'!G73</f>
        <v>NO</v>
      </c>
      <c r="J64" s="21" t="str">
        <f>'3'!H73</f>
        <v>NO</v>
      </c>
      <c r="K64" s="27" t="str">
        <f>'3'!I73</f>
        <v>NO</v>
      </c>
      <c r="L64" s="21" t="str">
        <f>'3'!J73</f>
        <v>SI</v>
      </c>
      <c r="M64" s="27" t="str">
        <f>'3'!K73</f>
        <v>NO</v>
      </c>
      <c r="N64" s="34" t="str">
        <f>'3'!L73</f>
        <v>Aplicar identificación avanzada-condición aceptable para cada tipo de factor de riesgo identificado</v>
      </c>
      <c r="O64" s="19">
        <f>IF(AND(N64="Aplicar identificación avanzada-condición aceptable para cada tipo de factor de riesgo identificado",G64="SI"),VLOOKUP(A64,'2'!$B$12:$M$212,2,FALSE)," ")</f>
        <v>0</v>
      </c>
      <c r="P64" s="19">
        <f>IF(AND(N64="Aplicar identificación avanzada-condición aceptable para cada tipo de factor de riesgo identificado",G64="SI"),VLOOKUP(A64,'2'!$B$12:$M$212,3,FALSE)," ")</f>
        <v>0</v>
      </c>
      <c r="Q64" s="19">
        <f>IF(AND(N64="Aplicar identificación avanzada-condición aceptable para cada tipo de factor de riesgo identificado",G64="SI"),VLOOKUP(A64,'2'!$B$12:$M$212,4,FALSE)," ")</f>
        <v>0</v>
      </c>
      <c r="R64" s="19">
        <f>IF(AND(N64="Aplicar identificación avanzada-condición aceptable para cada tipo de factor de riesgo identificado",G64="SI"),VLOOKUP(A64,'2'!$B$12:$M$212,6,FALSE)," ")</f>
        <v>0</v>
      </c>
      <c r="S64" s="19">
        <f>IF(AND(N64="Aplicar identificación avanzada-condición aceptable para cada tipo de factor de riesgo identificado",G64="SI"),VLOOKUP(A64,'2'!$B$12:$M$212,7,FALSE)," ")</f>
        <v>0</v>
      </c>
      <c r="T64" s="19">
        <f>IF(AND(N64="Aplicar identificación avanzada-condición aceptable para cada tipo de factor de riesgo identificado",G64="SI"),VLOOKUP(A64,'2'!$B$12:$M$212,8,FALSE)," ")</f>
        <v>0</v>
      </c>
      <c r="U64" s="19">
        <f>IF(AND(N64="Aplicar identificación avanzada-condición aceptable para cada tipo de factor de riesgo identificado",G64="SI"),VLOOKUP(A64,'2'!$B$12:$M$212,9,FALSE)," ")</f>
        <v>0</v>
      </c>
      <c r="V64" s="19">
        <f>IF(AND(N64="Aplicar identificación avanzada-condición aceptable para cada tipo de factor de riesgo identificado",G64="SI"),VLOOKUP(A64,'2'!$B$12:$M$212,10,FALSE)," ")</f>
        <v>0</v>
      </c>
      <c r="W64" s="31" t="str">
        <f>IF(AND(N64="Aplicar identificación avanzada-condición aceptable para cada tipo de factor de riesgo identificado",H64="SI"),VLOOKUP(A64,'2'!$B$12:$M$212,2,FALSE)," ")</f>
        <v xml:space="preserve"> </v>
      </c>
      <c r="X64" s="31" t="str">
        <f>IF(AND(N64="Aplicar identificación avanzada-condición aceptable para cada tipo de factor de riesgo identificado",H64="SI"),VLOOKUP(A64,'2'!$B$12:$M$212,3,FALSE)," ")</f>
        <v xml:space="preserve"> </v>
      </c>
      <c r="Y64" s="31" t="str">
        <f>IF(AND(N64="Aplicar identificación avanzada-condición aceptable para cada tipo de factor de riesgo identificado",H64="SI"),VLOOKUP(A64,'2'!$B$12:$M$212,4,FALSE)," ")</f>
        <v xml:space="preserve"> </v>
      </c>
      <c r="Z64" s="31" t="str">
        <f>IF(AND(N64="Aplicar identificación avanzada-condición aceptable para cada tipo de factor de riesgo identificado",H64="SI"),VLOOKUP(A64,'2'!$B$12:$M$212,4,FALSE)," ")</f>
        <v xml:space="preserve"> </v>
      </c>
      <c r="AA64" s="31" t="str">
        <f>IF(AND(N64="Aplicar identificación avanzada-condición aceptable para cada tipo de factor de riesgo identificado",H64="SI"),VLOOKUP(A64,'2'!$B$12:$M$212,7,FALSE)," ")</f>
        <v xml:space="preserve"> </v>
      </c>
      <c r="AB64" s="31" t="str">
        <f>IF(AND(N64="Aplicar identificación avanzada-condición aceptable para cada tipo de factor de riesgo identificado",H64="SI"),VLOOKUP(A64,'2'!$B$12:$M$212,8,FALSE)," ")</f>
        <v xml:space="preserve"> </v>
      </c>
      <c r="AC64" s="31" t="str">
        <f>IF(AND(N64="Aplicar identificación avanzada-condición aceptable para cada tipo de factor de riesgo identificado",H64="SI"),VLOOKUP(A64,'2'!$B$12:$M$212,9,FALSE)," ")</f>
        <v xml:space="preserve"> </v>
      </c>
      <c r="AD64" s="31" t="str">
        <f>IF(AND(N64="Aplicar identificación avanzada-condición aceptable para cada tipo de factor de riesgo identificado",H64="SI"),VLOOKUP(A64,'2'!$B$12:$M$212,10,FALSE)," ")</f>
        <v xml:space="preserve"> </v>
      </c>
      <c r="AE64" s="34" t="str">
        <f>IF(AND(N64="Aplicar identificación avanzada-condición aceptable para cada tipo de factor de riesgo identificado",I64="SI"),VLOOKUP(A64,'2'!$B$12:$M$212,2,FALSE)," ")</f>
        <v xml:space="preserve"> </v>
      </c>
      <c r="AF64" s="34" t="str">
        <f>IF(AND(N64="Aplicar identificación avanzada-condición aceptable para cada tipo de factor de riesgo identificado",I64="SI"),VLOOKUP(A64,'2'!$B$12:$M$212,3,FALSE)," ")</f>
        <v xml:space="preserve"> </v>
      </c>
      <c r="AG64" s="34" t="str">
        <f>IF(AND(N64="Aplicar identificación avanzada-condición aceptable para cada tipo de factor de riesgo identificado",I64="SI"),VLOOKUP(A64,'2'!$B$12:$M$212,4,FALSE)," ")</f>
        <v xml:space="preserve"> </v>
      </c>
      <c r="AH64" s="34" t="str">
        <f>IF(AND(N64="Aplicar identificación avanzada-condición aceptable para cada tipo de factor de riesgo identificado",I64="SI"),VLOOKUP(A64,'2'!$B$12:$M$212,6,FALSE)," ")</f>
        <v xml:space="preserve"> </v>
      </c>
      <c r="AI64" s="34" t="str">
        <f>IF(AND(N64="Aplicar identificación avanzada-condición aceptable para cada tipo de factor de riesgo identificado",I64="SI"),VLOOKUP(A64,'2'!$B$12:$M$212,7,FALSE)," ")</f>
        <v xml:space="preserve"> </v>
      </c>
      <c r="AJ64" s="34" t="str">
        <f>IF(AND(N64="Aplicar identificación avanzada-condición aceptable para cada tipo de factor de riesgo identificado",I64="SI"),VLOOKUP(A64,'2'!$B$12:$M$212,8,FALSE)," ")</f>
        <v xml:space="preserve"> </v>
      </c>
      <c r="AK64" s="34" t="str">
        <f>IF(AND(N64="Aplicar identificación avanzada-condición aceptable para cada tipo de factor de riesgo identificado",I64="SI"),VLOOKUP(A64,'2'!$B$12:$M$212,9,FALSE)," ")</f>
        <v xml:space="preserve"> </v>
      </c>
      <c r="AL64" s="34" t="str">
        <f>IF(AND(N64="Aplicar identificación avanzada-condición aceptable para cada tipo de factor de riesgo identificado",I64="SI"),VLOOKUP(A64,'2'!$B$12:$M$212,10,FALSE)," ")</f>
        <v xml:space="preserve"> </v>
      </c>
      <c r="AM64" s="40" t="str">
        <f>IF(AND(N64="Aplicar identificación avanzada-condición aceptable para cada tipo de factor de riesgo identificado",J64="SI"),VLOOKUP(A64,'2'!$B$12:$M$212,2,FALSE)," ")</f>
        <v xml:space="preserve"> </v>
      </c>
      <c r="AN64" s="40" t="str">
        <f>IF(AND(N64="Aplicar identificación avanzada-condición aceptable para cada tipo de factor de riesgo identificado",J64="SI"),VLOOKUP(A64,'2'!$B$12:$M$212,3,FALSE)," ")</f>
        <v xml:space="preserve"> </v>
      </c>
      <c r="AO64" s="40" t="str">
        <f>IF(AND(N64="Aplicar identificación avanzada-condición aceptable para cada tipo de factor de riesgo identificado",J64="SI"),VLOOKUP(A64,'2'!$B$12:$M$212,4,FALSE)," ")</f>
        <v xml:space="preserve"> </v>
      </c>
      <c r="AP64" s="40" t="str">
        <f>IF(AND(N64="Aplicar identificación avanzada-condición aceptable para cada tipo de factor de riesgo identificado",J64="SI"),VLOOKUP(A64,'2'!$B$12:$M$212,6,FALSE)," ")</f>
        <v xml:space="preserve"> </v>
      </c>
      <c r="AQ64" s="40" t="str">
        <f>IF(AND(N64="Aplicar identificación avanzada-condición aceptable para cada tipo de factor de riesgo identificado",J64="SI"),VLOOKUP(A64,'2'!$B$12:$M$212,7,FALSE)," ")</f>
        <v xml:space="preserve"> </v>
      </c>
      <c r="AR64" s="40" t="str">
        <f>IF(AND(N64="Aplicar identificación avanzada-condición aceptable para cada tipo de factor de riesgo identificado",J64="SI"),VLOOKUP(A64,'2'!$B$12:$M$212,8,FALSE)," ")</f>
        <v xml:space="preserve"> </v>
      </c>
      <c r="AS64" s="40" t="str">
        <f>IF(AND(N64="Aplicar identificación avanzada-condición aceptable para cada tipo de factor de riesgo identificado",J64="SI"),VLOOKUP(A64,'2'!$B$12:$M$212,9,FALSE)," ")</f>
        <v xml:space="preserve"> </v>
      </c>
      <c r="AT64" s="40" t="str">
        <f>IF(AND(N64="Aplicar identificación avanzada-condición aceptable para cada tipo de factor de riesgo identificado",J64="SI"),VLOOKUP(A64,'2'!$B$12:$M$212,10,FALSE)," ")</f>
        <v xml:space="preserve"> </v>
      </c>
      <c r="AU64" s="51" t="str">
        <f>IF(AND(N64="Aplicar identificación avanzada-condición aceptable para cada tipo de factor de riesgo identificado",K64="SI"),VLOOKUP(A64,'2'!$B$12:$M$212,2,FALSE)," ")</f>
        <v xml:space="preserve"> </v>
      </c>
      <c r="AV64" s="51" t="str">
        <f>IF(AND(N64="Aplicar identificación avanzada-condición aceptable para cada tipo de factor de riesgo identificado",K64="SI"),VLOOKUP(A64,'2'!$B$12:$M$212,3,FALSE)," ")</f>
        <v xml:space="preserve"> </v>
      </c>
      <c r="AW64" s="51" t="str">
        <f>IF(AND(N64="Aplicar identificación avanzada-condición aceptable para cada tipo de factor de riesgo identificado",K64="SI"),VLOOKUP(A64,'2'!$B$12:$M$212,4,FALSE)," ")</f>
        <v xml:space="preserve"> </v>
      </c>
      <c r="AX64" s="51" t="str">
        <f>IF(AND(N64="Aplicar identificación avanzada-condición aceptable para cada tipo de factor de riesgo identificado",K64="SI"),VLOOKUP(A64,'2'!$B$12:$M$212,6,FALSE)," ")</f>
        <v xml:space="preserve"> </v>
      </c>
      <c r="AY64" s="51" t="str">
        <f>IF(AND(N64="Aplicar identificación avanzada-condición aceptable para cada tipo de factor de riesgo identificado",K64="SI"),VLOOKUP(A64,'2'!$B$12:$M$212,7,FALSE)," ")</f>
        <v xml:space="preserve"> </v>
      </c>
      <c r="AZ64" s="51" t="str">
        <f>IF(AND(N64="Aplicar identificación avanzada-condición aceptable para cada tipo de factor de riesgo identificado",K64="SI"),VLOOKUP(A64,'2'!$B$12:$M$212,8,FALSE)," ")</f>
        <v xml:space="preserve"> </v>
      </c>
      <c r="BA64" s="51" t="str">
        <f>IF(AND(N64="Aplicar identificación avanzada-condición aceptable para cada tipo de factor de riesgo identificado",K64="SI"),VLOOKUP(A64,'2'!$B$12:$M$212,9,FALSE)," ")</f>
        <v xml:space="preserve"> </v>
      </c>
      <c r="BB64" s="51" t="str">
        <f>IF(AND(N64="Aplicar identificación avanzada-condición aceptable para cada tipo de factor de riesgo identificado",K64="SI"),VLOOKUP(A64,'2'!$B$12:$M$212,10,FALSE)," ")</f>
        <v xml:space="preserve"> </v>
      </c>
      <c r="BC64" s="44">
        <f>IF(AND(N64="Aplicar identificación avanzada-condición aceptable para cada tipo de factor de riesgo identificado",L64="SI"),VLOOKUP(A64,'2'!$B$12:$M$212,2,FALSE)," ")</f>
        <v>0</v>
      </c>
      <c r="BD64" s="44">
        <f>IF(AND(N64="Aplicar identificación avanzada-condición aceptable para cada tipo de factor de riesgo identificado",L64="SI"),VLOOKUP(A64,'2'!$B$12:$M$212,3,FALSE)," ")</f>
        <v>0</v>
      </c>
      <c r="BE64" s="44">
        <f>IF(AND(N64="Aplicar identificación avanzada-condición aceptable para cada tipo de factor de riesgo identificado",L64="SI"),VLOOKUP(A64,'2'!$B$12:$M$212,4,FALSE)," ")</f>
        <v>0</v>
      </c>
      <c r="BF64" s="44">
        <f>IF(AND(N64="Aplicar identificación avanzada-condición aceptable para cada tipo de factor de riesgo identificado",L64="SI"),VLOOKUP(A64,'2'!$B$12:$M$212,6,FALSE)," ")</f>
        <v>0</v>
      </c>
      <c r="BG64" s="44">
        <f>IF(AND(N64="Aplicar identificación avanzada-condición aceptable para cada tipo de factor de riesgo identificado",L64="SI"),VLOOKUP(A64,'2'!$B$12:$M$212,7,FALSE)," ")</f>
        <v>0</v>
      </c>
      <c r="BH64" s="44">
        <f>IF(AND(N64="Aplicar identificación avanzada-condición aceptable para cada tipo de factor de riesgo identificado",L64="SI"),VLOOKUP(A64,'2'!$B$12:$M$212,8,FALSE)," ")</f>
        <v>0</v>
      </c>
      <c r="BI64" s="44">
        <f>IF(AND(N64="Aplicar identificación avanzada-condición aceptable para cada tipo de factor de riesgo identificado",L64="SI"),VLOOKUP(A64,'2'!$B$12:$M$212,9,FALSE)," ")</f>
        <v>0</v>
      </c>
      <c r="BJ64" s="44">
        <f>IF(AND(N64="Aplicar identificación avanzada-condición aceptable para cada tipo de factor de riesgo identificado",L64="SI"),VLOOKUP(A64,'2'!$B$12:$M$212,10,FALSE)," ")</f>
        <v>0</v>
      </c>
      <c r="BK64" s="48" t="str">
        <f>IF(AND(N64="Aplicar identificación avanzada-condición aceptable para cada tipo de factor de riesgo identificado",M64="SI"),VLOOKUP(A64,'2'!$B$12:$M$212,2,FALSE)," ")</f>
        <v xml:space="preserve"> </v>
      </c>
      <c r="BL64" s="48" t="str">
        <f>IF(AND(N64="Aplicar identificación avanzada-condición aceptable para cada tipo de factor de riesgo identificado",M64="SI"),VLOOKUP(A64,'2'!$B$12:$M$212,3,FALSE)," ")</f>
        <v xml:space="preserve"> </v>
      </c>
      <c r="BM64" s="48" t="str">
        <f>IF(AND(N64="Aplicar identificación avanzada-condición aceptable para cada tipo de factor de riesgo identificado",M64="SI"),VLOOKUP(A64,'2'!$B$12:$M$212,4,FALSE)," ")</f>
        <v xml:space="preserve"> </v>
      </c>
      <c r="BN64" s="48" t="str">
        <f>IF(AND(N64="Aplicar identificación avanzada-condición aceptable para cada tipo de factor de riesgo identificado",M64="SI"),VLOOKUP(A64,'2'!$B$12:$M$212,6,FALSE)," ")</f>
        <v xml:space="preserve"> </v>
      </c>
      <c r="BO64" s="48" t="str">
        <f>IF(AND(N64="Aplicar identificación avanzada-condición aceptable para cada tipo de factor de riesgo identificado",M64="SI"),VLOOKUP(A64,'2'!$B$12:$M$212,7,FALSE)," ")</f>
        <v xml:space="preserve"> </v>
      </c>
      <c r="BP64" s="48" t="str">
        <f>IF(AND(N64="Aplicar identificación avanzada-condición aceptable para cada tipo de factor de riesgo identificado",M64="SI"),VLOOKUP(A64,'2'!$B$12:$M$212,8,FALSE)," ")</f>
        <v xml:space="preserve"> </v>
      </c>
      <c r="BQ64" s="48" t="str">
        <f>IF(AND(N64="Aplicar identificación avanzada-condición aceptable para cada tipo de factor de riesgo identificado",M64="SI"),VLOOKUP(A64,'2'!$B$12:$M$212,9,FALSE)," ")</f>
        <v xml:space="preserve"> </v>
      </c>
      <c r="BR64" s="48" t="str">
        <f>IF(AND(N64="Aplicar identificación avanzada-condición aceptable para cada tipo de factor de riesgo identificado",M64="SI"),VLOOKUP(A64,'2'!$B$12:$M$212,10,FALSE)," ")</f>
        <v xml:space="preserve"> </v>
      </c>
    </row>
    <row r="65" spans="1:70">
      <c r="A65">
        <v>61</v>
      </c>
      <c r="B65" s="21">
        <f>'2'!C74</f>
        <v>0</v>
      </c>
      <c r="C65" s="21">
        <f>'2'!D74</f>
        <v>0</v>
      </c>
      <c r="D65" s="21"/>
      <c r="E65" s="21">
        <f>'2'!E74</f>
        <v>0</v>
      </c>
      <c r="F65" s="34">
        <f>'3'!D74</f>
        <v>0</v>
      </c>
      <c r="G65" s="27" t="str">
        <f>'3'!E74</f>
        <v>SI</v>
      </c>
      <c r="H65" s="21" t="str">
        <f>'3'!F74</f>
        <v>NO</v>
      </c>
      <c r="I65" s="27" t="str">
        <f>'3'!G74</f>
        <v>NO</v>
      </c>
      <c r="J65" s="21" t="str">
        <f>'3'!H74</f>
        <v>NO</v>
      </c>
      <c r="K65" s="27" t="str">
        <f>'3'!I74</f>
        <v>NO</v>
      </c>
      <c r="L65" s="21" t="str">
        <f>'3'!J74</f>
        <v>SI</v>
      </c>
      <c r="M65" s="27" t="str">
        <f>'3'!K74</f>
        <v>NO</v>
      </c>
      <c r="N65" s="34" t="str">
        <f>'3'!L74</f>
        <v>Aplicar identificación avanzada-condición aceptable para cada tipo de factor de riesgo identificado</v>
      </c>
      <c r="O65" s="19">
        <f>IF(AND(N65="Aplicar identificación avanzada-condición aceptable para cada tipo de factor de riesgo identificado",G65="SI"),VLOOKUP(A65,'2'!$B$12:$M$212,2,FALSE)," ")</f>
        <v>0</v>
      </c>
      <c r="P65" s="19">
        <f>IF(AND(N65="Aplicar identificación avanzada-condición aceptable para cada tipo de factor de riesgo identificado",G65="SI"),VLOOKUP(A65,'2'!$B$12:$M$212,3,FALSE)," ")</f>
        <v>0</v>
      </c>
      <c r="Q65" s="19">
        <f>IF(AND(N65="Aplicar identificación avanzada-condición aceptable para cada tipo de factor de riesgo identificado",G65="SI"),VLOOKUP(A65,'2'!$B$12:$M$212,4,FALSE)," ")</f>
        <v>0</v>
      </c>
      <c r="R65" s="19">
        <f>IF(AND(N65="Aplicar identificación avanzada-condición aceptable para cada tipo de factor de riesgo identificado",G65="SI"),VLOOKUP(A65,'2'!$B$12:$M$212,6,FALSE)," ")</f>
        <v>0</v>
      </c>
      <c r="S65" s="19">
        <f>IF(AND(N65="Aplicar identificación avanzada-condición aceptable para cada tipo de factor de riesgo identificado",G65="SI"),VLOOKUP(A65,'2'!$B$12:$M$212,7,FALSE)," ")</f>
        <v>0</v>
      </c>
      <c r="T65" s="19">
        <f>IF(AND(N65="Aplicar identificación avanzada-condición aceptable para cada tipo de factor de riesgo identificado",G65="SI"),VLOOKUP(A65,'2'!$B$12:$M$212,8,FALSE)," ")</f>
        <v>0</v>
      </c>
      <c r="U65" s="19">
        <f>IF(AND(N65="Aplicar identificación avanzada-condición aceptable para cada tipo de factor de riesgo identificado",G65="SI"),VLOOKUP(A65,'2'!$B$12:$M$212,9,FALSE)," ")</f>
        <v>0</v>
      </c>
      <c r="V65" s="19">
        <f>IF(AND(N65="Aplicar identificación avanzada-condición aceptable para cada tipo de factor de riesgo identificado",G65="SI"),VLOOKUP(A65,'2'!$B$12:$M$212,10,FALSE)," ")</f>
        <v>0</v>
      </c>
      <c r="W65" s="31" t="str">
        <f>IF(AND(N65="Aplicar identificación avanzada-condición aceptable para cada tipo de factor de riesgo identificado",H65="SI"),VLOOKUP(A65,'2'!$B$12:$M$212,2,FALSE)," ")</f>
        <v xml:space="preserve"> </v>
      </c>
      <c r="X65" s="31" t="str">
        <f>IF(AND(N65="Aplicar identificación avanzada-condición aceptable para cada tipo de factor de riesgo identificado",H65="SI"),VLOOKUP(A65,'2'!$B$12:$M$212,3,FALSE)," ")</f>
        <v xml:space="preserve"> </v>
      </c>
      <c r="Y65" s="31" t="str">
        <f>IF(AND(N65="Aplicar identificación avanzada-condición aceptable para cada tipo de factor de riesgo identificado",H65="SI"),VLOOKUP(A65,'2'!$B$12:$M$212,4,FALSE)," ")</f>
        <v xml:space="preserve"> </v>
      </c>
      <c r="Z65" s="31" t="str">
        <f>IF(AND(N65="Aplicar identificación avanzada-condición aceptable para cada tipo de factor de riesgo identificado",H65="SI"),VLOOKUP(A65,'2'!$B$12:$M$212,4,FALSE)," ")</f>
        <v xml:space="preserve"> </v>
      </c>
      <c r="AA65" s="31" t="str">
        <f>IF(AND(N65="Aplicar identificación avanzada-condición aceptable para cada tipo de factor de riesgo identificado",H65="SI"),VLOOKUP(A65,'2'!$B$12:$M$212,7,FALSE)," ")</f>
        <v xml:space="preserve"> </v>
      </c>
      <c r="AB65" s="31" t="str">
        <f>IF(AND(N65="Aplicar identificación avanzada-condición aceptable para cada tipo de factor de riesgo identificado",H65="SI"),VLOOKUP(A65,'2'!$B$12:$M$212,8,FALSE)," ")</f>
        <v xml:space="preserve"> </v>
      </c>
      <c r="AC65" s="31" t="str">
        <f>IF(AND(N65="Aplicar identificación avanzada-condición aceptable para cada tipo de factor de riesgo identificado",H65="SI"),VLOOKUP(A65,'2'!$B$12:$M$212,9,FALSE)," ")</f>
        <v xml:space="preserve"> </v>
      </c>
      <c r="AD65" s="31" t="str">
        <f>IF(AND(N65="Aplicar identificación avanzada-condición aceptable para cada tipo de factor de riesgo identificado",H65="SI"),VLOOKUP(A65,'2'!$B$12:$M$212,10,FALSE)," ")</f>
        <v xml:space="preserve"> </v>
      </c>
      <c r="AE65" s="34" t="str">
        <f>IF(AND(N65="Aplicar identificación avanzada-condición aceptable para cada tipo de factor de riesgo identificado",I65="SI"),VLOOKUP(A65,'2'!$B$12:$M$212,2,FALSE)," ")</f>
        <v xml:space="preserve"> </v>
      </c>
      <c r="AF65" s="34" t="str">
        <f>IF(AND(N65="Aplicar identificación avanzada-condición aceptable para cada tipo de factor de riesgo identificado",I65="SI"),VLOOKUP(A65,'2'!$B$12:$M$212,3,FALSE)," ")</f>
        <v xml:space="preserve"> </v>
      </c>
      <c r="AG65" s="34" t="str">
        <f>IF(AND(N65="Aplicar identificación avanzada-condición aceptable para cada tipo de factor de riesgo identificado",I65="SI"),VLOOKUP(A65,'2'!$B$12:$M$212,4,FALSE)," ")</f>
        <v xml:space="preserve"> </v>
      </c>
      <c r="AH65" s="34" t="str">
        <f>IF(AND(N65="Aplicar identificación avanzada-condición aceptable para cada tipo de factor de riesgo identificado",I65="SI"),VLOOKUP(A65,'2'!$B$12:$M$212,6,FALSE)," ")</f>
        <v xml:space="preserve"> </v>
      </c>
      <c r="AI65" s="34" t="str">
        <f>IF(AND(N65="Aplicar identificación avanzada-condición aceptable para cada tipo de factor de riesgo identificado",I65="SI"),VLOOKUP(A65,'2'!$B$12:$M$212,7,FALSE)," ")</f>
        <v xml:space="preserve"> </v>
      </c>
      <c r="AJ65" s="34" t="str">
        <f>IF(AND(N65="Aplicar identificación avanzada-condición aceptable para cada tipo de factor de riesgo identificado",I65="SI"),VLOOKUP(A65,'2'!$B$12:$M$212,8,FALSE)," ")</f>
        <v xml:space="preserve"> </v>
      </c>
      <c r="AK65" s="34" t="str">
        <f>IF(AND(N65="Aplicar identificación avanzada-condición aceptable para cada tipo de factor de riesgo identificado",I65="SI"),VLOOKUP(A65,'2'!$B$12:$M$212,9,FALSE)," ")</f>
        <v xml:space="preserve"> </v>
      </c>
      <c r="AL65" s="34" t="str">
        <f>IF(AND(N65="Aplicar identificación avanzada-condición aceptable para cada tipo de factor de riesgo identificado",I65="SI"),VLOOKUP(A65,'2'!$B$12:$M$212,10,FALSE)," ")</f>
        <v xml:space="preserve"> </v>
      </c>
      <c r="AM65" s="40" t="str">
        <f>IF(AND(N65="Aplicar identificación avanzada-condición aceptable para cada tipo de factor de riesgo identificado",J65="SI"),VLOOKUP(A65,'2'!$B$12:$M$212,2,FALSE)," ")</f>
        <v xml:space="preserve"> </v>
      </c>
      <c r="AN65" s="40" t="str">
        <f>IF(AND(N65="Aplicar identificación avanzada-condición aceptable para cada tipo de factor de riesgo identificado",J65="SI"),VLOOKUP(A65,'2'!$B$12:$M$212,3,FALSE)," ")</f>
        <v xml:space="preserve"> </v>
      </c>
      <c r="AO65" s="40" t="str">
        <f>IF(AND(N65="Aplicar identificación avanzada-condición aceptable para cada tipo de factor de riesgo identificado",J65="SI"),VLOOKUP(A65,'2'!$B$12:$M$212,4,FALSE)," ")</f>
        <v xml:space="preserve"> </v>
      </c>
      <c r="AP65" s="40" t="str">
        <f>IF(AND(N65="Aplicar identificación avanzada-condición aceptable para cada tipo de factor de riesgo identificado",J65="SI"),VLOOKUP(A65,'2'!$B$12:$M$212,6,FALSE)," ")</f>
        <v xml:space="preserve"> </v>
      </c>
      <c r="AQ65" s="40" t="str">
        <f>IF(AND(N65="Aplicar identificación avanzada-condición aceptable para cada tipo de factor de riesgo identificado",J65="SI"),VLOOKUP(A65,'2'!$B$12:$M$212,7,FALSE)," ")</f>
        <v xml:space="preserve"> </v>
      </c>
      <c r="AR65" s="40" t="str">
        <f>IF(AND(N65="Aplicar identificación avanzada-condición aceptable para cada tipo de factor de riesgo identificado",J65="SI"),VLOOKUP(A65,'2'!$B$12:$M$212,8,FALSE)," ")</f>
        <v xml:space="preserve"> </v>
      </c>
      <c r="AS65" s="40" t="str">
        <f>IF(AND(N65="Aplicar identificación avanzada-condición aceptable para cada tipo de factor de riesgo identificado",J65="SI"),VLOOKUP(A65,'2'!$B$12:$M$212,9,FALSE)," ")</f>
        <v xml:space="preserve"> </v>
      </c>
      <c r="AT65" s="40" t="str">
        <f>IF(AND(N65="Aplicar identificación avanzada-condición aceptable para cada tipo de factor de riesgo identificado",J65="SI"),VLOOKUP(A65,'2'!$B$12:$M$212,10,FALSE)," ")</f>
        <v xml:space="preserve"> </v>
      </c>
      <c r="AU65" s="51" t="str">
        <f>IF(AND(N65="Aplicar identificación avanzada-condición aceptable para cada tipo de factor de riesgo identificado",K65="SI"),VLOOKUP(A65,'2'!$B$12:$M$212,2,FALSE)," ")</f>
        <v xml:space="preserve"> </v>
      </c>
      <c r="AV65" s="51" t="str">
        <f>IF(AND(N65="Aplicar identificación avanzada-condición aceptable para cada tipo de factor de riesgo identificado",K65="SI"),VLOOKUP(A65,'2'!$B$12:$M$212,3,FALSE)," ")</f>
        <v xml:space="preserve"> </v>
      </c>
      <c r="AW65" s="51" t="str">
        <f>IF(AND(N65="Aplicar identificación avanzada-condición aceptable para cada tipo de factor de riesgo identificado",K65="SI"),VLOOKUP(A65,'2'!$B$12:$M$212,4,FALSE)," ")</f>
        <v xml:space="preserve"> </v>
      </c>
      <c r="AX65" s="51" t="str">
        <f>IF(AND(N65="Aplicar identificación avanzada-condición aceptable para cada tipo de factor de riesgo identificado",K65="SI"),VLOOKUP(A65,'2'!$B$12:$M$212,6,FALSE)," ")</f>
        <v xml:space="preserve"> </v>
      </c>
      <c r="AY65" s="51" t="str">
        <f>IF(AND(N65="Aplicar identificación avanzada-condición aceptable para cada tipo de factor de riesgo identificado",K65="SI"),VLOOKUP(A65,'2'!$B$12:$M$212,7,FALSE)," ")</f>
        <v xml:space="preserve"> </v>
      </c>
      <c r="AZ65" s="51" t="str">
        <f>IF(AND(N65="Aplicar identificación avanzada-condición aceptable para cada tipo de factor de riesgo identificado",K65="SI"),VLOOKUP(A65,'2'!$B$12:$M$212,8,FALSE)," ")</f>
        <v xml:space="preserve"> </v>
      </c>
      <c r="BA65" s="51" t="str">
        <f>IF(AND(N65="Aplicar identificación avanzada-condición aceptable para cada tipo de factor de riesgo identificado",K65="SI"),VLOOKUP(A65,'2'!$B$12:$M$212,9,FALSE)," ")</f>
        <v xml:space="preserve"> </v>
      </c>
      <c r="BB65" s="51" t="str">
        <f>IF(AND(N65="Aplicar identificación avanzada-condición aceptable para cada tipo de factor de riesgo identificado",K65="SI"),VLOOKUP(A65,'2'!$B$12:$M$212,10,FALSE)," ")</f>
        <v xml:space="preserve"> </v>
      </c>
      <c r="BC65" s="44">
        <f>IF(AND(N65="Aplicar identificación avanzada-condición aceptable para cada tipo de factor de riesgo identificado",L65="SI"),VLOOKUP(A65,'2'!$B$12:$M$212,2,FALSE)," ")</f>
        <v>0</v>
      </c>
      <c r="BD65" s="44">
        <f>IF(AND(N65="Aplicar identificación avanzada-condición aceptable para cada tipo de factor de riesgo identificado",L65="SI"),VLOOKUP(A65,'2'!$B$12:$M$212,3,FALSE)," ")</f>
        <v>0</v>
      </c>
      <c r="BE65" s="44">
        <f>IF(AND(N65="Aplicar identificación avanzada-condición aceptable para cada tipo de factor de riesgo identificado",L65="SI"),VLOOKUP(A65,'2'!$B$12:$M$212,4,FALSE)," ")</f>
        <v>0</v>
      </c>
      <c r="BF65" s="44">
        <f>IF(AND(N65="Aplicar identificación avanzada-condición aceptable para cada tipo de factor de riesgo identificado",L65="SI"),VLOOKUP(A65,'2'!$B$12:$M$212,6,FALSE)," ")</f>
        <v>0</v>
      </c>
      <c r="BG65" s="44">
        <f>IF(AND(N65="Aplicar identificación avanzada-condición aceptable para cada tipo de factor de riesgo identificado",L65="SI"),VLOOKUP(A65,'2'!$B$12:$M$212,7,FALSE)," ")</f>
        <v>0</v>
      </c>
      <c r="BH65" s="44">
        <f>IF(AND(N65="Aplicar identificación avanzada-condición aceptable para cada tipo de factor de riesgo identificado",L65="SI"),VLOOKUP(A65,'2'!$B$12:$M$212,8,FALSE)," ")</f>
        <v>0</v>
      </c>
      <c r="BI65" s="44">
        <f>IF(AND(N65="Aplicar identificación avanzada-condición aceptable para cada tipo de factor de riesgo identificado",L65="SI"),VLOOKUP(A65,'2'!$B$12:$M$212,9,FALSE)," ")</f>
        <v>0</v>
      </c>
      <c r="BJ65" s="44">
        <f>IF(AND(N65="Aplicar identificación avanzada-condición aceptable para cada tipo de factor de riesgo identificado",L65="SI"),VLOOKUP(A65,'2'!$B$12:$M$212,10,FALSE)," ")</f>
        <v>0</v>
      </c>
      <c r="BK65" s="48" t="str">
        <f>IF(AND(N65="Aplicar identificación avanzada-condición aceptable para cada tipo de factor de riesgo identificado",M65="SI"),VLOOKUP(A65,'2'!$B$12:$M$212,2,FALSE)," ")</f>
        <v xml:space="preserve"> </v>
      </c>
      <c r="BL65" s="48" t="str">
        <f>IF(AND(N65="Aplicar identificación avanzada-condición aceptable para cada tipo de factor de riesgo identificado",M65="SI"),VLOOKUP(A65,'2'!$B$12:$M$212,3,FALSE)," ")</f>
        <v xml:space="preserve"> </v>
      </c>
      <c r="BM65" s="48" t="str">
        <f>IF(AND(N65="Aplicar identificación avanzada-condición aceptable para cada tipo de factor de riesgo identificado",M65="SI"),VLOOKUP(A65,'2'!$B$12:$M$212,4,FALSE)," ")</f>
        <v xml:space="preserve"> </v>
      </c>
      <c r="BN65" s="48" t="str">
        <f>IF(AND(N65="Aplicar identificación avanzada-condición aceptable para cada tipo de factor de riesgo identificado",M65="SI"),VLOOKUP(A65,'2'!$B$12:$M$212,6,FALSE)," ")</f>
        <v xml:space="preserve"> </v>
      </c>
      <c r="BO65" s="48" t="str">
        <f>IF(AND(N65="Aplicar identificación avanzada-condición aceptable para cada tipo de factor de riesgo identificado",M65="SI"),VLOOKUP(A65,'2'!$B$12:$M$212,7,FALSE)," ")</f>
        <v xml:space="preserve"> </v>
      </c>
      <c r="BP65" s="48" t="str">
        <f>IF(AND(N65="Aplicar identificación avanzada-condición aceptable para cada tipo de factor de riesgo identificado",M65="SI"),VLOOKUP(A65,'2'!$B$12:$M$212,8,FALSE)," ")</f>
        <v xml:space="preserve"> </v>
      </c>
      <c r="BQ65" s="48" t="str">
        <f>IF(AND(N65="Aplicar identificación avanzada-condición aceptable para cada tipo de factor de riesgo identificado",M65="SI"),VLOOKUP(A65,'2'!$B$12:$M$212,9,FALSE)," ")</f>
        <v xml:space="preserve"> </v>
      </c>
      <c r="BR65" s="48" t="str">
        <f>IF(AND(N65="Aplicar identificación avanzada-condición aceptable para cada tipo de factor de riesgo identificado",M65="SI"),VLOOKUP(A65,'2'!$B$12:$M$212,10,FALSE)," ")</f>
        <v xml:space="preserve"> </v>
      </c>
    </row>
    <row r="66" spans="1:70">
      <c r="A66">
        <v>62</v>
      </c>
      <c r="B66" s="21">
        <f>'2'!C75</f>
        <v>0</v>
      </c>
      <c r="C66" s="21">
        <f>'2'!D75</f>
        <v>0</v>
      </c>
      <c r="D66" s="21"/>
      <c r="E66" s="21">
        <f>'2'!E75</f>
        <v>0</v>
      </c>
      <c r="F66" s="34">
        <f>'3'!D75</f>
        <v>0</v>
      </c>
      <c r="G66" s="27" t="str">
        <f>'3'!E75</f>
        <v>SI</v>
      </c>
      <c r="H66" s="21" t="str">
        <f>'3'!F75</f>
        <v>NO</v>
      </c>
      <c r="I66" s="27" t="str">
        <f>'3'!G75</f>
        <v>NO</v>
      </c>
      <c r="J66" s="21" t="str">
        <f>'3'!H75</f>
        <v>NO</v>
      </c>
      <c r="K66" s="27" t="str">
        <f>'3'!I75</f>
        <v>NO</v>
      </c>
      <c r="L66" s="21" t="str">
        <f>'3'!J75</f>
        <v>SI</v>
      </c>
      <c r="M66" s="27" t="str">
        <f>'3'!K75</f>
        <v>NO</v>
      </c>
      <c r="N66" s="34" t="str">
        <f>'3'!L75</f>
        <v>Aplicar identificación avanzada-condición aceptable para cada tipo de factor de riesgo identificado</v>
      </c>
      <c r="O66" s="19">
        <f>IF(AND(N66="Aplicar identificación avanzada-condición aceptable para cada tipo de factor de riesgo identificado",G66="SI"),VLOOKUP(A66,'2'!$B$12:$M$212,2,FALSE)," ")</f>
        <v>0</v>
      </c>
      <c r="P66" s="19">
        <f>IF(AND(N66="Aplicar identificación avanzada-condición aceptable para cada tipo de factor de riesgo identificado",G66="SI"),VLOOKUP(A66,'2'!$B$12:$M$212,3,FALSE)," ")</f>
        <v>0</v>
      </c>
      <c r="Q66" s="19">
        <f>IF(AND(N66="Aplicar identificación avanzada-condición aceptable para cada tipo de factor de riesgo identificado",G66="SI"),VLOOKUP(A66,'2'!$B$12:$M$212,4,FALSE)," ")</f>
        <v>0</v>
      </c>
      <c r="R66" s="19">
        <f>IF(AND(N66="Aplicar identificación avanzada-condición aceptable para cada tipo de factor de riesgo identificado",G66="SI"),VLOOKUP(A66,'2'!$B$12:$M$212,6,FALSE)," ")</f>
        <v>0</v>
      </c>
      <c r="S66" s="19">
        <f>IF(AND(N66="Aplicar identificación avanzada-condición aceptable para cada tipo de factor de riesgo identificado",G66="SI"),VLOOKUP(A66,'2'!$B$12:$M$212,7,FALSE)," ")</f>
        <v>0</v>
      </c>
      <c r="T66" s="19">
        <f>IF(AND(N66="Aplicar identificación avanzada-condición aceptable para cada tipo de factor de riesgo identificado",G66="SI"),VLOOKUP(A66,'2'!$B$12:$M$212,8,FALSE)," ")</f>
        <v>0</v>
      </c>
      <c r="U66" s="19">
        <f>IF(AND(N66="Aplicar identificación avanzada-condición aceptable para cada tipo de factor de riesgo identificado",G66="SI"),VLOOKUP(A66,'2'!$B$12:$M$212,9,FALSE)," ")</f>
        <v>0</v>
      </c>
      <c r="V66" s="19">
        <f>IF(AND(N66="Aplicar identificación avanzada-condición aceptable para cada tipo de factor de riesgo identificado",G66="SI"),VLOOKUP(A66,'2'!$B$12:$M$212,10,FALSE)," ")</f>
        <v>0</v>
      </c>
      <c r="W66" s="31" t="str">
        <f>IF(AND(N66="Aplicar identificación avanzada-condición aceptable para cada tipo de factor de riesgo identificado",H66="SI"),VLOOKUP(A66,'2'!$B$12:$M$212,2,FALSE)," ")</f>
        <v xml:space="preserve"> </v>
      </c>
      <c r="X66" s="31" t="str">
        <f>IF(AND(N66="Aplicar identificación avanzada-condición aceptable para cada tipo de factor de riesgo identificado",H66="SI"),VLOOKUP(A66,'2'!$B$12:$M$212,3,FALSE)," ")</f>
        <v xml:space="preserve"> </v>
      </c>
      <c r="Y66" s="31" t="str">
        <f>IF(AND(N66="Aplicar identificación avanzada-condición aceptable para cada tipo de factor de riesgo identificado",H66="SI"),VLOOKUP(A66,'2'!$B$12:$M$212,4,FALSE)," ")</f>
        <v xml:space="preserve"> </v>
      </c>
      <c r="Z66" s="31" t="str">
        <f>IF(AND(N66="Aplicar identificación avanzada-condición aceptable para cada tipo de factor de riesgo identificado",H66="SI"),VLOOKUP(A66,'2'!$B$12:$M$212,4,FALSE)," ")</f>
        <v xml:space="preserve"> </v>
      </c>
      <c r="AA66" s="31" t="str">
        <f>IF(AND(N66="Aplicar identificación avanzada-condición aceptable para cada tipo de factor de riesgo identificado",H66="SI"),VLOOKUP(A66,'2'!$B$12:$M$212,7,FALSE)," ")</f>
        <v xml:space="preserve"> </v>
      </c>
      <c r="AB66" s="31" t="str">
        <f>IF(AND(N66="Aplicar identificación avanzada-condición aceptable para cada tipo de factor de riesgo identificado",H66="SI"),VLOOKUP(A66,'2'!$B$12:$M$212,8,FALSE)," ")</f>
        <v xml:space="preserve"> </v>
      </c>
      <c r="AC66" s="31" t="str">
        <f>IF(AND(N66="Aplicar identificación avanzada-condición aceptable para cada tipo de factor de riesgo identificado",H66="SI"),VLOOKUP(A66,'2'!$B$12:$M$212,9,FALSE)," ")</f>
        <v xml:space="preserve"> </v>
      </c>
      <c r="AD66" s="31" t="str">
        <f>IF(AND(N66="Aplicar identificación avanzada-condición aceptable para cada tipo de factor de riesgo identificado",H66="SI"),VLOOKUP(A66,'2'!$B$12:$M$212,10,FALSE)," ")</f>
        <v xml:space="preserve"> </v>
      </c>
      <c r="AE66" s="34" t="str">
        <f>IF(AND(N66="Aplicar identificación avanzada-condición aceptable para cada tipo de factor de riesgo identificado",I66="SI"),VLOOKUP(A66,'2'!$B$12:$M$212,2,FALSE)," ")</f>
        <v xml:space="preserve"> </v>
      </c>
      <c r="AF66" s="34" t="str">
        <f>IF(AND(N66="Aplicar identificación avanzada-condición aceptable para cada tipo de factor de riesgo identificado",I66="SI"),VLOOKUP(A66,'2'!$B$12:$M$212,3,FALSE)," ")</f>
        <v xml:space="preserve"> </v>
      </c>
      <c r="AG66" s="34" t="str">
        <f>IF(AND(N66="Aplicar identificación avanzada-condición aceptable para cada tipo de factor de riesgo identificado",I66="SI"),VLOOKUP(A66,'2'!$B$12:$M$212,4,FALSE)," ")</f>
        <v xml:space="preserve"> </v>
      </c>
      <c r="AH66" s="34" t="str">
        <f>IF(AND(N66="Aplicar identificación avanzada-condición aceptable para cada tipo de factor de riesgo identificado",I66="SI"),VLOOKUP(A66,'2'!$B$12:$M$212,6,FALSE)," ")</f>
        <v xml:space="preserve"> </v>
      </c>
      <c r="AI66" s="34" t="str">
        <f>IF(AND(N66="Aplicar identificación avanzada-condición aceptable para cada tipo de factor de riesgo identificado",I66="SI"),VLOOKUP(A66,'2'!$B$12:$M$212,7,FALSE)," ")</f>
        <v xml:space="preserve"> </v>
      </c>
      <c r="AJ66" s="34" t="str">
        <f>IF(AND(N66="Aplicar identificación avanzada-condición aceptable para cada tipo de factor de riesgo identificado",I66="SI"),VLOOKUP(A66,'2'!$B$12:$M$212,8,FALSE)," ")</f>
        <v xml:space="preserve"> </v>
      </c>
      <c r="AK66" s="34" t="str">
        <f>IF(AND(N66="Aplicar identificación avanzada-condición aceptable para cada tipo de factor de riesgo identificado",I66="SI"),VLOOKUP(A66,'2'!$B$12:$M$212,9,FALSE)," ")</f>
        <v xml:space="preserve"> </v>
      </c>
      <c r="AL66" s="34" t="str">
        <f>IF(AND(N66="Aplicar identificación avanzada-condición aceptable para cada tipo de factor de riesgo identificado",I66="SI"),VLOOKUP(A66,'2'!$B$12:$M$212,10,FALSE)," ")</f>
        <v xml:space="preserve"> </v>
      </c>
      <c r="AM66" s="40" t="str">
        <f>IF(AND(N66="Aplicar identificación avanzada-condición aceptable para cada tipo de factor de riesgo identificado",J66="SI"),VLOOKUP(A66,'2'!$B$12:$M$212,2,FALSE)," ")</f>
        <v xml:space="preserve"> </v>
      </c>
      <c r="AN66" s="40" t="str">
        <f>IF(AND(N66="Aplicar identificación avanzada-condición aceptable para cada tipo de factor de riesgo identificado",J66="SI"),VLOOKUP(A66,'2'!$B$12:$M$212,3,FALSE)," ")</f>
        <v xml:space="preserve"> </v>
      </c>
      <c r="AO66" s="40" t="str">
        <f>IF(AND(N66="Aplicar identificación avanzada-condición aceptable para cada tipo de factor de riesgo identificado",J66="SI"),VLOOKUP(A66,'2'!$B$12:$M$212,4,FALSE)," ")</f>
        <v xml:space="preserve"> </v>
      </c>
      <c r="AP66" s="40" t="str">
        <f>IF(AND(N66="Aplicar identificación avanzada-condición aceptable para cada tipo de factor de riesgo identificado",J66="SI"),VLOOKUP(A66,'2'!$B$12:$M$212,6,FALSE)," ")</f>
        <v xml:space="preserve"> </v>
      </c>
      <c r="AQ66" s="40" t="str">
        <f>IF(AND(N66="Aplicar identificación avanzada-condición aceptable para cada tipo de factor de riesgo identificado",J66="SI"),VLOOKUP(A66,'2'!$B$12:$M$212,7,FALSE)," ")</f>
        <v xml:space="preserve"> </v>
      </c>
      <c r="AR66" s="40" t="str">
        <f>IF(AND(N66="Aplicar identificación avanzada-condición aceptable para cada tipo de factor de riesgo identificado",J66="SI"),VLOOKUP(A66,'2'!$B$12:$M$212,8,FALSE)," ")</f>
        <v xml:space="preserve"> </v>
      </c>
      <c r="AS66" s="40" t="str">
        <f>IF(AND(N66="Aplicar identificación avanzada-condición aceptable para cada tipo de factor de riesgo identificado",J66="SI"),VLOOKUP(A66,'2'!$B$12:$M$212,9,FALSE)," ")</f>
        <v xml:space="preserve"> </v>
      </c>
      <c r="AT66" s="40" t="str">
        <f>IF(AND(N66="Aplicar identificación avanzada-condición aceptable para cada tipo de factor de riesgo identificado",J66="SI"),VLOOKUP(A66,'2'!$B$12:$M$212,10,FALSE)," ")</f>
        <v xml:space="preserve"> </v>
      </c>
      <c r="AU66" s="51" t="str">
        <f>IF(AND(N66="Aplicar identificación avanzada-condición aceptable para cada tipo de factor de riesgo identificado",K66="SI"),VLOOKUP(A66,'2'!$B$12:$M$212,2,FALSE)," ")</f>
        <v xml:space="preserve"> </v>
      </c>
      <c r="AV66" s="51" t="str">
        <f>IF(AND(N66="Aplicar identificación avanzada-condición aceptable para cada tipo de factor de riesgo identificado",K66="SI"),VLOOKUP(A66,'2'!$B$12:$M$212,3,FALSE)," ")</f>
        <v xml:space="preserve"> </v>
      </c>
      <c r="AW66" s="51" t="str">
        <f>IF(AND(N66="Aplicar identificación avanzada-condición aceptable para cada tipo de factor de riesgo identificado",K66="SI"),VLOOKUP(A66,'2'!$B$12:$M$212,4,FALSE)," ")</f>
        <v xml:space="preserve"> </v>
      </c>
      <c r="AX66" s="51" t="str">
        <f>IF(AND(N66="Aplicar identificación avanzada-condición aceptable para cada tipo de factor de riesgo identificado",K66="SI"),VLOOKUP(A66,'2'!$B$12:$M$212,6,FALSE)," ")</f>
        <v xml:space="preserve"> </v>
      </c>
      <c r="AY66" s="51" t="str">
        <f>IF(AND(N66="Aplicar identificación avanzada-condición aceptable para cada tipo de factor de riesgo identificado",K66="SI"),VLOOKUP(A66,'2'!$B$12:$M$212,7,FALSE)," ")</f>
        <v xml:space="preserve"> </v>
      </c>
      <c r="AZ66" s="51" t="str">
        <f>IF(AND(N66="Aplicar identificación avanzada-condición aceptable para cada tipo de factor de riesgo identificado",K66="SI"),VLOOKUP(A66,'2'!$B$12:$M$212,8,FALSE)," ")</f>
        <v xml:space="preserve"> </v>
      </c>
      <c r="BA66" s="51" t="str">
        <f>IF(AND(N66="Aplicar identificación avanzada-condición aceptable para cada tipo de factor de riesgo identificado",K66="SI"),VLOOKUP(A66,'2'!$B$12:$M$212,9,FALSE)," ")</f>
        <v xml:space="preserve"> </v>
      </c>
      <c r="BB66" s="51" t="str">
        <f>IF(AND(N66="Aplicar identificación avanzada-condición aceptable para cada tipo de factor de riesgo identificado",K66="SI"),VLOOKUP(A66,'2'!$B$12:$M$212,10,FALSE)," ")</f>
        <v xml:space="preserve"> </v>
      </c>
      <c r="BC66" s="44">
        <f>IF(AND(N66="Aplicar identificación avanzada-condición aceptable para cada tipo de factor de riesgo identificado",L66="SI"),VLOOKUP(A66,'2'!$B$12:$M$212,2,FALSE)," ")</f>
        <v>0</v>
      </c>
      <c r="BD66" s="44">
        <f>IF(AND(N66="Aplicar identificación avanzada-condición aceptable para cada tipo de factor de riesgo identificado",L66="SI"),VLOOKUP(A66,'2'!$B$12:$M$212,3,FALSE)," ")</f>
        <v>0</v>
      </c>
      <c r="BE66" s="44">
        <f>IF(AND(N66="Aplicar identificación avanzada-condición aceptable para cada tipo de factor de riesgo identificado",L66="SI"),VLOOKUP(A66,'2'!$B$12:$M$212,4,FALSE)," ")</f>
        <v>0</v>
      </c>
      <c r="BF66" s="44">
        <f>IF(AND(N66="Aplicar identificación avanzada-condición aceptable para cada tipo de factor de riesgo identificado",L66="SI"),VLOOKUP(A66,'2'!$B$12:$M$212,6,FALSE)," ")</f>
        <v>0</v>
      </c>
      <c r="BG66" s="44">
        <f>IF(AND(N66="Aplicar identificación avanzada-condición aceptable para cada tipo de factor de riesgo identificado",L66="SI"),VLOOKUP(A66,'2'!$B$12:$M$212,7,FALSE)," ")</f>
        <v>0</v>
      </c>
      <c r="BH66" s="44">
        <f>IF(AND(N66="Aplicar identificación avanzada-condición aceptable para cada tipo de factor de riesgo identificado",L66="SI"),VLOOKUP(A66,'2'!$B$12:$M$212,8,FALSE)," ")</f>
        <v>0</v>
      </c>
      <c r="BI66" s="44">
        <f>IF(AND(N66="Aplicar identificación avanzada-condición aceptable para cada tipo de factor de riesgo identificado",L66="SI"),VLOOKUP(A66,'2'!$B$12:$M$212,9,FALSE)," ")</f>
        <v>0</v>
      </c>
      <c r="BJ66" s="44">
        <f>IF(AND(N66="Aplicar identificación avanzada-condición aceptable para cada tipo de factor de riesgo identificado",L66="SI"),VLOOKUP(A66,'2'!$B$12:$M$212,10,FALSE)," ")</f>
        <v>0</v>
      </c>
      <c r="BK66" s="48" t="str">
        <f>IF(AND(N66="Aplicar identificación avanzada-condición aceptable para cada tipo de factor de riesgo identificado",M66="SI"),VLOOKUP(A66,'2'!$B$12:$M$212,2,FALSE)," ")</f>
        <v xml:space="preserve"> </v>
      </c>
      <c r="BL66" s="48" t="str">
        <f>IF(AND(N66="Aplicar identificación avanzada-condición aceptable para cada tipo de factor de riesgo identificado",M66="SI"),VLOOKUP(A66,'2'!$B$12:$M$212,3,FALSE)," ")</f>
        <v xml:space="preserve"> </v>
      </c>
      <c r="BM66" s="48" t="str">
        <f>IF(AND(N66="Aplicar identificación avanzada-condición aceptable para cada tipo de factor de riesgo identificado",M66="SI"),VLOOKUP(A66,'2'!$B$12:$M$212,4,FALSE)," ")</f>
        <v xml:space="preserve"> </v>
      </c>
      <c r="BN66" s="48" t="str">
        <f>IF(AND(N66="Aplicar identificación avanzada-condición aceptable para cada tipo de factor de riesgo identificado",M66="SI"),VLOOKUP(A66,'2'!$B$12:$M$212,6,FALSE)," ")</f>
        <v xml:space="preserve"> </v>
      </c>
      <c r="BO66" s="48" t="str">
        <f>IF(AND(N66="Aplicar identificación avanzada-condición aceptable para cada tipo de factor de riesgo identificado",M66="SI"),VLOOKUP(A66,'2'!$B$12:$M$212,7,FALSE)," ")</f>
        <v xml:space="preserve"> </v>
      </c>
      <c r="BP66" s="48" t="str">
        <f>IF(AND(N66="Aplicar identificación avanzada-condición aceptable para cada tipo de factor de riesgo identificado",M66="SI"),VLOOKUP(A66,'2'!$B$12:$M$212,8,FALSE)," ")</f>
        <v xml:space="preserve"> </v>
      </c>
      <c r="BQ66" s="48" t="str">
        <f>IF(AND(N66="Aplicar identificación avanzada-condición aceptable para cada tipo de factor de riesgo identificado",M66="SI"),VLOOKUP(A66,'2'!$B$12:$M$212,9,FALSE)," ")</f>
        <v xml:space="preserve"> </v>
      </c>
      <c r="BR66" s="48" t="str">
        <f>IF(AND(N66="Aplicar identificación avanzada-condición aceptable para cada tipo de factor de riesgo identificado",M66="SI"),VLOOKUP(A66,'2'!$B$12:$M$212,10,FALSE)," ")</f>
        <v xml:space="preserve"> </v>
      </c>
    </row>
    <row r="67" spans="1:70">
      <c r="A67">
        <v>63</v>
      </c>
      <c r="B67" s="21">
        <f>'2'!C76</f>
        <v>0</v>
      </c>
      <c r="C67" s="21">
        <f>'2'!D76</f>
        <v>0</v>
      </c>
      <c r="D67" s="21"/>
      <c r="E67" s="21">
        <f>'2'!E76</f>
        <v>0</v>
      </c>
      <c r="F67" s="34">
        <f>'3'!D76</f>
        <v>0</v>
      </c>
      <c r="G67" s="27" t="str">
        <f>'3'!E76</f>
        <v>SI</v>
      </c>
      <c r="H67" s="21" t="str">
        <f>'3'!F76</f>
        <v>NO</v>
      </c>
      <c r="I67" s="27" t="str">
        <f>'3'!G76</f>
        <v>NO</v>
      </c>
      <c r="J67" s="21" t="str">
        <f>'3'!H76</f>
        <v>NO</v>
      </c>
      <c r="K67" s="27" t="str">
        <f>'3'!I76</f>
        <v>NO</v>
      </c>
      <c r="L67" s="21" t="str">
        <f>'3'!J76</f>
        <v>SI</v>
      </c>
      <c r="M67" s="27" t="str">
        <f>'3'!K76</f>
        <v>NO</v>
      </c>
      <c r="N67" s="34" t="str">
        <f>'3'!L76</f>
        <v>Aplicar identificación avanzada-condición aceptable para cada tipo de factor de riesgo identificado</v>
      </c>
      <c r="O67" s="19">
        <f>IF(AND(N67="Aplicar identificación avanzada-condición aceptable para cada tipo de factor de riesgo identificado",G67="SI"),VLOOKUP(A67,'2'!$B$12:$M$212,2,FALSE)," ")</f>
        <v>0</v>
      </c>
      <c r="P67" s="19">
        <f>IF(AND(N67="Aplicar identificación avanzada-condición aceptable para cada tipo de factor de riesgo identificado",G67="SI"),VLOOKUP(A67,'2'!$B$12:$M$212,3,FALSE)," ")</f>
        <v>0</v>
      </c>
      <c r="Q67" s="19">
        <f>IF(AND(N67="Aplicar identificación avanzada-condición aceptable para cada tipo de factor de riesgo identificado",G67="SI"),VLOOKUP(A67,'2'!$B$12:$M$212,4,FALSE)," ")</f>
        <v>0</v>
      </c>
      <c r="R67" s="19">
        <f>IF(AND(N67="Aplicar identificación avanzada-condición aceptable para cada tipo de factor de riesgo identificado",G67="SI"),VLOOKUP(A67,'2'!$B$12:$M$212,6,FALSE)," ")</f>
        <v>0</v>
      </c>
      <c r="S67" s="19">
        <f>IF(AND(N67="Aplicar identificación avanzada-condición aceptable para cada tipo de factor de riesgo identificado",G67="SI"),VLOOKUP(A67,'2'!$B$12:$M$212,7,FALSE)," ")</f>
        <v>0</v>
      </c>
      <c r="T67" s="19">
        <f>IF(AND(N67="Aplicar identificación avanzada-condición aceptable para cada tipo de factor de riesgo identificado",G67="SI"),VLOOKUP(A67,'2'!$B$12:$M$212,8,FALSE)," ")</f>
        <v>0</v>
      </c>
      <c r="U67" s="19">
        <f>IF(AND(N67="Aplicar identificación avanzada-condición aceptable para cada tipo de factor de riesgo identificado",G67="SI"),VLOOKUP(A67,'2'!$B$12:$M$212,9,FALSE)," ")</f>
        <v>0</v>
      </c>
      <c r="V67" s="19">
        <f>IF(AND(N67="Aplicar identificación avanzada-condición aceptable para cada tipo de factor de riesgo identificado",G67="SI"),VLOOKUP(A67,'2'!$B$12:$M$212,10,FALSE)," ")</f>
        <v>0</v>
      </c>
      <c r="W67" s="31" t="str">
        <f>IF(AND(N67="Aplicar identificación avanzada-condición aceptable para cada tipo de factor de riesgo identificado",H67="SI"),VLOOKUP(A67,'2'!$B$12:$M$212,2,FALSE)," ")</f>
        <v xml:space="preserve"> </v>
      </c>
      <c r="X67" s="31" t="str">
        <f>IF(AND(N67="Aplicar identificación avanzada-condición aceptable para cada tipo de factor de riesgo identificado",H67="SI"),VLOOKUP(A67,'2'!$B$12:$M$212,3,FALSE)," ")</f>
        <v xml:space="preserve"> </v>
      </c>
      <c r="Y67" s="31" t="str">
        <f>IF(AND(N67="Aplicar identificación avanzada-condición aceptable para cada tipo de factor de riesgo identificado",H67="SI"),VLOOKUP(A67,'2'!$B$12:$M$212,4,FALSE)," ")</f>
        <v xml:space="preserve"> </v>
      </c>
      <c r="Z67" s="31" t="str">
        <f>IF(AND(N67="Aplicar identificación avanzada-condición aceptable para cada tipo de factor de riesgo identificado",H67="SI"),VLOOKUP(A67,'2'!$B$12:$M$212,4,FALSE)," ")</f>
        <v xml:space="preserve"> </v>
      </c>
      <c r="AA67" s="31" t="str">
        <f>IF(AND(N67="Aplicar identificación avanzada-condición aceptable para cada tipo de factor de riesgo identificado",H67="SI"),VLOOKUP(A67,'2'!$B$12:$M$212,7,FALSE)," ")</f>
        <v xml:space="preserve"> </v>
      </c>
      <c r="AB67" s="31" t="str">
        <f>IF(AND(N67="Aplicar identificación avanzada-condición aceptable para cada tipo de factor de riesgo identificado",H67="SI"),VLOOKUP(A67,'2'!$B$12:$M$212,8,FALSE)," ")</f>
        <v xml:space="preserve"> </v>
      </c>
      <c r="AC67" s="31" t="str">
        <f>IF(AND(N67="Aplicar identificación avanzada-condición aceptable para cada tipo de factor de riesgo identificado",H67="SI"),VLOOKUP(A67,'2'!$B$12:$M$212,9,FALSE)," ")</f>
        <v xml:space="preserve"> </v>
      </c>
      <c r="AD67" s="31" t="str">
        <f>IF(AND(N67="Aplicar identificación avanzada-condición aceptable para cada tipo de factor de riesgo identificado",H67="SI"),VLOOKUP(A67,'2'!$B$12:$M$212,10,FALSE)," ")</f>
        <v xml:space="preserve"> </v>
      </c>
      <c r="AE67" s="34" t="str">
        <f>IF(AND(N67="Aplicar identificación avanzada-condición aceptable para cada tipo de factor de riesgo identificado",I67="SI"),VLOOKUP(A67,'2'!$B$12:$M$212,2,FALSE)," ")</f>
        <v xml:space="preserve"> </v>
      </c>
      <c r="AF67" s="34" t="str">
        <f>IF(AND(N67="Aplicar identificación avanzada-condición aceptable para cada tipo de factor de riesgo identificado",I67="SI"),VLOOKUP(A67,'2'!$B$12:$M$212,3,FALSE)," ")</f>
        <v xml:space="preserve"> </v>
      </c>
      <c r="AG67" s="34" t="str">
        <f>IF(AND(N67="Aplicar identificación avanzada-condición aceptable para cada tipo de factor de riesgo identificado",I67="SI"),VLOOKUP(A67,'2'!$B$12:$M$212,4,FALSE)," ")</f>
        <v xml:space="preserve"> </v>
      </c>
      <c r="AH67" s="34" t="str">
        <f>IF(AND(N67="Aplicar identificación avanzada-condición aceptable para cada tipo de factor de riesgo identificado",I67="SI"),VLOOKUP(A67,'2'!$B$12:$M$212,6,FALSE)," ")</f>
        <v xml:space="preserve"> </v>
      </c>
      <c r="AI67" s="34" t="str">
        <f>IF(AND(N67="Aplicar identificación avanzada-condición aceptable para cada tipo de factor de riesgo identificado",I67="SI"),VLOOKUP(A67,'2'!$B$12:$M$212,7,FALSE)," ")</f>
        <v xml:space="preserve"> </v>
      </c>
      <c r="AJ67" s="34" t="str">
        <f>IF(AND(N67="Aplicar identificación avanzada-condición aceptable para cada tipo de factor de riesgo identificado",I67="SI"),VLOOKUP(A67,'2'!$B$12:$M$212,8,FALSE)," ")</f>
        <v xml:space="preserve"> </v>
      </c>
      <c r="AK67" s="34" t="str">
        <f>IF(AND(N67="Aplicar identificación avanzada-condición aceptable para cada tipo de factor de riesgo identificado",I67="SI"),VLOOKUP(A67,'2'!$B$12:$M$212,9,FALSE)," ")</f>
        <v xml:space="preserve"> </v>
      </c>
      <c r="AL67" s="34" t="str">
        <f>IF(AND(N67="Aplicar identificación avanzada-condición aceptable para cada tipo de factor de riesgo identificado",I67="SI"),VLOOKUP(A67,'2'!$B$12:$M$212,10,FALSE)," ")</f>
        <v xml:space="preserve"> </v>
      </c>
      <c r="AM67" s="40" t="str">
        <f>IF(AND(N67="Aplicar identificación avanzada-condición aceptable para cada tipo de factor de riesgo identificado",J67="SI"),VLOOKUP(A67,'2'!$B$12:$M$212,2,FALSE)," ")</f>
        <v xml:space="preserve"> </v>
      </c>
      <c r="AN67" s="40" t="str">
        <f>IF(AND(N67="Aplicar identificación avanzada-condición aceptable para cada tipo de factor de riesgo identificado",J67="SI"),VLOOKUP(A67,'2'!$B$12:$M$212,3,FALSE)," ")</f>
        <v xml:space="preserve"> </v>
      </c>
      <c r="AO67" s="40" t="str">
        <f>IF(AND(N67="Aplicar identificación avanzada-condición aceptable para cada tipo de factor de riesgo identificado",J67="SI"),VLOOKUP(A67,'2'!$B$12:$M$212,4,FALSE)," ")</f>
        <v xml:space="preserve"> </v>
      </c>
      <c r="AP67" s="40" t="str">
        <f>IF(AND(N67="Aplicar identificación avanzada-condición aceptable para cada tipo de factor de riesgo identificado",J67="SI"),VLOOKUP(A67,'2'!$B$12:$M$212,6,FALSE)," ")</f>
        <v xml:space="preserve"> </v>
      </c>
      <c r="AQ67" s="40" t="str">
        <f>IF(AND(N67="Aplicar identificación avanzada-condición aceptable para cada tipo de factor de riesgo identificado",J67="SI"),VLOOKUP(A67,'2'!$B$12:$M$212,7,FALSE)," ")</f>
        <v xml:space="preserve"> </v>
      </c>
      <c r="AR67" s="40" t="str">
        <f>IF(AND(N67="Aplicar identificación avanzada-condición aceptable para cada tipo de factor de riesgo identificado",J67="SI"),VLOOKUP(A67,'2'!$B$12:$M$212,8,FALSE)," ")</f>
        <v xml:space="preserve"> </v>
      </c>
      <c r="AS67" s="40" t="str">
        <f>IF(AND(N67="Aplicar identificación avanzada-condición aceptable para cada tipo de factor de riesgo identificado",J67="SI"),VLOOKUP(A67,'2'!$B$12:$M$212,9,FALSE)," ")</f>
        <v xml:space="preserve"> </v>
      </c>
      <c r="AT67" s="40" t="str">
        <f>IF(AND(N67="Aplicar identificación avanzada-condición aceptable para cada tipo de factor de riesgo identificado",J67="SI"),VLOOKUP(A67,'2'!$B$12:$M$212,10,FALSE)," ")</f>
        <v xml:space="preserve"> </v>
      </c>
      <c r="AU67" s="51" t="str">
        <f>IF(AND(N67="Aplicar identificación avanzada-condición aceptable para cada tipo de factor de riesgo identificado",K67="SI"),VLOOKUP(A67,'2'!$B$12:$M$212,2,FALSE)," ")</f>
        <v xml:space="preserve"> </v>
      </c>
      <c r="AV67" s="51" t="str">
        <f>IF(AND(N67="Aplicar identificación avanzada-condición aceptable para cada tipo de factor de riesgo identificado",K67="SI"),VLOOKUP(A67,'2'!$B$12:$M$212,3,FALSE)," ")</f>
        <v xml:space="preserve"> </v>
      </c>
      <c r="AW67" s="51" t="str">
        <f>IF(AND(N67="Aplicar identificación avanzada-condición aceptable para cada tipo de factor de riesgo identificado",K67="SI"),VLOOKUP(A67,'2'!$B$12:$M$212,4,FALSE)," ")</f>
        <v xml:space="preserve"> </v>
      </c>
      <c r="AX67" s="51" t="str">
        <f>IF(AND(N67="Aplicar identificación avanzada-condición aceptable para cada tipo de factor de riesgo identificado",K67="SI"),VLOOKUP(A67,'2'!$B$12:$M$212,6,FALSE)," ")</f>
        <v xml:space="preserve"> </v>
      </c>
      <c r="AY67" s="51" t="str">
        <f>IF(AND(N67="Aplicar identificación avanzada-condición aceptable para cada tipo de factor de riesgo identificado",K67="SI"),VLOOKUP(A67,'2'!$B$12:$M$212,7,FALSE)," ")</f>
        <v xml:space="preserve"> </v>
      </c>
      <c r="AZ67" s="51" t="str">
        <f>IF(AND(N67="Aplicar identificación avanzada-condición aceptable para cada tipo de factor de riesgo identificado",K67="SI"),VLOOKUP(A67,'2'!$B$12:$M$212,8,FALSE)," ")</f>
        <v xml:space="preserve"> </v>
      </c>
      <c r="BA67" s="51" t="str">
        <f>IF(AND(N67="Aplicar identificación avanzada-condición aceptable para cada tipo de factor de riesgo identificado",K67="SI"),VLOOKUP(A67,'2'!$B$12:$M$212,9,FALSE)," ")</f>
        <v xml:space="preserve"> </v>
      </c>
      <c r="BB67" s="51" t="str">
        <f>IF(AND(N67="Aplicar identificación avanzada-condición aceptable para cada tipo de factor de riesgo identificado",K67="SI"),VLOOKUP(A67,'2'!$B$12:$M$212,10,FALSE)," ")</f>
        <v xml:space="preserve"> </v>
      </c>
      <c r="BC67" s="44">
        <f>IF(AND(N67="Aplicar identificación avanzada-condición aceptable para cada tipo de factor de riesgo identificado",L67="SI"),VLOOKUP(A67,'2'!$B$12:$M$212,2,FALSE)," ")</f>
        <v>0</v>
      </c>
      <c r="BD67" s="44">
        <f>IF(AND(N67="Aplicar identificación avanzada-condición aceptable para cada tipo de factor de riesgo identificado",L67="SI"),VLOOKUP(A67,'2'!$B$12:$M$212,3,FALSE)," ")</f>
        <v>0</v>
      </c>
      <c r="BE67" s="44">
        <f>IF(AND(N67="Aplicar identificación avanzada-condición aceptable para cada tipo de factor de riesgo identificado",L67="SI"),VLOOKUP(A67,'2'!$B$12:$M$212,4,FALSE)," ")</f>
        <v>0</v>
      </c>
      <c r="BF67" s="44">
        <f>IF(AND(N67="Aplicar identificación avanzada-condición aceptable para cada tipo de factor de riesgo identificado",L67="SI"),VLOOKUP(A67,'2'!$B$12:$M$212,6,FALSE)," ")</f>
        <v>0</v>
      </c>
      <c r="BG67" s="44">
        <f>IF(AND(N67="Aplicar identificación avanzada-condición aceptable para cada tipo de factor de riesgo identificado",L67="SI"),VLOOKUP(A67,'2'!$B$12:$M$212,7,FALSE)," ")</f>
        <v>0</v>
      </c>
      <c r="BH67" s="44">
        <f>IF(AND(N67="Aplicar identificación avanzada-condición aceptable para cada tipo de factor de riesgo identificado",L67="SI"),VLOOKUP(A67,'2'!$B$12:$M$212,8,FALSE)," ")</f>
        <v>0</v>
      </c>
      <c r="BI67" s="44">
        <f>IF(AND(N67="Aplicar identificación avanzada-condición aceptable para cada tipo de factor de riesgo identificado",L67="SI"),VLOOKUP(A67,'2'!$B$12:$M$212,9,FALSE)," ")</f>
        <v>0</v>
      </c>
      <c r="BJ67" s="44">
        <f>IF(AND(N67="Aplicar identificación avanzada-condición aceptable para cada tipo de factor de riesgo identificado",L67="SI"),VLOOKUP(A67,'2'!$B$12:$M$212,10,FALSE)," ")</f>
        <v>0</v>
      </c>
      <c r="BK67" s="48" t="str">
        <f>IF(AND(N67="Aplicar identificación avanzada-condición aceptable para cada tipo de factor de riesgo identificado",M67="SI"),VLOOKUP(A67,'2'!$B$12:$M$212,2,FALSE)," ")</f>
        <v xml:space="preserve"> </v>
      </c>
      <c r="BL67" s="48" t="str">
        <f>IF(AND(N67="Aplicar identificación avanzada-condición aceptable para cada tipo de factor de riesgo identificado",M67="SI"),VLOOKUP(A67,'2'!$B$12:$M$212,3,FALSE)," ")</f>
        <v xml:space="preserve"> </v>
      </c>
      <c r="BM67" s="48" t="str">
        <f>IF(AND(N67="Aplicar identificación avanzada-condición aceptable para cada tipo de factor de riesgo identificado",M67="SI"),VLOOKUP(A67,'2'!$B$12:$M$212,4,FALSE)," ")</f>
        <v xml:space="preserve"> </v>
      </c>
      <c r="BN67" s="48" t="str">
        <f>IF(AND(N67="Aplicar identificación avanzada-condición aceptable para cada tipo de factor de riesgo identificado",M67="SI"),VLOOKUP(A67,'2'!$B$12:$M$212,6,FALSE)," ")</f>
        <v xml:space="preserve"> </v>
      </c>
      <c r="BO67" s="48" t="str">
        <f>IF(AND(N67="Aplicar identificación avanzada-condición aceptable para cada tipo de factor de riesgo identificado",M67="SI"),VLOOKUP(A67,'2'!$B$12:$M$212,7,FALSE)," ")</f>
        <v xml:space="preserve"> </v>
      </c>
      <c r="BP67" s="48" t="str">
        <f>IF(AND(N67="Aplicar identificación avanzada-condición aceptable para cada tipo de factor de riesgo identificado",M67="SI"),VLOOKUP(A67,'2'!$B$12:$M$212,8,FALSE)," ")</f>
        <v xml:space="preserve"> </v>
      </c>
      <c r="BQ67" s="48" t="str">
        <f>IF(AND(N67="Aplicar identificación avanzada-condición aceptable para cada tipo de factor de riesgo identificado",M67="SI"),VLOOKUP(A67,'2'!$B$12:$M$212,9,FALSE)," ")</f>
        <v xml:space="preserve"> </v>
      </c>
      <c r="BR67" s="48" t="str">
        <f>IF(AND(N67="Aplicar identificación avanzada-condición aceptable para cada tipo de factor de riesgo identificado",M67="SI"),VLOOKUP(A67,'2'!$B$12:$M$212,10,FALSE)," ")</f>
        <v xml:space="preserve"> </v>
      </c>
    </row>
    <row r="68" spans="1:70">
      <c r="A68">
        <v>64</v>
      </c>
      <c r="B68" s="21">
        <f>'2'!C77</f>
        <v>0</v>
      </c>
      <c r="C68" s="21">
        <f>'2'!D77</f>
        <v>0</v>
      </c>
      <c r="D68" s="21"/>
      <c r="E68" s="21">
        <f>'2'!E77</f>
        <v>0</v>
      </c>
      <c r="F68" s="34">
        <f>'3'!D77</f>
        <v>0</v>
      </c>
      <c r="G68" s="27" t="str">
        <f>'3'!E77</f>
        <v>SI</v>
      </c>
      <c r="H68" s="21" t="str">
        <f>'3'!F77</f>
        <v>NO</v>
      </c>
      <c r="I68" s="27" t="str">
        <f>'3'!G77</f>
        <v>NO</v>
      </c>
      <c r="J68" s="21" t="str">
        <f>'3'!H77</f>
        <v>NO</v>
      </c>
      <c r="K68" s="27" t="str">
        <f>'3'!I77</f>
        <v>NO</v>
      </c>
      <c r="L68" s="21" t="str">
        <f>'3'!J77</f>
        <v>SI</v>
      </c>
      <c r="M68" s="27" t="str">
        <f>'3'!K77</f>
        <v>NO</v>
      </c>
      <c r="N68" s="34" t="str">
        <f>'3'!L77</f>
        <v>Aplicar identificación avanzada-condición aceptable para cada tipo de factor de riesgo identificado</v>
      </c>
      <c r="O68" s="19">
        <f>IF(AND(N68="Aplicar identificación avanzada-condición aceptable para cada tipo de factor de riesgo identificado",G68="SI"),VLOOKUP(A68,'2'!$B$12:$M$212,2,FALSE)," ")</f>
        <v>0</v>
      </c>
      <c r="P68" s="19">
        <f>IF(AND(N68="Aplicar identificación avanzada-condición aceptable para cada tipo de factor de riesgo identificado",G68="SI"),VLOOKUP(A68,'2'!$B$12:$M$212,3,FALSE)," ")</f>
        <v>0</v>
      </c>
      <c r="Q68" s="19">
        <f>IF(AND(N68="Aplicar identificación avanzada-condición aceptable para cada tipo de factor de riesgo identificado",G68="SI"),VLOOKUP(A68,'2'!$B$12:$M$212,4,FALSE)," ")</f>
        <v>0</v>
      </c>
      <c r="R68" s="19">
        <f>IF(AND(N68="Aplicar identificación avanzada-condición aceptable para cada tipo de factor de riesgo identificado",G68="SI"),VLOOKUP(A68,'2'!$B$12:$M$212,6,FALSE)," ")</f>
        <v>0</v>
      </c>
      <c r="S68" s="19">
        <f>IF(AND(N68="Aplicar identificación avanzada-condición aceptable para cada tipo de factor de riesgo identificado",G68="SI"),VLOOKUP(A68,'2'!$B$12:$M$212,7,FALSE)," ")</f>
        <v>0</v>
      </c>
      <c r="T68" s="19">
        <f>IF(AND(N68="Aplicar identificación avanzada-condición aceptable para cada tipo de factor de riesgo identificado",G68="SI"),VLOOKUP(A68,'2'!$B$12:$M$212,8,FALSE)," ")</f>
        <v>0</v>
      </c>
      <c r="U68" s="19">
        <f>IF(AND(N68="Aplicar identificación avanzada-condición aceptable para cada tipo de factor de riesgo identificado",G68="SI"),VLOOKUP(A68,'2'!$B$12:$M$212,9,FALSE)," ")</f>
        <v>0</v>
      </c>
      <c r="V68" s="19">
        <f>IF(AND(N68="Aplicar identificación avanzada-condición aceptable para cada tipo de factor de riesgo identificado",G68="SI"),VLOOKUP(A68,'2'!$B$12:$M$212,10,FALSE)," ")</f>
        <v>0</v>
      </c>
      <c r="W68" s="31" t="str">
        <f>IF(AND(N68="Aplicar identificación avanzada-condición aceptable para cada tipo de factor de riesgo identificado",H68="SI"),VLOOKUP(A68,'2'!$B$12:$M$212,2,FALSE)," ")</f>
        <v xml:space="preserve"> </v>
      </c>
      <c r="X68" s="31" t="str">
        <f>IF(AND(N68="Aplicar identificación avanzada-condición aceptable para cada tipo de factor de riesgo identificado",H68="SI"),VLOOKUP(A68,'2'!$B$12:$M$212,3,FALSE)," ")</f>
        <v xml:space="preserve"> </v>
      </c>
      <c r="Y68" s="31" t="str">
        <f>IF(AND(N68="Aplicar identificación avanzada-condición aceptable para cada tipo de factor de riesgo identificado",H68="SI"),VLOOKUP(A68,'2'!$B$12:$M$212,4,FALSE)," ")</f>
        <v xml:space="preserve"> </v>
      </c>
      <c r="Z68" s="31" t="str">
        <f>IF(AND(N68="Aplicar identificación avanzada-condición aceptable para cada tipo de factor de riesgo identificado",H68="SI"),VLOOKUP(A68,'2'!$B$12:$M$212,4,FALSE)," ")</f>
        <v xml:space="preserve"> </v>
      </c>
      <c r="AA68" s="31" t="str">
        <f>IF(AND(N68="Aplicar identificación avanzada-condición aceptable para cada tipo de factor de riesgo identificado",H68="SI"),VLOOKUP(A68,'2'!$B$12:$M$212,7,FALSE)," ")</f>
        <v xml:space="preserve"> </v>
      </c>
      <c r="AB68" s="31" t="str">
        <f>IF(AND(N68="Aplicar identificación avanzada-condición aceptable para cada tipo de factor de riesgo identificado",H68="SI"),VLOOKUP(A68,'2'!$B$12:$M$212,8,FALSE)," ")</f>
        <v xml:space="preserve"> </v>
      </c>
      <c r="AC68" s="31" t="str">
        <f>IF(AND(N68="Aplicar identificación avanzada-condición aceptable para cada tipo de factor de riesgo identificado",H68="SI"),VLOOKUP(A68,'2'!$B$12:$M$212,9,FALSE)," ")</f>
        <v xml:space="preserve"> </v>
      </c>
      <c r="AD68" s="31" t="str">
        <f>IF(AND(N68="Aplicar identificación avanzada-condición aceptable para cada tipo de factor de riesgo identificado",H68="SI"),VLOOKUP(A68,'2'!$B$12:$M$212,10,FALSE)," ")</f>
        <v xml:space="preserve"> </v>
      </c>
      <c r="AE68" s="34" t="str">
        <f>IF(AND(N68="Aplicar identificación avanzada-condición aceptable para cada tipo de factor de riesgo identificado",I68="SI"),VLOOKUP(A68,'2'!$B$12:$M$212,2,FALSE)," ")</f>
        <v xml:space="preserve"> </v>
      </c>
      <c r="AF68" s="34" t="str">
        <f>IF(AND(N68="Aplicar identificación avanzada-condición aceptable para cada tipo de factor de riesgo identificado",I68="SI"),VLOOKUP(A68,'2'!$B$12:$M$212,3,FALSE)," ")</f>
        <v xml:space="preserve"> </v>
      </c>
      <c r="AG68" s="34" t="str">
        <f>IF(AND(N68="Aplicar identificación avanzada-condición aceptable para cada tipo de factor de riesgo identificado",I68="SI"),VLOOKUP(A68,'2'!$B$12:$M$212,4,FALSE)," ")</f>
        <v xml:space="preserve"> </v>
      </c>
      <c r="AH68" s="34" t="str">
        <f>IF(AND(N68="Aplicar identificación avanzada-condición aceptable para cada tipo de factor de riesgo identificado",I68="SI"),VLOOKUP(A68,'2'!$B$12:$M$212,6,FALSE)," ")</f>
        <v xml:space="preserve"> </v>
      </c>
      <c r="AI68" s="34" t="str">
        <f>IF(AND(N68="Aplicar identificación avanzada-condición aceptable para cada tipo de factor de riesgo identificado",I68="SI"),VLOOKUP(A68,'2'!$B$12:$M$212,7,FALSE)," ")</f>
        <v xml:space="preserve"> </v>
      </c>
      <c r="AJ68" s="34" t="str">
        <f>IF(AND(N68="Aplicar identificación avanzada-condición aceptable para cada tipo de factor de riesgo identificado",I68="SI"),VLOOKUP(A68,'2'!$B$12:$M$212,8,FALSE)," ")</f>
        <v xml:space="preserve"> </v>
      </c>
      <c r="AK68" s="34" t="str">
        <f>IF(AND(N68="Aplicar identificación avanzada-condición aceptable para cada tipo de factor de riesgo identificado",I68="SI"),VLOOKUP(A68,'2'!$B$12:$M$212,9,FALSE)," ")</f>
        <v xml:space="preserve"> </v>
      </c>
      <c r="AL68" s="34" t="str">
        <f>IF(AND(N68="Aplicar identificación avanzada-condición aceptable para cada tipo de factor de riesgo identificado",I68="SI"),VLOOKUP(A68,'2'!$B$12:$M$212,10,FALSE)," ")</f>
        <v xml:space="preserve"> </v>
      </c>
      <c r="AM68" s="40" t="str">
        <f>IF(AND(N68="Aplicar identificación avanzada-condición aceptable para cada tipo de factor de riesgo identificado",J68="SI"),VLOOKUP(A68,'2'!$B$12:$M$212,2,FALSE)," ")</f>
        <v xml:space="preserve"> </v>
      </c>
      <c r="AN68" s="40" t="str">
        <f>IF(AND(N68="Aplicar identificación avanzada-condición aceptable para cada tipo de factor de riesgo identificado",J68="SI"),VLOOKUP(A68,'2'!$B$12:$M$212,3,FALSE)," ")</f>
        <v xml:space="preserve"> </v>
      </c>
      <c r="AO68" s="40" t="str">
        <f>IF(AND(N68="Aplicar identificación avanzada-condición aceptable para cada tipo de factor de riesgo identificado",J68="SI"),VLOOKUP(A68,'2'!$B$12:$M$212,4,FALSE)," ")</f>
        <v xml:space="preserve"> </v>
      </c>
      <c r="AP68" s="40" t="str">
        <f>IF(AND(N68="Aplicar identificación avanzada-condición aceptable para cada tipo de factor de riesgo identificado",J68="SI"),VLOOKUP(A68,'2'!$B$12:$M$212,6,FALSE)," ")</f>
        <v xml:space="preserve"> </v>
      </c>
      <c r="AQ68" s="40" t="str">
        <f>IF(AND(N68="Aplicar identificación avanzada-condición aceptable para cada tipo de factor de riesgo identificado",J68="SI"),VLOOKUP(A68,'2'!$B$12:$M$212,7,FALSE)," ")</f>
        <v xml:space="preserve"> </v>
      </c>
      <c r="AR68" s="40" t="str">
        <f>IF(AND(N68="Aplicar identificación avanzada-condición aceptable para cada tipo de factor de riesgo identificado",J68="SI"),VLOOKUP(A68,'2'!$B$12:$M$212,8,FALSE)," ")</f>
        <v xml:space="preserve"> </v>
      </c>
      <c r="AS68" s="40" t="str">
        <f>IF(AND(N68="Aplicar identificación avanzada-condición aceptable para cada tipo de factor de riesgo identificado",J68="SI"),VLOOKUP(A68,'2'!$B$12:$M$212,9,FALSE)," ")</f>
        <v xml:space="preserve"> </v>
      </c>
      <c r="AT68" s="40" t="str">
        <f>IF(AND(N68="Aplicar identificación avanzada-condición aceptable para cada tipo de factor de riesgo identificado",J68="SI"),VLOOKUP(A68,'2'!$B$12:$M$212,10,FALSE)," ")</f>
        <v xml:space="preserve"> </v>
      </c>
      <c r="AU68" s="51" t="str">
        <f>IF(AND(N68="Aplicar identificación avanzada-condición aceptable para cada tipo de factor de riesgo identificado",K68="SI"),VLOOKUP(A68,'2'!$B$12:$M$212,2,FALSE)," ")</f>
        <v xml:space="preserve"> </v>
      </c>
      <c r="AV68" s="51" t="str">
        <f>IF(AND(N68="Aplicar identificación avanzada-condición aceptable para cada tipo de factor de riesgo identificado",K68="SI"),VLOOKUP(A68,'2'!$B$12:$M$212,3,FALSE)," ")</f>
        <v xml:space="preserve"> </v>
      </c>
      <c r="AW68" s="51" t="str">
        <f>IF(AND(N68="Aplicar identificación avanzada-condición aceptable para cada tipo de factor de riesgo identificado",K68="SI"),VLOOKUP(A68,'2'!$B$12:$M$212,4,FALSE)," ")</f>
        <v xml:space="preserve"> </v>
      </c>
      <c r="AX68" s="51" t="str">
        <f>IF(AND(N68="Aplicar identificación avanzada-condición aceptable para cada tipo de factor de riesgo identificado",K68="SI"),VLOOKUP(A68,'2'!$B$12:$M$212,6,FALSE)," ")</f>
        <v xml:space="preserve"> </v>
      </c>
      <c r="AY68" s="51" t="str">
        <f>IF(AND(N68="Aplicar identificación avanzada-condición aceptable para cada tipo de factor de riesgo identificado",K68="SI"),VLOOKUP(A68,'2'!$B$12:$M$212,7,FALSE)," ")</f>
        <v xml:space="preserve"> </v>
      </c>
      <c r="AZ68" s="51" t="str">
        <f>IF(AND(N68="Aplicar identificación avanzada-condición aceptable para cada tipo de factor de riesgo identificado",K68="SI"),VLOOKUP(A68,'2'!$B$12:$M$212,8,FALSE)," ")</f>
        <v xml:space="preserve"> </v>
      </c>
      <c r="BA68" s="51" t="str">
        <f>IF(AND(N68="Aplicar identificación avanzada-condición aceptable para cada tipo de factor de riesgo identificado",K68="SI"),VLOOKUP(A68,'2'!$B$12:$M$212,9,FALSE)," ")</f>
        <v xml:space="preserve"> </v>
      </c>
      <c r="BB68" s="51" t="str">
        <f>IF(AND(N68="Aplicar identificación avanzada-condición aceptable para cada tipo de factor de riesgo identificado",K68="SI"),VLOOKUP(A68,'2'!$B$12:$M$212,10,FALSE)," ")</f>
        <v xml:space="preserve"> </v>
      </c>
      <c r="BC68" s="44">
        <f>IF(AND(N68="Aplicar identificación avanzada-condición aceptable para cada tipo de factor de riesgo identificado",L68="SI"),VLOOKUP(A68,'2'!$B$12:$M$212,2,FALSE)," ")</f>
        <v>0</v>
      </c>
      <c r="BD68" s="44">
        <f>IF(AND(N68="Aplicar identificación avanzada-condición aceptable para cada tipo de factor de riesgo identificado",L68="SI"),VLOOKUP(A68,'2'!$B$12:$M$212,3,FALSE)," ")</f>
        <v>0</v>
      </c>
      <c r="BE68" s="44">
        <f>IF(AND(N68="Aplicar identificación avanzada-condición aceptable para cada tipo de factor de riesgo identificado",L68="SI"),VLOOKUP(A68,'2'!$B$12:$M$212,4,FALSE)," ")</f>
        <v>0</v>
      </c>
      <c r="BF68" s="44">
        <f>IF(AND(N68="Aplicar identificación avanzada-condición aceptable para cada tipo de factor de riesgo identificado",L68="SI"),VLOOKUP(A68,'2'!$B$12:$M$212,6,FALSE)," ")</f>
        <v>0</v>
      </c>
      <c r="BG68" s="44">
        <f>IF(AND(N68="Aplicar identificación avanzada-condición aceptable para cada tipo de factor de riesgo identificado",L68="SI"),VLOOKUP(A68,'2'!$B$12:$M$212,7,FALSE)," ")</f>
        <v>0</v>
      </c>
      <c r="BH68" s="44">
        <f>IF(AND(N68="Aplicar identificación avanzada-condición aceptable para cada tipo de factor de riesgo identificado",L68="SI"),VLOOKUP(A68,'2'!$B$12:$M$212,8,FALSE)," ")</f>
        <v>0</v>
      </c>
      <c r="BI68" s="44">
        <f>IF(AND(N68="Aplicar identificación avanzada-condición aceptable para cada tipo de factor de riesgo identificado",L68="SI"),VLOOKUP(A68,'2'!$B$12:$M$212,9,FALSE)," ")</f>
        <v>0</v>
      </c>
      <c r="BJ68" s="44">
        <f>IF(AND(N68="Aplicar identificación avanzada-condición aceptable para cada tipo de factor de riesgo identificado",L68="SI"),VLOOKUP(A68,'2'!$B$12:$M$212,10,FALSE)," ")</f>
        <v>0</v>
      </c>
      <c r="BK68" s="48" t="str">
        <f>IF(AND(N68="Aplicar identificación avanzada-condición aceptable para cada tipo de factor de riesgo identificado",M68="SI"),VLOOKUP(A68,'2'!$B$12:$M$212,2,FALSE)," ")</f>
        <v xml:space="preserve"> </v>
      </c>
      <c r="BL68" s="48" t="str">
        <f>IF(AND(N68="Aplicar identificación avanzada-condición aceptable para cada tipo de factor de riesgo identificado",M68="SI"),VLOOKUP(A68,'2'!$B$12:$M$212,3,FALSE)," ")</f>
        <v xml:space="preserve"> </v>
      </c>
      <c r="BM68" s="48" t="str">
        <f>IF(AND(N68="Aplicar identificación avanzada-condición aceptable para cada tipo de factor de riesgo identificado",M68="SI"),VLOOKUP(A68,'2'!$B$12:$M$212,4,FALSE)," ")</f>
        <v xml:space="preserve"> </v>
      </c>
      <c r="BN68" s="48" t="str">
        <f>IF(AND(N68="Aplicar identificación avanzada-condición aceptable para cada tipo de factor de riesgo identificado",M68="SI"),VLOOKUP(A68,'2'!$B$12:$M$212,6,FALSE)," ")</f>
        <v xml:space="preserve"> </v>
      </c>
      <c r="BO68" s="48" t="str">
        <f>IF(AND(N68="Aplicar identificación avanzada-condición aceptable para cada tipo de factor de riesgo identificado",M68="SI"),VLOOKUP(A68,'2'!$B$12:$M$212,7,FALSE)," ")</f>
        <v xml:space="preserve"> </v>
      </c>
      <c r="BP68" s="48" t="str">
        <f>IF(AND(N68="Aplicar identificación avanzada-condición aceptable para cada tipo de factor de riesgo identificado",M68="SI"),VLOOKUP(A68,'2'!$B$12:$M$212,8,FALSE)," ")</f>
        <v xml:space="preserve"> </v>
      </c>
      <c r="BQ68" s="48" t="str">
        <f>IF(AND(N68="Aplicar identificación avanzada-condición aceptable para cada tipo de factor de riesgo identificado",M68="SI"),VLOOKUP(A68,'2'!$B$12:$M$212,9,FALSE)," ")</f>
        <v xml:space="preserve"> </v>
      </c>
      <c r="BR68" s="48" t="str">
        <f>IF(AND(N68="Aplicar identificación avanzada-condición aceptable para cada tipo de factor de riesgo identificado",M68="SI"),VLOOKUP(A68,'2'!$B$12:$M$212,10,FALSE)," ")</f>
        <v xml:space="preserve"> </v>
      </c>
    </row>
    <row r="69" spans="1:70">
      <c r="A69">
        <v>65</v>
      </c>
      <c r="B69" s="21">
        <f>'2'!C78</f>
        <v>0</v>
      </c>
      <c r="C69" s="21">
        <f>'2'!D78</f>
        <v>0</v>
      </c>
      <c r="D69" s="21"/>
      <c r="E69" s="21">
        <f>'2'!E78</f>
        <v>0</v>
      </c>
      <c r="F69" s="34">
        <f>'3'!D78</f>
        <v>0</v>
      </c>
      <c r="G69" s="27" t="str">
        <f>'3'!E78</f>
        <v>SI</v>
      </c>
      <c r="H69" s="21" t="str">
        <f>'3'!F78</f>
        <v>NO</v>
      </c>
      <c r="I69" s="27" t="str">
        <f>'3'!G78</f>
        <v>NO</v>
      </c>
      <c r="J69" s="21" t="str">
        <f>'3'!H78</f>
        <v>NO</v>
      </c>
      <c r="K69" s="27" t="str">
        <f>'3'!I78</f>
        <v>NO</v>
      </c>
      <c r="L69" s="21" t="str">
        <f>'3'!J78</f>
        <v>SI</v>
      </c>
      <c r="M69" s="27" t="str">
        <f>'3'!K78</f>
        <v>NO</v>
      </c>
      <c r="N69" s="34" t="str">
        <f>'3'!L78</f>
        <v>Aplicar identificación avanzada-condición aceptable para cada tipo de factor de riesgo identificado</v>
      </c>
      <c r="O69" s="19">
        <f>IF(AND(N69="Aplicar identificación avanzada-condición aceptable para cada tipo de factor de riesgo identificado",G69="SI"),VLOOKUP(A69,'2'!$B$12:$M$212,2,FALSE)," ")</f>
        <v>0</v>
      </c>
      <c r="P69" s="19">
        <f>IF(AND(N69="Aplicar identificación avanzada-condición aceptable para cada tipo de factor de riesgo identificado",G69="SI"),VLOOKUP(A69,'2'!$B$12:$M$212,3,FALSE)," ")</f>
        <v>0</v>
      </c>
      <c r="Q69" s="19">
        <f>IF(AND(N69="Aplicar identificación avanzada-condición aceptable para cada tipo de factor de riesgo identificado",G69="SI"),VLOOKUP(A69,'2'!$B$12:$M$212,4,FALSE)," ")</f>
        <v>0</v>
      </c>
      <c r="R69" s="19">
        <f>IF(AND(N69="Aplicar identificación avanzada-condición aceptable para cada tipo de factor de riesgo identificado",G69="SI"),VLOOKUP(A69,'2'!$B$12:$M$212,6,FALSE)," ")</f>
        <v>0</v>
      </c>
      <c r="S69" s="19">
        <f>IF(AND(N69="Aplicar identificación avanzada-condición aceptable para cada tipo de factor de riesgo identificado",G69="SI"),VLOOKUP(A69,'2'!$B$12:$M$212,7,FALSE)," ")</f>
        <v>0</v>
      </c>
      <c r="T69" s="19">
        <f>IF(AND(N69="Aplicar identificación avanzada-condición aceptable para cada tipo de factor de riesgo identificado",G69="SI"),VLOOKUP(A69,'2'!$B$12:$M$212,8,FALSE)," ")</f>
        <v>0</v>
      </c>
      <c r="U69" s="19">
        <f>IF(AND(N69="Aplicar identificación avanzada-condición aceptable para cada tipo de factor de riesgo identificado",G69="SI"),VLOOKUP(A69,'2'!$B$12:$M$212,9,FALSE)," ")</f>
        <v>0</v>
      </c>
      <c r="V69" s="19">
        <f>IF(AND(N69="Aplicar identificación avanzada-condición aceptable para cada tipo de factor de riesgo identificado",G69="SI"),VLOOKUP(A69,'2'!$B$12:$M$212,10,FALSE)," ")</f>
        <v>0</v>
      </c>
      <c r="W69" s="31" t="str">
        <f>IF(AND(N69="Aplicar identificación avanzada-condición aceptable para cada tipo de factor de riesgo identificado",H69="SI"),VLOOKUP(A69,'2'!$B$12:$M$212,2,FALSE)," ")</f>
        <v xml:space="preserve"> </v>
      </c>
      <c r="X69" s="31" t="str">
        <f>IF(AND(N69="Aplicar identificación avanzada-condición aceptable para cada tipo de factor de riesgo identificado",H69="SI"),VLOOKUP(A69,'2'!$B$12:$M$212,3,FALSE)," ")</f>
        <v xml:space="preserve"> </v>
      </c>
      <c r="Y69" s="31" t="str">
        <f>IF(AND(N69="Aplicar identificación avanzada-condición aceptable para cada tipo de factor de riesgo identificado",H69="SI"),VLOOKUP(A69,'2'!$B$12:$M$212,4,FALSE)," ")</f>
        <v xml:space="preserve"> </v>
      </c>
      <c r="Z69" s="31" t="str">
        <f>IF(AND(N69="Aplicar identificación avanzada-condición aceptable para cada tipo de factor de riesgo identificado",H69="SI"),VLOOKUP(A69,'2'!$B$12:$M$212,4,FALSE)," ")</f>
        <v xml:space="preserve"> </v>
      </c>
      <c r="AA69" s="31" t="str">
        <f>IF(AND(N69="Aplicar identificación avanzada-condición aceptable para cada tipo de factor de riesgo identificado",H69="SI"),VLOOKUP(A69,'2'!$B$12:$M$212,7,FALSE)," ")</f>
        <v xml:space="preserve"> </v>
      </c>
      <c r="AB69" s="31" t="str">
        <f>IF(AND(N69="Aplicar identificación avanzada-condición aceptable para cada tipo de factor de riesgo identificado",H69="SI"),VLOOKUP(A69,'2'!$B$12:$M$212,8,FALSE)," ")</f>
        <v xml:space="preserve"> </v>
      </c>
      <c r="AC69" s="31" t="str">
        <f>IF(AND(N69="Aplicar identificación avanzada-condición aceptable para cada tipo de factor de riesgo identificado",H69="SI"),VLOOKUP(A69,'2'!$B$12:$M$212,9,FALSE)," ")</f>
        <v xml:space="preserve"> </v>
      </c>
      <c r="AD69" s="31" t="str">
        <f>IF(AND(N69="Aplicar identificación avanzada-condición aceptable para cada tipo de factor de riesgo identificado",H69="SI"),VLOOKUP(A69,'2'!$B$12:$M$212,10,FALSE)," ")</f>
        <v xml:space="preserve"> </v>
      </c>
      <c r="AE69" s="34" t="str">
        <f>IF(AND(N69="Aplicar identificación avanzada-condición aceptable para cada tipo de factor de riesgo identificado",I69="SI"),VLOOKUP(A69,'2'!$B$12:$M$212,2,FALSE)," ")</f>
        <v xml:space="preserve"> </v>
      </c>
      <c r="AF69" s="34" t="str">
        <f>IF(AND(N69="Aplicar identificación avanzada-condición aceptable para cada tipo de factor de riesgo identificado",I69="SI"),VLOOKUP(A69,'2'!$B$12:$M$212,3,FALSE)," ")</f>
        <v xml:space="preserve"> </v>
      </c>
      <c r="AG69" s="34" t="str">
        <f>IF(AND(N69="Aplicar identificación avanzada-condición aceptable para cada tipo de factor de riesgo identificado",I69="SI"),VLOOKUP(A69,'2'!$B$12:$M$212,4,FALSE)," ")</f>
        <v xml:space="preserve"> </v>
      </c>
      <c r="AH69" s="34" t="str">
        <f>IF(AND(N69="Aplicar identificación avanzada-condición aceptable para cada tipo de factor de riesgo identificado",I69="SI"),VLOOKUP(A69,'2'!$B$12:$M$212,6,FALSE)," ")</f>
        <v xml:space="preserve"> </v>
      </c>
      <c r="AI69" s="34" t="str">
        <f>IF(AND(N69="Aplicar identificación avanzada-condición aceptable para cada tipo de factor de riesgo identificado",I69="SI"),VLOOKUP(A69,'2'!$B$12:$M$212,7,FALSE)," ")</f>
        <v xml:space="preserve"> </v>
      </c>
      <c r="AJ69" s="34" t="str">
        <f>IF(AND(N69="Aplicar identificación avanzada-condición aceptable para cada tipo de factor de riesgo identificado",I69="SI"),VLOOKUP(A69,'2'!$B$12:$M$212,8,FALSE)," ")</f>
        <v xml:space="preserve"> </v>
      </c>
      <c r="AK69" s="34" t="str">
        <f>IF(AND(N69="Aplicar identificación avanzada-condición aceptable para cada tipo de factor de riesgo identificado",I69="SI"),VLOOKUP(A69,'2'!$B$12:$M$212,9,FALSE)," ")</f>
        <v xml:space="preserve"> </v>
      </c>
      <c r="AL69" s="34" t="str">
        <f>IF(AND(N69="Aplicar identificación avanzada-condición aceptable para cada tipo de factor de riesgo identificado",I69="SI"),VLOOKUP(A69,'2'!$B$12:$M$212,10,FALSE)," ")</f>
        <v xml:space="preserve"> </v>
      </c>
      <c r="AM69" s="40" t="str">
        <f>IF(AND(N69="Aplicar identificación avanzada-condición aceptable para cada tipo de factor de riesgo identificado",J69="SI"),VLOOKUP(A69,'2'!$B$12:$M$212,2,FALSE)," ")</f>
        <v xml:space="preserve"> </v>
      </c>
      <c r="AN69" s="40" t="str">
        <f>IF(AND(N69="Aplicar identificación avanzada-condición aceptable para cada tipo de factor de riesgo identificado",J69="SI"),VLOOKUP(A69,'2'!$B$12:$M$212,3,FALSE)," ")</f>
        <v xml:space="preserve"> </v>
      </c>
      <c r="AO69" s="40" t="str">
        <f>IF(AND(N69="Aplicar identificación avanzada-condición aceptable para cada tipo de factor de riesgo identificado",J69="SI"),VLOOKUP(A69,'2'!$B$12:$M$212,4,FALSE)," ")</f>
        <v xml:space="preserve"> </v>
      </c>
      <c r="AP69" s="40" t="str">
        <f>IF(AND(N69="Aplicar identificación avanzada-condición aceptable para cada tipo de factor de riesgo identificado",J69="SI"),VLOOKUP(A69,'2'!$B$12:$M$212,6,FALSE)," ")</f>
        <v xml:space="preserve"> </v>
      </c>
      <c r="AQ69" s="40" t="str">
        <f>IF(AND(N69="Aplicar identificación avanzada-condición aceptable para cada tipo de factor de riesgo identificado",J69="SI"),VLOOKUP(A69,'2'!$B$12:$M$212,7,FALSE)," ")</f>
        <v xml:space="preserve"> </v>
      </c>
      <c r="AR69" s="40" t="str">
        <f>IF(AND(N69="Aplicar identificación avanzada-condición aceptable para cada tipo de factor de riesgo identificado",J69="SI"),VLOOKUP(A69,'2'!$B$12:$M$212,8,FALSE)," ")</f>
        <v xml:space="preserve"> </v>
      </c>
      <c r="AS69" s="40" t="str">
        <f>IF(AND(N69="Aplicar identificación avanzada-condición aceptable para cada tipo de factor de riesgo identificado",J69="SI"),VLOOKUP(A69,'2'!$B$12:$M$212,9,FALSE)," ")</f>
        <v xml:space="preserve"> </v>
      </c>
      <c r="AT69" s="40" t="str">
        <f>IF(AND(N69="Aplicar identificación avanzada-condición aceptable para cada tipo de factor de riesgo identificado",J69="SI"),VLOOKUP(A69,'2'!$B$12:$M$212,10,FALSE)," ")</f>
        <v xml:space="preserve"> </v>
      </c>
      <c r="AU69" s="51" t="str">
        <f>IF(AND(N69="Aplicar identificación avanzada-condición aceptable para cada tipo de factor de riesgo identificado",K69="SI"),VLOOKUP(A69,'2'!$B$12:$M$212,2,FALSE)," ")</f>
        <v xml:space="preserve"> </v>
      </c>
      <c r="AV69" s="51" t="str">
        <f>IF(AND(N69="Aplicar identificación avanzada-condición aceptable para cada tipo de factor de riesgo identificado",K69="SI"),VLOOKUP(A69,'2'!$B$12:$M$212,3,FALSE)," ")</f>
        <v xml:space="preserve"> </v>
      </c>
      <c r="AW69" s="51" t="str">
        <f>IF(AND(N69="Aplicar identificación avanzada-condición aceptable para cada tipo de factor de riesgo identificado",K69="SI"),VLOOKUP(A69,'2'!$B$12:$M$212,4,FALSE)," ")</f>
        <v xml:space="preserve"> </v>
      </c>
      <c r="AX69" s="51" t="str">
        <f>IF(AND(N69="Aplicar identificación avanzada-condición aceptable para cada tipo de factor de riesgo identificado",K69="SI"),VLOOKUP(A69,'2'!$B$12:$M$212,6,FALSE)," ")</f>
        <v xml:space="preserve"> </v>
      </c>
      <c r="AY69" s="51" t="str">
        <f>IF(AND(N69="Aplicar identificación avanzada-condición aceptable para cada tipo de factor de riesgo identificado",K69="SI"),VLOOKUP(A69,'2'!$B$12:$M$212,7,FALSE)," ")</f>
        <v xml:space="preserve"> </v>
      </c>
      <c r="AZ69" s="51" t="str">
        <f>IF(AND(N69="Aplicar identificación avanzada-condición aceptable para cada tipo de factor de riesgo identificado",K69="SI"),VLOOKUP(A69,'2'!$B$12:$M$212,8,FALSE)," ")</f>
        <v xml:space="preserve"> </v>
      </c>
      <c r="BA69" s="51" t="str">
        <f>IF(AND(N69="Aplicar identificación avanzada-condición aceptable para cada tipo de factor de riesgo identificado",K69="SI"),VLOOKUP(A69,'2'!$B$12:$M$212,9,FALSE)," ")</f>
        <v xml:space="preserve"> </v>
      </c>
      <c r="BB69" s="51" t="str">
        <f>IF(AND(N69="Aplicar identificación avanzada-condición aceptable para cada tipo de factor de riesgo identificado",K69="SI"),VLOOKUP(A69,'2'!$B$12:$M$212,10,FALSE)," ")</f>
        <v xml:space="preserve"> </v>
      </c>
      <c r="BC69" s="44">
        <f>IF(AND(N69="Aplicar identificación avanzada-condición aceptable para cada tipo de factor de riesgo identificado",L69="SI"),VLOOKUP(A69,'2'!$B$12:$M$212,2,FALSE)," ")</f>
        <v>0</v>
      </c>
      <c r="BD69" s="44">
        <f>IF(AND(N69="Aplicar identificación avanzada-condición aceptable para cada tipo de factor de riesgo identificado",L69="SI"),VLOOKUP(A69,'2'!$B$12:$M$212,3,FALSE)," ")</f>
        <v>0</v>
      </c>
      <c r="BE69" s="44">
        <f>IF(AND(N69="Aplicar identificación avanzada-condición aceptable para cada tipo de factor de riesgo identificado",L69="SI"),VLOOKUP(A69,'2'!$B$12:$M$212,4,FALSE)," ")</f>
        <v>0</v>
      </c>
      <c r="BF69" s="44">
        <f>IF(AND(N69="Aplicar identificación avanzada-condición aceptable para cada tipo de factor de riesgo identificado",L69="SI"),VLOOKUP(A69,'2'!$B$12:$M$212,6,FALSE)," ")</f>
        <v>0</v>
      </c>
      <c r="BG69" s="44">
        <f>IF(AND(N69="Aplicar identificación avanzada-condición aceptable para cada tipo de factor de riesgo identificado",L69="SI"),VLOOKUP(A69,'2'!$B$12:$M$212,7,FALSE)," ")</f>
        <v>0</v>
      </c>
      <c r="BH69" s="44">
        <f>IF(AND(N69="Aplicar identificación avanzada-condición aceptable para cada tipo de factor de riesgo identificado",L69="SI"),VLOOKUP(A69,'2'!$B$12:$M$212,8,FALSE)," ")</f>
        <v>0</v>
      </c>
      <c r="BI69" s="44">
        <f>IF(AND(N69="Aplicar identificación avanzada-condición aceptable para cada tipo de factor de riesgo identificado",L69="SI"),VLOOKUP(A69,'2'!$B$12:$M$212,9,FALSE)," ")</f>
        <v>0</v>
      </c>
      <c r="BJ69" s="44">
        <f>IF(AND(N69="Aplicar identificación avanzada-condición aceptable para cada tipo de factor de riesgo identificado",L69="SI"),VLOOKUP(A69,'2'!$B$12:$M$212,10,FALSE)," ")</f>
        <v>0</v>
      </c>
      <c r="BK69" s="48" t="str">
        <f>IF(AND(N69="Aplicar identificación avanzada-condición aceptable para cada tipo de factor de riesgo identificado",M69="SI"),VLOOKUP(A69,'2'!$B$12:$M$212,2,FALSE)," ")</f>
        <v xml:space="preserve"> </v>
      </c>
      <c r="BL69" s="48" t="str">
        <f>IF(AND(N69="Aplicar identificación avanzada-condición aceptable para cada tipo de factor de riesgo identificado",M69="SI"),VLOOKUP(A69,'2'!$B$12:$M$212,3,FALSE)," ")</f>
        <v xml:space="preserve"> </v>
      </c>
      <c r="BM69" s="48" t="str">
        <f>IF(AND(N69="Aplicar identificación avanzada-condición aceptable para cada tipo de factor de riesgo identificado",M69="SI"),VLOOKUP(A69,'2'!$B$12:$M$212,4,FALSE)," ")</f>
        <v xml:space="preserve"> </v>
      </c>
      <c r="BN69" s="48" t="str">
        <f>IF(AND(N69="Aplicar identificación avanzada-condición aceptable para cada tipo de factor de riesgo identificado",M69="SI"),VLOOKUP(A69,'2'!$B$12:$M$212,6,FALSE)," ")</f>
        <v xml:space="preserve"> </v>
      </c>
      <c r="BO69" s="48" t="str">
        <f>IF(AND(N69="Aplicar identificación avanzada-condición aceptable para cada tipo de factor de riesgo identificado",M69="SI"),VLOOKUP(A69,'2'!$B$12:$M$212,7,FALSE)," ")</f>
        <v xml:space="preserve"> </v>
      </c>
      <c r="BP69" s="48" t="str">
        <f>IF(AND(N69="Aplicar identificación avanzada-condición aceptable para cada tipo de factor de riesgo identificado",M69="SI"),VLOOKUP(A69,'2'!$B$12:$M$212,8,FALSE)," ")</f>
        <v xml:space="preserve"> </v>
      </c>
      <c r="BQ69" s="48" t="str">
        <f>IF(AND(N69="Aplicar identificación avanzada-condición aceptable para cada tipo de factor de riesgo identificado",M69="SI"),VLOOKUP(A69,'2'!$B$12:$M$212,9,FALSE)," ")</f>
        <v xml:space="preserve"> </v>
      </c>
      <c r="BR69" s="48" t="str">
        <f>IF(AND(N69="Aplicar identificación avanzada-condición aceptable para cada tipo de factor de riesgo identificado",M69="SI"),VLOOKUP(A69,'2'!$B$12:$M$212,10,FALSE)," ")</f>
        <v xml:space="preserve"> </v>
      </c>
    </row>
    <row r="70" spans="1:70">
      <c r="A70">
        <v>66</v>
      </c>
      <c r="B70" s="21">
        <f>'2'!C79</f>
        <v>0</v>
      </c>
      <c r="C70" s="21">
        <f>'2'!D79</f>
        <v>0</v>
      </c>
      <c r="D70" s="21"/>
      <c r="E70" s="21">
        <f>'2'!E79</f>
        <v>0</v>
      </c>
      <c r="F70" s="34">
        <f>'3'!D79</f>
        <v>0</v>
      </c>
      <c r="G70" s="27" t="str">
        <f>'3'!E79</f>
        <v>SI</v>
      </c>
      <c r="H70" s="21" t="str">
        <f>'3'!F79</f>
        <v>NO</v>
      </c>
      <c r="I70" s="27" t="str">
        <f>'3'!G79</f>
        <v>NO</v>
      </c>
      <c r="J70" s="21" t="str">
        <f>'3'!H79</f>
        <v>NO</v>
      </c>
      <c r="K70" s="27" t="str">
        <f>'3'!I79</f>
        <v>NO</v>
      </c>
      <c r="L70" s="21" t="str">
        <f>'3'!J79</f>
        <v>SI</v>
      </c>
      <c r="M70" s="27" t="str">
        <f>'3'!K79</f>
        <v>NO</v>
      </c>
      <c r="N70" s="34" t="str">
        <f>'3'!L79</f>
        <v>Aplicar identificación avanzada-condición aceptable para cada tipo de factor de riesgo identificado</v>
      </c>
      <c r="O70" s="19">
        <f>IF(AND(N70="Aplicar identificación avanzada-condición aceptable para cada tipo de factor de riesgo identificado",G70="SI"),VLOOKUP(A70,'2'!$B$12:$M$212,2,FALSE)," ")</f>
        <v>0</v>
      </c>
      <c r="P70" s="19">
        <f>IF(AND(N70="Aplicar identificación avanzada-condición aceptable para cada tipo de factor de riesgo identificado",G70="SI"),VLOOKUP(A70,'2'!$B$12:$M$212,3,FALSE)," ")</f>
        <v>0</v>
      </c>
      <c r="Q70" s="19">
        <f>IF(AND(N70="Aplicar identificación avanzada-condición aceptable para cada tipo de factor de riesgo identificado",G70="SI"),VLOOKUP(A70,'2'!$B$12:$M$212,4,FALSE)," ")</f>
        <v>0</v>
      </c>
      <c r="R70" s="19">
        <f>IF(AND(N70="Aplicar identificación avanzada-condición aceptable para cada tipo de factor de riesgo identificado",G70="SI"),VLOOKUP(A70,'2'!$B$12:$M$212,6,FALSE)," ")</f>
        <v>0</v>
      </c>
      <c r="S70" s="19">
        <f>IF(AND(N70="Aplicar identificación avanzada-condición aceptable para cada tipo de factor de riesgo identificado",G70="SI"),VLOOKUP(A70,'2'!$B$12:$M$212,7,FALSE)," ")</f>
        <v>0</v>
      </c>
      <c r="T70" s="19">
        <f>IF(AND(N70="Aplicar identificación avanzada-condición aceptable para cada tipo de factor de riesgo identificado",G70="SI"),VLOOKUP(A70,'2'!$B$12:$M$212,8,FALSE)," ")</f>
        <v>0</v>
      </c>
      <c r="U70" s="19">
        <f>IF(AND(N70="Aplicar identificación avanzada-condición aceptable para cada tipo de factor de riesgo identificado",G70="SI"),VLOOKUP(A70,'2'!$B$12:$M$212,9,FALSE)," ")</f>
        <v>0</v>
      </c>
      <c r="V70" s="19">
        <f>IF(AND(N70="Aplicar identificación avanzada-condición aceptable para cada tipo de factor de riesgo identificado",G70="SI"),VLOOKUP(A70,'2'!$B$12:$M$212,10,FALSE)," ")</f>
        <v>0</v>
      </c>
      <c r="W70" s="31" t="str">
        <f>IF(AND(N70="Aplicar identificación avanzada-condición aceptable para cada tipo de factor de riesgo identificado",H70="SI"),VLOOKUP(A70,'2'!$B$12:$M$212,2,FALSE)," ")</f>
        <v xml:space="preserve"> </v>
      </c>
      <c r="X70" s="31" t="str">
        <f>IF(AND(N70="Aplicar identificación avanzada-condición aceptable para cada tipo de factor de riesgo identificado",H70="SI"),VLOOKUP(A70,'2'!$B$12:$M$212,3,FALSE)," ")</f>
        <v xml:space="preserve"> </v>
      </c>
      <c r="Y70" s="31" t="str">
        <f>IF(AND(N70="Aplicar identificación avanzada-condición aceptable para cada tipo de factor de riesgo identificado",H70="SI"),VLOOKUP(A70,'2'!$B$12:$M$212,4,FALSE)," ")</f>
        <v xml:space="preserve"> </v>
      </c>
      <c r="Z70" s="31" t="str">
        <f>IF(AND(N70="Aplicar identificación avanzada-condición aceptable para cada tipo de factor de riesgo identificado",H70="SI"),VLOOKUP(A70,'2'!$B$12:$M$212,4,FALSE)," ")</f>
        <v xml:space="preserve"> </v>
      </c>
      <c r="AA70" s="31" t="str">
        <f>IF(AND(N70="Aplicar identificación avanzada-condición aceptable para cada tipo de factor de riesgo identificado",H70="SI"),VLOOKUP(A70,'2'!$B$12:$M$212,7,FALSE)," ")</f>
        <v xml:space="preserve"> </v>
      </c>
      <c r="AB70" s="31" t="str">
        <f>IF(AND(N70="Aplicar identificación avanzada-condición aceptable para cada tipo de factor de riesgo identificado",H70="SI"),VLOOKUP(A70,'2'!$B$12:$M$212,8,FALSE)," ")</f>
        <v xml:space="preserve"> </v>
      </c>
      <c r="AC70" s="31" t="str">
        <f>IF(AND(N70="Aplicar identificación avanzada-condición aceptable para cada tipo de factor de riesgo identificado",H70="SI"),VLOOKUP(A70,'2'!$B$12:$M$212,9,FALSE)," ")</f>
        <v xml:space="preserve"> </v>
      </c>
      <c r="AD70" s="31" t="str">
        <f>IF(AND(N70="Aplicar identificación avanzada-condición aceptable para cada tipo de factor de riesgo identificado",H70="SI"),VLOOKUP(A70,'2'!$B$12:$M$212,10,FALSE)," ")</f>
        <v xml:space="preserve"> </v>
      </c>
      <c r="AE70" s="34" t="str">
        <f>IF(AND(N70="Aplicar identificación avanzada-condición aceptable para cada tipo de factor de riesgo identificado",I70="SI"),VLOOKUP(A70,'2'!$B$12:$M$212,2,FALSE)," ")</f>
        <v xml:space="preserve"> </v>
      </c>
      <c r="AF70" s="34" t="str">
        <f>IF(AND(N70="Aplicar identificación avanzada-condición aceptable para cada tipo de factor de riesgo identificado",I70="SI"),VLOOKUP(A70,'2'!$B$12:$M$212,3,FALSE)," ")</f>
        <v xml:space="preserve"> </v>
      </c>
      <c r="AG70" s="34" t="str">
        <f>IF(AND(N70="Aplicar identificación avanzada-condición aceptable para cada tipo de factor de riesgo identificado",I70="SI"),VLOOKUP(A70,'2'!$B$12:$M$212,4,FALSE)," ")</f>
        <v xml:space="preserve"> </v>
      </c>
      <c r="AH70" s="34" t="str">
        <f>IF(AND(N70="Aplicar identificación avanzada-condición aceptable para cada tipo de factor de riesgo identificado",I70="SI"),VLOOKUP(A70,'2'!$B$12:$M$212,6,FALSE)," ")</f>
        <v xml:space="preserve"> </v>
      </c>
      <c r="AI70" s="34" t="str">
        <f>IF(AND(N70="Aplicar identificación avanzada-condición aceptable para cada tipo de factor de riesgo identificado",I70="SI"),VLOOKUP(A70,'2'!$B$12:$M$212,7,FALSE)," ")</f>
        <v xml:space="preserve"> </v>
      </c>
      <c r="AJ70" s="34" t="str">
        <f>IF(AND(N70="Aplicar identificación avanzada-condición aceptable para cada tipo de factor de riesgo identificado",I70="SI"),VLOOKUP(A70,'2'!$B$12:$M$212,8,FALSE)," ")</f>
        <v xml:space="preserve"> </v>
      </c>
      <c r="AK70" s="34" t="str">
        <f>IF(AND(N70="Aplicar identificación avanzada-condición aceptable para cada tipo de factor de riesgo identificado",I70="SI"),VLOOKUP(A70,'2'!$B$12:$M$212,9,FALSE)," ")</f>
        <v xml:space="preserve"> </v>
      </c>
      <c r="AL70" s="34" t="str">
        <f>IF(AND(N70="Aplicar identificación avanzada-condición aceptable para cada tipo de factor de riesgo identificado",I70="SI"),VLOOKUP(A70,'2'!$B$12:$M$212,10,FALSE)," ")</f>
        <v xml:space="preserve"> </v>
      </c>
      <c r="AM70" s="40" t="str">
        <f>IF(AND(N70="Aplicar identificación avanzada-condición aceptable para cada tipo de factor de riesgo identificado",J70="SI"),VLOOKUP(A70,'2'!$B$12:$M$212,2,FALSE)," ")</f>
        <v xml:space="preserve"> </v>
      </c>
      <c r="AN70" s="40" t="str">
        <f>IF(AND(N70="Aplicar identificación avanzada-condición aceptable para cada tipo de factor de riesgo identificado",J70="SI"),VLOOKUP(A70,'2'!$B$12:$M$212,3,FALSE)," ")</f>
        <v xml:space="preserve"> </v>
      </c>
      <c r="AO70" s="40" t="str">
        <f>IF(AND(N70="Aplicar identificación avanzada-condición aceptable para cada tipo de factor de riesgo identificado",J70="SI"),VLOOKUP(A70,'2'!$B$12:$M$212,4,FALSE)," ")</f>
        <v xml:space="preserve"> </v>
      </c>
      <c r="AP70" s="40" t="str">
        <f>IF(AND(N70="Aplicar identificación avanzada-condición aceptable para cada tipo de factor de riesgo identificado",J70="SI"),VLOOKUP(A70,'2'!$B$12:$M$212,6,FALSE)," ")</f>
        <v xml:space="preserve"> </v>
      </c>
      <c r="AQ70" s="40" t="str">
        <f>IF(AND(N70="Aplicar identificación avanzada-condición aceptable para cada tipo de factor de riesgo identificado",J70="SI"),VLOOKUP(A70,'2'!$B$12:$M$212,7,FALSE)," ")</f>
        <v xml:space="preserve"> </v>
      </c>
      <c r="AR70" s="40" t="str">
        <f>IF(AND(N70="Aplicar identificación avanzada-condición aceptable para cada tipo de factor de riesgo identificado",J70="SI"),VLOOKUP(A70,'2'!$B$12:$M$212,8,FALSE)," ")</f>
        <v xml:space="preserve"> </v>
      </c>
      <c r="AS70" s="40" t="str">
        <f>IF(AND(N70="Aplicar identificación avanzada-condición aceptable para cada tipo de factor de riesgo identificado",J70="SI"),VLOOKUP(A70,'2'!$B$12:$M$212,9,FALSE)," ")</f>
        <v xml:space="preserve"> </v>
      </c>
      <c r="AT70" s="40" t="str">
        <f>IF(AND(N70="Aplicar identificación avanzada-condición aceptable para cada tipo de factor de riesgo identificado",J70="SI"),VLOOKUP(A70,'2'!$B$12:$M$212,10,FALSE)," ")</f>
        <v xml:space="preserve"> </v>
      </c>
      <c r="AU70" s="51" t="str">
        <f>IF(AND(N70="Aplicar identificación avanzada-condición aceptable para cada tipo de factor de riesgo identificado",K70="SI"),VLOOKUP(A70,'2'!$B$12:$M$212,2,FALSE)," ")</f>
        <v xml:space="preserve"> </v>
      </c>
      <c r="AV70" s="51" t="str">
        <f>IF(AND(N70="Aplicar identificación avanzada-condición aceptable para cada tipo de factor de riesgo identificado",K70="SI"),VLOOKUP(A70,'2'!$B$12:$M$212,3,FALSE)," ")</f>
        <v xml:space="preserve"> </v>
      </c>
      <c r="AW70" s="51" t="str">
        <f>IF(AND(N70="Aplicar identificación avanzada-condición aceptable para cada tipo de factor de riesgo identificado",K70="SI"),VLOOKUP(A70,'2'!$B$12:$M$212,4,FALSE)," ")</f>
        <v xml:space="preserve"> </v>
      </c>
      <c r="AX70" s="51" t="str">
        <f>IF(AND(N70="Aplicar identificación avanzada-condición aceptable para cada tipo de factor de riesgo identificado",K70="SI"),VLOOKUP(A70,'2'!$B$12:$M$212,6,FALSE)," ")</f>
        <v xml:space="preserve"> </v>
      </c>
      <c r="AY70" s="51" t="str">
        <f>IF(AND(N70="Aplicar identificación avanzada-condición aceptable para cada tipo de factor de riesgo identificado",K70="SI"),VLOOKUP(A70,'2'!$B$12:$M$212,7,FALSE)," ")</f>
        <v xml:space="preserve"> </v>
      </c>
      <c r="AZ70" s="51" t="str">
        <f>IF(AND(N70="Aplicar identificación avanzada-condición aceptable para cada tipo de factor de riesgo identificado",K70="SI"),VLOOKUP(A70,'2'!$B$12:$M$212,8,FALSE)," ")</f>
        <v xml:space="preserve"> </v>
      </c>
      <c r="BA70" s="51" t="str">
        <f>IF(AND(N70="Aplicar identificación avanzada-condición aceptable para cada tipo de factor de riesgo identificado",K70="SI"),VLOOKUP(A70,'2'!$B$12:$M$212,9,FALSE)," ")</f>
        <v xml:space="preserve"> </v>
      </c>
      <c r="BB70" s="51" t="str">
        <f>IF(AND(N70="Aplicar identificación avanzada-condición aceptable para cada tipo de factor de riesgo identificado",K70="SI"),VLOOKUP(A70,'2'!$B$12:$M$212,10,FALSE)," ")</f>
        <v xml:space="preserve"> </v>
      </c>
      <c r="BC70" s="44">
        <f>IF(AND(N70="Aplicar identificación avanzada-condición aceptable para cada tipo de factor de riesgo identificado",L70="SI"),VLOOKUP(A70,'2'!$B$12:$M$212,2,FALSE)," ")</f>
        <v>0</v>
      </c>
      <c r="BD70" s="44">
        <f>IF(AND(N70="Aplicar identificación avanzada-condición aceptable para cada tipo de factor de riesgo identificado",L70="SI"),VLOOKUP(A70,'2'!$B$12:$M$212,3,FALSE)," ")</f>
        <v>0</v>
      </c>
      <c r="BE70" s="44">
        <f>IF(AND(N70="Aplicar identificación avanzada-condición aceptable para cada tipo de factor de riesgo identificado",L70="SI"),VLOOKUP(A70,'2'!$B$12:$M$212,4,FALSE)," ")</f>
        <v>0</v>
      </c>
      <c r="BF70" s="44">
        <f>IF(AND(N70="Aplicar identificación avanzada-condición aceptable para cada tipo de factor de riesgo identificado",L70="SI"),VLOOKUP(A70,'2'!$B$12:$M$212,6,FALSE)," ")</f>
        <v>0</v>
      </c>
      <c r="BG70" s="44">
        <f>IF(AND(N70="Aplicar identificación avanzada-condición aceptable para cada tipo de factor de riesgo identificado",L70="SI"),VLOOKUP(A70,'2'!$B$12:$M$212,7,FALSE)," ")</f>
        <v>0</v>
      </c>
      <c r="BH70" s="44">
        <f>IF(AND(N70="Aplicar identificación avanzada-condición aceptable para cada tipo de factor de riesgo identificado",L70="SI"),VLOOKUP(A70,'2'!$B$12:$M$212,8,FALSE)," ")</f>
        <v>0</v>
      </c>
      <c r="BI70" s="44">
        <f>IF(AND(N70="Aplicar identificación avanzada-condición aceptable para cada tipo de factor de riesgo identificado",L70="SI"),VLOOKUP(A70,'2'!$B$12:$M$212,9,FALSE)," ")</f>
        <v>0</v>
      </c>
      <c r="BJ70" s="44">
        <f>IF(AND(N70="Aplicar identificación avanzada-condición aceptable para cada tipo de factor de riesgo identificado",L70="SI"),VLOOKUP(A70,'2'!$B$12:$M$212,10,FALSE)," ")</f>
        <v>0</v>
      </c>
      <c r="BK70" s="48" t="str">
        <f>IF(AND(N70="Aplicar identificación avanzada-condición aceptable para cada tipo de factor de riesgo identificado",M70="SI"),VLOOKUP(A70,'2'!$B$12:$M$212,2,FALSE)," ")</f>
        <v xml:space="preserve"> </v>
      </c>
      <c r="BL70" s="48" t="str">
        <f>IF(AND(N70="Aplicar identificación avanzada-condición aceptable para cada tipo de factor de riesgo identificado",M70="SI"),VLOOKUP(A70,'2'!$B$12:$M$212,3,FALSE)," ")</f>
        <v xml:space="preserve"> </v>
      </c>
      <c r="BM70" s="48" t="str">
        <f>IF(AND(N70="Aplicar identificación avanzada-condición aceptable para cada tipo de factor de riesgo identificado",M70="SI"),VLOOKUP(A70,'2'!$B$12:$M$212,4,FALSE)," ")</f>
        <v xml:space="preserve"> </v>
      </c>
      <c r="BN70" s="48" t="str">
        <f>IF(AND(N70="Aplicar identificación avanzada-condición aceptable para cada tipo de factor de riesgo identificado",M70="SI"),VLOOKUP(A70,'2'!$B$12:$M$212,6,FALSE)," ")</f>
        <v xml:space="preserve"> </v>
      </c>
      <c r="BO70" s="48" t="str">
        <f>IF(AND(N70="Aplicar identificación avanzada-condición aceptable para cada tipo de factor de riesgo identificado",M70="SI"),VLOOKUP(A70,'2'!$B$12:$M$212,7,FALSE)," ")</f>
        <v xml:space="preserve"> </v>
      </c>
      <c r="BP70" s="48" t="str">
        <f>IF(AND(N70="Aplicar identificación avanzada-condición aceptable para cada tipo de factor de riesgo identificado",M70="SI"),VLOOKUP(A70,'2'!$B$12:$M$212,8,FALSE)," ")</f>
        <v xml:space="preserve"> </v>
      </c>
      <c r="BQ70" s="48" t="str">
        <f>IF(AND(N70="Aplicar identificación avanzada-condición aceptable para cada tipo de factor de riesgo identificado",M70="SI"),VLOOKUP(A70,'2'!$B$12:$M$212,9,FALSE)," ")</f>
        <v xml:space="preserve"> </v>
      </c>
      <c r="BR70" s="48" t="str">
        <f>IF(AND(N70="Aplicar identificación avanzada-condición aceptable para cada tipo de factor de riesgo identificado",M70="SI"),VLOOKUP(A70,'2'!$B$12:$M$212,10,FALSE)," ")</f>
        <v xml:space="preserve"> </v>
      </c>
    </row>
    <row r="71" spans="1:70">
      <c r="A71">
        <v>67</v>
      </c>
      <c r="B71" s="21">
        <f>'2'!C80</f>
        <v>0</v>
      </c>
      <c r="C71" s="21">
        <f>'2'!D80</f>
        <v>0</v>
      </c>
      <c r="D71" s="21"/>
      <c r="E71" s="21">
        <f>'2'!E80</f>
        <v>0</v>
      </c>
      <c r="F71" s="34">
        <f>'3'!D80</f>
        <v>0</v>
      </c>
      <c r="G71" s="27" t="str">
        <f>'3'!E80</f>
        <v>SI</v>
      </c>
      <c r="H71" s="21" t="str">
        <f>'3'!F80</f>
        <v>NO</v>
      </c>
      <c r="I71" s="27" t="str">
        <f>'3'!G80</f>
        <v>NO</v>
      </c>
      <c r="J71" s="21" t="str">
        <f>'3'!H80</f>
        <v>NO</v>
      </c>
      <c r="K71" s="27" t="str">
        <f>'3'!I80</f>
        <v>NO</v>
      </c>
      <c r="L71" s="21" t="str">
        <f>'3'!J80</f>
        <v>SI</v>
      </c>
      <c r="M71" s="27" t="str">
        <f>'3'!K80</f>
        <v>NO</v>
      </c>
      <c r="N71" s="34" t="str">
        <f>'3'!L80</f>
        <v>Aplicar identificación avanzada-condición aceptable para cada tipo de factor de riesgo identificado</v>
      </c>
      <c r="O71" s="19">
        <f>IF(AND(N71="Aplicar identificación avanzada-condición aceptable para cada tipo de factor de riesgo identificado",G71="SI"),VLOOKUP(A71,'2'!$B$12:$M$212,2,FALSE)," ")</f>
        <v>0</v>
      </c>
      <c r="P71" s="19">
        <f>IF(AND(N71="Aplicar identificación avanzada-condición aceptable para cada tipo de factor de riesgo identificado",G71="SI"),VLOOKUP(A71,'2'!$B$12:$M$212,3,FALSE)," ")</f>
        <v>0</v>
      </c>
      <c r="Q71" s="19">
        <f>IF(AND(N71="Aplicar identificación avanzada-condición aceptable para cada tipo de factor de riesgo identificado",G71="SI"),VLOOKUP(A71,'2'!$B$12:$M$212,4,FALSE)," ")</f>
        <v>0</v>
      </c>
      <c r="R71" s="19">
        <f>IF(AND(N71="Aplicar identificación avanzada-condición aceptable para cada tipo de factor de riesgo identificado",G71="SI"),VLOOKUP(A71,'2'!$B$12:$M$212,6,FALSE)," ")</f>
        <v>0</v>
      </c>
      <c r="S71" s="19">
        <f>IF(AND(N71="Aplicar identificación avanzada-condición aceptable para cada tipo de factor de riesgo identificado",G71="SI"),VLOOKUP(A71,'2'!$B$12:$M$212,7,FALSE)," ")</f>
        <v>0</v>
      </c>
      <c r="T71" s="19">
        <f>IF(AND(N71="Aplicar identificación avanzada-condición aceptable para cada tipo de factor de riesgo identificado",G71="SI"),VLOOKUP(A71,'2'!$B$12:$M$212,8,FALSE)," ")</f>
        <v>0</v>
      </c>
      <c r="U71" s="19">
        <f>IF(AND(N71="Aplicar identificación avanzada-condición aceptable para cada tipo de factor de riesgo identificado",G71="SI"),VLOOKUP(A71,'2'!$B$12:$M$212,9,FALSE)," ")</f>
        <v>0</v>
      </c>
      <c r="V71" s="19">
        <f>IF(AND(N71="Aplicar identificación avanzada-condición aceptable para cada tipo de factor de riesgo identificado",G71="SI"),VLOOKUP(A71,'2'!$B$12:$M$212,10,FALSE)," ")</f>
        <v>0</v>
      </c>
      <c r="W71" s="31" t="str">
        <f>IF(AND(N71="Aplicar identificación avanzada-condición aceptable para cada tipo de factor de riesgo identificado",H71="SI"),VLOOKUP(A71,'2'!$B$12:$M$212,2,FALSE)," ")</f>
        <v xml:space="preserve"> </v>
      </c>
      <c r="X71" s="31" t="str">
        <f>IF(AND(N71="Aplicar identificación avanzada-condición aceptable para cada tipo de factor de riesgo identificado",H71="SI"),VLOOKUP(A71,'2'!$B$12:$M$212,3,FALSE)," ")</f>
        <v xml:space="preserve"> </v>
      </c>
      <c r="Y71" s="31" t="str">
        <f>IF(AND(N71="Aplicar identificación avanzada-condición aceptable para cada tipo de factor de riesgo identificado",H71="SI"),VLOOKUP(A71,'2'!$B$12:$M$212,4,FALSE)," ")</f>
        <v xml:space="preserve"> </v>
      </c>
      <c r="Z71" s="31" t="str">
        <f>IF(AND(N71="Aplicar identificación avanzada-condición aceptable para cada tipo de factor de riesgo identificado",H71="SI"),VLOOKUP(A71,'2'!$B$12:$M$212,4,FALSE)," ")</f>
        <v xml:space="preserve"> </v>
      </c>
      <c r="AA71" s="31" t="str">
        <f>IF(AND(N71="Aplicar identificación avanzada-condición aceptable para cada tipo de factor de riesgo identificado",H71="SI"),VLOOKUP(A71,'2'!$B$12:$M$212,7,FALSE)," ")</f>
        <v xml:space="preserve"> </v>
      </c>
      <c r="AB71" s="31" t="str">
        <f>IF(AND(N71="Aplicar identificación avanzada-condición aceptable para cada tipo de factor de riesgo identificado",H71="SI"),VLOOKUP(A71,'2'!$B$12:$M$212,8,FALSE)," ")</f>
        <v xml:space="preserve"> </v>
      </c>
      <c r="AC71" s="31" t="str">
        <f>IF(AND(N71="Aplicar identificación avanzada-condición aceptable para cada tipo de factor de riesgo identificado",H71="SI"),VLOOKUP(A71,'2'!$B$12:$M$212,9,FALSE)," ")</f>
        <v xml:space="preserve"> </v>
      </c>
      <c r="AD71" s="31" t="str">
        <f>IF(AND(N71="Aplicar identificación avanzada-condición aceptable para cada tipo de factor de riesgo identificado",H71="SI"),VLOOKUP(A71,'2'!$B$12:$M$212,10,FALSE)," ")</f>
        <v xml:space="preserve"> </v>
      </c>
      <c r="AE71" s="34" t="str">
        <f>IF(AND(N71="Aplicar identificación avanzada-condición aceptable para cada tipo de factor de riesgo identificado",I71="SI"),VLOOKUP(A71,'2'!$B$12:$M$212,2,FALSE)," ")</f>
        <v xml:space="preserve"> </v>
      </c>
      <c r="AF71" s="34" t="str">
        <f>IF(AND(N71="Aplicar identificación avanzada-condición aceptable para cada tipo de factor de riesgo identificado",I71="SI"),VLOOKUP(A71,'2'!$B$12:$M$212,3,FALSE)," ")</f>
        <v xml:space="preserve"> </v>
      </c>
      <c r="AG71" s="34" t="str">
        <f>IF(AND(N71="Aplicar identificación avanzada-condición aceptable para cada tipo de factor de riesgo identificado",I71="SI"),VLOOKUP(A71,'2'!$B$12:$M$212,4,FALSE)," ")</f>
        <v xml:space="preserve"> </v>
      </c>
      <c r="AH71" s="34" t="str">
        <f>IF(AND(N71="Aplicar identificación avanzada-condición aceptable para cada tipo de factor de riesgo identificado",I71="SI"),VLOOKUP(A71,'2'!$B$12:$M$212,6,FALSE)," ")</f>
        <v xml:space="preserve"> </v>
      </c>
      <c r="AI71" s="34" t="str">
        <f>IF(AND(N71="Aplicar identificación avanzada-condición aceptable para cada tipo de factor de riesgo identificado",I71="SI"),VLOOKUP(A71,'2'!$B$12:$M$212,7,FALSE)," ")</f>
        <v xml:space="preserve"> </v>
      </c>
      <c r="AJ71" s="34" t="str">
        <f>IF(AND(N71="Aplicar identificación avanzada-condición aceptable para cada tipo de factor de riesgo identificado",I71="SI"),VLOOKUP(A71,'2'!$B$12:$M$212,8,FALSE)," ")</f>
        <v xml:space="preserve"> </v>
      </c>
      <c r="AK71" s="34" t="str">
        <f>IF(AND(N71="Aplicar identificación avanzada-condición aceptable para cada tipo de factor de riesgo identificado",I71="SI"),VLOOKUP(A71,'2'!$B$12:$M$212,9,FALSE)," ")</f>
        <v xml:space="preserve"> </v>
      </c>
      <c r="AL71" s="34" t="str">
        <f>IF(AND(N71="Aplicar identificación avanzada-condición aceptable para cada tipo de factor de riesgo identificado",I71="SI"),VLOOKUP(A71,'2'!$B$12:$M$212,10,FALSE)," ")</f>
        <v xml:space="preserve"> </v>
      </c>
      <c r="AM71" s="40" t="str">
        <f>IF(AND(N71="Aplicar identificación avanzada-condición aceptable para cada tipo de factor de riesgo identificado",J71="SI"),VLOOKUP(A71,'2'!$B$12:$M$212,2,FALSE)," ")</f>
        <v xml:space="preserve"> </v>
      </c>
      <c r="AN71" s="40" t="str">
        <f>IF(AND(N71="Aplicar identificación avanzada-condición aceptable para cada tipo de factor de riesgo identificado",J71="SI"),VLOOKUP(A71,'2'!$B$12:$M$212,3,FALSE)," ")</f>
        <v xml:space="preserve"> </v>
      </c>
      <c r="AO71" s="40" t="str">
        <f>IF(AND(N71="Aplicar identificación avanzada-condición aceptable para cada tipo de factor de riesgo identificado",J71="SI"),VLOOKUP(A71,'2'!$B$12:$M$212,4,FALSE)," ")</f>
        <v xml:space="preserve"> </v>
      </c>
      <c r="AP71" s="40" t="str">
        <f>IF(AND(N71="Aplicar identificación avanzada-condición aceptable para cada tipo de factor de riesgo identificado",J71="SI"),VLOOKUP(A71,'2'!$B$12:$M$212,6,FALSE)," ")</f>
        <v xml:space="preserve"> </v>
      </c>
      <c r="AQ71" s="40" t="str">
        <f>IF(AND(N71="Aplicar identificación avanzada-condición aceptable para cada tipo de factor de riesgo identificado",J71="SI"),VLOOKUP(A71,'2'!$B$12:$M$212,7,FALSE)," ")</f>
        <v xml:space="preserve"> </v>
      </c>
      <c r="AR71" s="40" t="str">
        <f>IF(AND(N71="Aplicar identificación avanzada-condición aceptable para cada tipo de factor de riesgo identificado",J71="SI"),VLOOKUP(A71,'2'!$B$12:$M$212,8,FALSE)," ")</f>
        <v xml:space="preserve"> </v>
      </c>
      <c r="AS71" s="40" t="str">
        <f>IF(AND(N71="Aplicar identificación avanzada-condición aceptable para cada tipo de factor de riesgo identificado",J71="SI"),VLOOKUP(A71,'2'!$B$12:$M$212,9,FALSE)," ")</f>
        <v xml:space="preserve"> </v>
      </c>
      <c r="AT71" s="40" t="str">
        <f>IF(AND(N71="Aplicar identificación avanzada-condición aceptable para cada tipo de factor de riesgo identificado",J71="SI"),VLOOKUP(A71,'2'!$B$12:$M$212,10,FALSE)," ")</f>
        <v xml:space="preserve"> </v>
      </c>
      <c r="AU71" s="51" t="str">
        <f>IF(AND(N71="Aplicar identificación avanzada-condición aceptable para cada tipo de factor de riesgo identificado",K71="SI"),VLOOKUP(A71,'2'!$B$12:$M$212,2,FALSE)," ")</f>
        <v xml:space="preserve"> </v>
      </c>
      <c r="AV71" s="51" t="str">
        <f>IF(AND(N71="Aplicar identificación avanzada-condición aceptable para cada tipo de factor de riesgo identificado",K71="SI"),VLOOKUP(A71,'2'!$B$12:$M$212,3,FALSE)," ")</f>
        <v xml:space="preserve"> </v>
      </c>
      <c r="AW71" s="51" t="str">
        <f>IF(AND(N71="Aplicar identificación avanzada-condición aceptable para cada tipo de factor de riesgo identificado",K71="SI"),VLOOKUP(A71,'2'!$B$12:$M$212,4,FALSE)," ")</f>
        <v xml:space="preserve"> </v>
      </c>
      <c r="AX71" s="51" t="str">
        <f>IF(AND(N71="Aplicar identificación avanzada-condición aceptable para cada tipo de factor de riesgo identificado",K71="SI"),VLOOKUP(A71,'2'!$B$12:$M$212,6,FALSE)," ")</f>
        <v xml:space="preserve"> </v>
      </c>
      <c r="AY71" s="51" t="str">
        <f>IF(AND(N71="Aplicar identificación avanzada-condición aceptable para cada tipo de factor de riesgo identificado",K71="SI"),VLOOKUP(A71,'2'!$B$12:$M$212,7,FALSE)," ")</f>
        <v xml:space="preserve"> </v>
      </c>
      <c r="AZ71" s="51" t="str">
        <f>IF(AND(N71="Aplicar identificación avanzada-condición aceptable para cada tipo de factor de riesgo identificado",K71="SI"),VLOOKUP(A71,'2'!$B$12:$M$212,8,FALSE)," ")</f>
        <v xml:space="preserve"> </v>
      </c>
      <c r="BA71" s="51" t="str">
        <f>IF(AND(N71="Aplicar identificación avanzada-condición aceptable para cada tipo de factor de riesgo identificado",K71="SI"),VLOOKUP(A71,'2'!$B$12:$M$212,9,FALSE)," ")</f>
        <v xml:space="preserve"> </v>
      </c>
      <c r="BB71" s="51" t="str">
        <f>IF(AND(N71="Aplicar identificación avanzada-condición aceptable para cada tipo de factor de riesgo identificado",K71="SI"),VLOOKUP(A71,'2'!$B$12:$M$212,10,FALSE)," ")</f>
        <v xml:space="preserve"> </v>
      </c>
      <c r="BC71" s="44">
        <f>IF(AND(N71="Aplicar identificación avanzada-condición aceptable para cada tipo de factor de riesgo identificado",L71="SI"),VLOOKUP(A71,'2'!$B$12:$M$212,2,FALSE)," ")</f>
        <v>0</v>
      </c>
      <c r="BD71" s="44">
        <f>IF(AND(N71="Aplicar identificación avanzada-condición aceptable para cada tipo de factor de riesgo identificado",L71="SI"),VLOOKUP(A71,'2'!$B$12:$M$212,3,FALSE)," ")</f>
        <v>0</v>
      </c>
      <c r="BE71" s="44">
        <f>IF(AND(N71="Aplicar identificación avanzada-condición aceptable para cada tipo de factor de riesgo identificado",L71="SI"),VLOOKUP(A71,'2'!$B$12:$M$212,4,FALSE)," ")</f>
        <v>0</v>
      </c>
      <c r="BF71" s="44">
        <f>IF(AND(N71="Aplicar identificación avanzada-condición aceptable para cada tipo de factor de riesgo identificado",L71="SI"),VLOOKUP(A71,'2'!$B$12:$M$212,6,FALSE)," ")</f>
        <v>0</v>
      </c>
      <c r="BG71" s="44">
        <f>IF(AND(N71="Aplicar identificación avanzada-condición aceptable para cada tipo de factor de riesgo identificado",L71="SI"),VLOOKUP(A71,'2'!$B$12:$M$212,7,FALSE)," ")</f>
        <v>0</v>
      </c>
      <c r="BH71" s="44">
        <f>IF(AND(N71="Aplicar identificación avanzada-condición aceptable para cada tipo de factor de riesgo identificado",L71="SI"),VLOOKUP(A71,'2'!$B$12:$M$212,8,FALSE)," ")</f>
        <v>0</v>
      </c>
      <c r="BI71" s="44">
        <f>IF(AND(N71="Aplicar identificación avanzada-condición aceptable para cada tipo de factor de riesgo identificado",L71="SI"),VLOOKUP(A71,'2'!$B$12:$M$212,9,FALSE)," ")</f>
        <v>0</v>
      </c>
      <c r="BJ71" s="44">
        <f>IF(AND(N71="Aplicar identificación avanzada-condición aceptable para cada tipo de factor de riesgo identificado",L71="SI"),VLOOKUP(A71,'2'!$B$12:$M$212,10,FALSE)," ")</f>
        <v>0</v>
      </c>
      <c r="BK71" s="48" t="str">
        <f>IF(AND(N71="Aplicar identificación avanzada-condición aceptable para cada tipo de factor de riesgo identificado",M71="SI"),VLOOKUP(A71,'2'!$B$12:$M$212,2,FALSE)," ")</f>
        <v xml:space="preserve"> </v>
      </c>
      <c r="BL71" s="48" t="str">
        <f>IF(AND(N71="Aplicar identificación avanzada-condición aceptable para cada tipo de factor de riesgo identificado",M71="SI"),VLOOKUP(A71,'2'!$B$12:$M$212,3,FALSE)," ")</f>
        <v xml:space="preserve"> </v>
      </c>
      <c r="BM71" s="48" t="str">
        <f>IF(AND(N71="Aplicar identificación avanzada-condición aceptable para cada tipo de factor de riesgo identificado",M71="SI"),VLOOKUP(A71,'2'!$B$12:$M$212,4,FALSE)," ")</f>
        <v xml:space="preserve"> </v>
      </c>
      <c r="BN71" s="48" t="str">
        <f>IF(AND(N71="Aplicar identificación avanzada-condición aceptable para cada tipo de factor de riesgo identificado",M71="SI"),VLOOKUP(A71,'2'!$B$12:$M$212,6,FALSE)," ")</f>
        <v xml:space="preserve"> </v>
      </c>
      <c r="BO71" s="48" t="str">
        <f>IF(AND(N71="Aplicar identificación avanzada-condición aceptable para cada tipo de factor de riesgo identificado",M71="SI"),VLOOKUP(A71,'2'!$B$12:$M$212,7,FALSE)," ")</f>
        <v xml:space="preserve"> </v>
      </c>
      <c r="BP71" s="48" t="str">
        <f>IF(AND(N71="Aplicar identificación avanzada-condición aceptable para cada tipo de factor de riesgo identificado",M71="SI"),VLOOKUP(A71,'2'!$B$12:$M$212,8,FALSE)," ")</f>
        <v xml:space="preserve"> </v>
      </c>
      <c r="BQ71" s="48" t="str">
        <f>IF(AND(N71="Aplicar identificación avanzada-condición aceptable para cada tipo de factor de riesgo identificado",M71="SI"),VLOOKUP(A71,'2'!$B$12:$M$212,9,FALSE)," ")</f>
        <v xml:space="preserve"> </v>
      </c>
      <c r="BR71" s="48" t="str">
        <f>IF(AND(N71="Aplicar identificación avanzada-condición aceptable para cada tipo de factor de riesgo identificado",M71="SI"),VLOOKUP(A71,'2'!$B$12:$M$212,10,FALSE)," ")</f>
        <v xml:space="preserve"> </v>
      </c>
    </row>
    <row r="72" spans="1:70">
      <c r="A72">
        <v>68</v>
      </c>
      <c r="B72" s="21">
        <f>'2'!C81</f>
        <v>0</v>
      </c>
      <c r="C72" s="21">
        <f>'2'!D81</f>
        <v>0</v>
      </c>
      <c r="D72" s="21"/>
      <c r="E72" s="21">
        <f>'2'!E81</f>
        <v>0</v>
      </c>
      <c r="F72" s="34">
        <f>'3'!D81</f>
        <v>0</v>
      </c>
      <c r="G72" s="27" t="str">
        <f>'3'!E81</f>
        <v>SI</v>
      </c>
      <c r="H72" s="21" t="str">
        <f>'3'!F81</f>
        <v>NO</v>
      </c>
      <c r="I72" s="27" t="str">
        <f>'3'!G81</f>
        <v>NO</v>
      </c>
      <c r="J72" s="21" t="str">
        <f>'3'!H81</f>
        <v>NO</v>
      </c>
      <c r="K72" s="27" t="str">
        <f>'3'!I81</f>
        <v>NO</v>
      </c>
      <c r="L72" s="21" t="str">
        <f>'3'!J81</f>
        <v>SI</v>
      </c>
      <c r="M72" s="27" t="str">
        <f>'3'!K81</f>
        <v>NO</v>
      </c>
      <c r="N72" s="34" t="str">
        <f>'3'!L81</f>
        <v>Aplicar identificación avanzada-condición aceptable para cada tipo de factor de riesgo identificado</v>
      </c>
      <c r="O72" s="19">
        <f>IF(AND(N72="Aplicar identificación avanzada-condición aceptable para cada tipo de factor de riesgo identificado",G72="SI"),VLOOKUP(A72,'2'!$B$12:$M$212,2,FALSE)," ")</f>
        <v>0</v>
      </c>
      <c r="P72" s="19">
        <f>IF(AND(N72="Aplicar identificación avanzada-condición aceptable para cada tipo de factor de riesgo identificado",G72="SI"),VLOOKUP(A72,'2'!$B$12:$M$212,3,FALSE)," ")</f>
        <v>0</v>
      </c>
      <c r="Q72" s="19">
        <f>IF(AND(N72="Aplicar identificación avanzada-condición aceptable para cada tipo de factor de riesgo identificado",G72="SI"),VLOOKUP(A72,'2'!$B$12:$M$212,4,FALSE)," ")</f>
        <v>0</v>
      </c>
      <c r="R72" s="19">
        <f>IF(AND(N72="Aplicar identificación avanzada-condición aceptable para cada tipo de factor de riesgo identificado",G72="SI"),VLOOKUP(A72,'2'!$B$12:$M$212,6,FALSE)," ")</f>
        <v>0</v>
      </c>
      <c r="S72" s="19">
        <f>IF(AND(N72="Aplicar identificación avanzada-condición aceptable para cada tipo de factor de riesgo identificado",G72="SI"),VLOOKUP(A72,'2'!$B$12:$M$212,7,FALSE)," ")</f>
        <v>0</v>
      </c>
      <c r="T72" s="19">
        <f>IF(AND(N72="Aplicar identificación avanzada-condición aceptable para cada tipo de factor de riesgo identificado",G72="SI"),VLOOKUP(A72,'2'!$B$12:$M$212,8,FALSE)," ")</f>
        <v>0</v>
      </c>
      <c r="U72" s="19">
        <f>IF(AND(N72="Aplicar identificación avanzada-condición aceptable para cada tipo de factor de riesgo identificado",G72="SI"),VLOOKUP(A72,'2'!$B$12:$M$212,9,FALSE)," ")</f>
        <v>0</v>
      </c>
      <c r="V72" s="19">
        <f>IF(AND(N72="Aplicar identificación avanzada-condición aceptable para cada tipo de factor de riesgo identificado",G72="SI"),VLOOKUP(A72,'2'!$B$12:$M$212,10,FALSE)," ")</f>
        <v>0</v>
      </c>
      <c r="W72" s="31" t="str">
        <f>IF(AND(N72="Aplicar identificación avanzada-condición aceptable para cada tipo de factor de riesgo identificado",H72="SI"),VLOOKUP(A72,'2'!$B$12:$M$212,2,FALSE)," ")</f>
        <v xml:space="preserve"> </v>
      </c>
      <c r="X72" s="31" t="str">
        <f>IF(AND(N72="Aplicar identificación avanzada-condición aceptable para cada tipo de factor de riesgo identificado",H72="SI"),VLOOKUP(A72,'2'!$B$12:$M$212,3,FALSE)," ")</f>
        <v xml:space="preserve"> </v>
      </c>
      <c r="Y72" s="31" t="str">
        <f>IF(AND(N72="Aplicar identificación avanzada-condición aceptable para cada tipo de factor de riesgo identificado",H72="SI"),VLOOKUP(A72,'2'!$B$12:$M$212,4,FALSE)," ")</f>
        <v xml:space="preserve"> </v>
      </c>
      <c r="Z72" s="31" t="str">
        <f>IF(AND(N72="Aplicar identificación avanzada-condición aceptable para cada tipo de factor de riesgo identificado",H72="SI"),VLOOKUP(A72,'2'!$B$12:$M$212,4,FALSE)," ")</f>
        <v xml:space="preserve"> </v>
      </c>
      <c r="AA72" s="31" t="str">
        <f>IF(AND(N72="Aplicar identificación avanzada-condición aceptable para cada tipo de factor de riesgo identificado",H72="SI"),VLOOKUP(A72,'2'!$B$12:$M$212,7,FALSE)," ")</f>
        <v xml:space="preserve"> </v>
      </c>
      <c r="AB72" s="31" t="str">
        <f>IF(AND(N72="Aplicar identificación avanzada-condición aceptable para cada tipo de factor de riesgo identificado",H72="SI"),VLOOKUP(A72,'2'!$B$12:$M$212,8,FALSE)," ")</f>
        <v xml:space="preserve"> </v>
      </c>
      <c r="AC72" s="31" t="str">
        <f>IF(AND(N72="Aplicar identificación avanzada-condición aceptable para cada tipo de factor de riesgo identificado",H72="SI"),VLOOKUP(A72,'2'!$B$12:$M$212,9,FALSE)," ")</f>
        <v xml:space="preserve"> </v>
      </c>
      <c r="AD72" s="31" t="str">
        <f>IF(AND(N72="Aplicar identificación avanzada-condición aceptable para cada tipo de factor de riesgo identificado",H72="SI"),VLOOKUP(A72,'2'!$B$12:$M$212,10,FALSE)," ")</f>
        <v xml:space="preserve"> </v>
      </c>
      <c r="AE72" s="34" t="str">
        <f>IF(AND(N72="Aplicar identificación avanzada-condición aceptable para cada tipo de factor de riesgo identificado",I72="SI"),VLOOKUP(A72,'2'!$B$12:$M$212,2,FALSE)," ")</f>
        <v xml:space="preserve"> </v>
      </c>
      <c r="AF72" s="34" t="str">
        <f>IF(AND(N72="Aplicar identificación avanzada-condición aceptable para cada tipo de factor de riesgo identificado",I72="SI"),VLOOKUP(A72,'2'!$B$12:$M$212,3,FALSE)," ")</f>
        <v xml:space="preserve"> </v>
      </c>
      <c r="AG72" s="34" t="str">
        <f>IF(AND(N72="Aplicar identificación avanzada-condición aceptable para cada tipo de factor de riesgo identificado",I72="SI"),VLOOKUP(A72,'2'!$B$12:$M$212,4,FALSE)," ")</f>
        <v xml:space="preserve"> </v>
      </c>
      <c r="AH72" s="34" t="str">
        <f>IF(AND(N72="Aplicar identificación avanzada-condición aceptable para cada tipo de factor de riesgo identificado",I72="SI"),VLOOKUP(A72,'2'!$B$12:$M$212,6,FALSE)," ")</f>
        <v xml:space="preserve"> </v>
      </c>
      <c r="AI72" s="34" t="str">
        <f>IF(AND(N72="Aplicar identificación avanzada-condición aceptable para cada tipo de factor de riesgo identificado",I72="SI"),VLOOKUP(A72,'2'!$B$12:$M$212,7,FALSE)," ")</f>
        <v xml:space="preserve"> </v>
      </c>
      <c r="AJ72" s="34" t="str">
        <f>IF(AND(N72="Aplicar identificación avanzada-condición aceptable para cada tipo de factor de riesgo identificado",I72="SI"),VLOOKUP(A72,'2'!$B$12:$M$212,8,FALSE)," ")</f>
        <v xml:space="preserve"> </v>
      </c>
      <c r="AK72" s="34" t="str">
        <f>IF(AND(N72="Aplicar identificación avanzada-condición aceptable para cada tipo de factor de riesgo identificado",I72="SI"),VLOOKUP(A72,'2'!$B$12:$M$212,9,FALSE)," ")</f>
        <v xml:space="preserve"> </v>
      </c>
      <c r="AL72" s="34" t="str">
        <f>IF(AND(N72="Aplicar identificación avanzada-condición aceptable para cada tipo de factor de riesgo identificado",I72="SI"),VLOOKUP(A72,'2'!$B$12:$M$212,10,FALSE)," ")</f>
        <v xml:space="preserve"> </v>
      </c>
      <c r="AM72" s="40" t="str">
        <f>IF(AND(N72="Aplicar identificación avanzada-condición aceptable para cada tipo de factor de riesgo identificado",J72="SI"),VLOOKUP(A72,'2'!$B$12:$M$212,2,FALSE)," ")</f>
        <v xml:space="preserve"> </v>
      </c>
      <c r="AN72" s="40" t="str">
        <f>IF(AND(N72="Aplicar identificación avanzada-condición aceptable para cada tipo de factor de riesgo identificado",J72="SI"),VLOOKUP(A72,'2'!$B$12:$M$212,3,FALSE)," ")</f>
        <v xml:space="preserve"> </v>
      </c>
      <c r="AO72" s="40" t="str">
        <f>IF(AND(N72="Aplicar identificación avanzada-condición aceptable para cada tipo de factor de riesgo identificado",J72="SI"),VLOOKUP(A72,'2'!$B$12:$M$212,4,FALSE)," ")</f>
        <v xml:space="preserve"> </v>
      </c>
      <c r="AP72" s="40" t="str">
        <f>IF(AND(N72="Aplicar identificación avanzada-condición aceptable para cada tipo de factor de riesgo identificado",J72="SI"),VLOOKUP(A72,'2'!$B$12:$M$212,6,FALSE)," ")</f>
        <v xml:space="preserve"> </v>
      </c>
      <c r="AQ72" s="40" t="str">
        <f>IF(AND(N72="Aplicar identificación avanzada-condición aceptable para cada tipo de factor de riesgo identificado",J72="SI"),VLOOKUP(A72,'2'!$B$12:$M$212,7,FALSE)," ")</f>
        <v xml:space="preserve"> </v>
      </c>
      <c r="AR72" s="40" t="str">
        <f>IF(AND(N72="Aplicar identificación avanzada-condición aceptable para cada tipo de factor de riesgo identificado",J72="SI"),VLOOKUP(A72,'2'!$B$12:$M$212,8,FALSE)," ")</f>
        <v xml:space="preserve"> </v>
      </c>
      <c r="AS72" s="40" t="str">
        <f>IF(AND(N72="Aplicar identificación avanzada-condición aceptable para cada tipo de factor de riesgo identificado",J72="SI"),VLOOKUP(A72,'2'!$B$12:$M$212,9,FALSE)," ")</f>
        <v xml:space="preserve"> </v>
      </c>
      <c r="AT72" s="40" t="str">
        <f>IF(AND(N72="Aplicar identificación avanzada-condición aceptable para cada tipo de factor de riesgo identificado",J72="SI"),VLOOKUP(A72,'2'!$B$12:$M$212,10,FALSE)," ")</f>
        <v xml:space="preserve"> </v>
      </c>
      <c r="AU72" s="51" t="str">
        <f>IF(AND(N72="Aplicar identificación avanzada-condición aceptable para cada tipo de factor de riesgo identificado",K72="SI"),VLOOKUP(A72,'2'!$B$12:$M$212,2,FALSE)," ")</f>
        <v xml:space="preserve"> </v>
      </c>
      <c r="AV72" s="51" t="str">
        <f>IF(AND(N72="Aplicar identificación avanzada-condición aceptable para cada tipo de factor de riesgo identificado",K72="SI"),VLOOKUP(A72,'2'!$B$12:$M$212,3,FALSE)," ")</f>
        <v xml:space="preserve"> </v>
      </c>
      <c r="AW72" s="51" t="str">
        <f>IF(AND(N72="Aplicar identificación avanzada-condición aceptable para cada tipo de factor de riesgo identificado",K72="SI"),VLOOKUP(A72,'2'!$B$12:$M$212,4,FALSE)," ")</f>
        <v xml:space="preserve"> </v>
      </c>
      <c r="AX72" s="51" t="str">
        <f>IF(AND(N72="Aplicar identificación avanzada-condición aceptable para cada tipo de factor de riesgo identificado",K72="SI"),VLOOKUP(A72,'2'!$B$12:$M$212,6,FALSE)," ")</f>
        <v xml:space="preserve"> </v>
      </c>
      <c r="AY72" s="51" t="str">
        <f>IF(AND(N72="Aplicar identificación avanzada-condición aceptable para cada tipo de factor de riesgo identificado",K72="SI"),VLOOKUP(A72,'2'!$B$12:$M$212,7,FALSE)," ")</f>
        <v xml:space="preserve"> </v>
      </c>
      <c r="AZ72" s="51" t="str">
        <f>IF(AND(N72="Aplicar identificación avanzada-condición aceptable para cada tipo de factor de riesgo identificado",K72="SI"),VLOOKUP(A72,'2'!$B$12:$M$212,8,FALSE)," ")</f>
        <v xml:space="preserve"> </v>
      </c>
      <c r="BA72" s="51" t="str">
        <f>IF(AND(N72="Aplicar identificación avanzada-condición aceptable para cada tipo de factor de riesgo identificado",K72="SI"),VLOOKUP(A72,'2'!$B$12:$M$212,9,FALSE)," ")</f>
        <v xml:space="preserve"> </v>
      </c>
      <c r="BB72" s="51" t="str">
        <f>IF(AND(N72="Aplicar identificación avanzada-condición aceptable para cada tipo de factor de riesgo identificado",K72="SI"),VLOOKUP(A72,'2'!$B$12:$M$212,10,FALSE)," ")</f>
        <v xml:space="preserve"> </v>
      </c>
      <c r="BC72" s="44">
        <f>IF(AND(N72="Aplicar identificación avanzada-condición aceptable para cada tipo de factor de riesgo identificado",L72="SI"),VLOOKUP(A72,'2'!$B$12:$M$212,2,FALSE)," ")</f>
        <v>0</v>
      </c>
      <c r="BD72" s="44">
        <f>IF(AND(N72="Aplicar identificación avanzada-condición aceptable para cada tipo de factor de riesgo identificado",L72="SI"),VLOOKUP(A72,'2'!$B$12:$M$212,3,FALSE)," ")</f>
        <v>0</v>
      </c>
      <c r="BE72" s="44">
        <f>IF(AND(N72="Aplicar identificación avanzada-condición aceptable para cada tipo de factor de riesgo identificado",L72="SI"),VLOOKUP(A72,'2'!$B$12:$M$212,4,FALSE)," ")</f>
        <v>0</v>
      </c>
      <c r="BF72" s="44">
        <f>IF(AND(N72="Aplicar identificación avanzada-condición aceptable para cada tipo de factor de riesgo identificado",L72="SI"),VLOOKUP(A72,'2'!$B$12:$M$212,6,FALSE)," ")</f>
        <v>0</v>
      </c>
      <c r="BG72" s="44">
        <f>IF(AND(N72="Aplicar identificación avanzada-condición aceptable para cada tipo de factor de riesgo identificado",L72="SI"),VLOOKUP(A72,'2'!$B$12:$M$212,7,FALSE)," ")</f>
        <v>0</v>
      </c>
      <c r="BH72" s="44">
        <f>IF(AND(N72="Aplicar identificación avanzada-condición aceptable para cada tipo de factor de riesgo identificado",L72="SI"),VLOOKUP(A72,'2'!$B$12:$M$212,8,FALSE)," ")</f>
        <v>0</v>
      </c>
      <c r="BI72" s="44">
        <f>IF(AND(N72="Aplicar identificación avanzada-condición aceptable para cada tipo de factor de riesgo identificado",L72="SI"),VLOOKUP(A72,'2'!$B$12:$M$212,9,FALSE)," ")</f>
        <v>0</v>
      </c>
      <c r="BJ72" s="44">
        <f>IF(AND(N72="Aplicar identificación avanzada-condición aceptable para cada tipo de factor de riesgo identificado",L72="SI"),VLOOKUP(A72,'2'!$B$12:$M$212,10,FALSE)," ")</f>
        <v>0</v>
      </c>
      <c r="BK72" s="48" t="str">
        <f>IF(AND(N72="Aplicar identificación avanzada-condición aceptable para cada tipo de factor de riesgo identificado",M72="SI"),VLOOKUP(A72,'2'!$B$12:$M$212,2,FALSE)," ")</f>
        <v xml:space="preserve"> </v>
      </c>
      <c r="BL72" s="48" t="str">
        <f>IF(AND(N72="Aplicar identificación avanzada-condición aceptable para cada tipo de factor de riesgo identificado",M72="SI"),VLOOKUP(A72,'2'!$B$12:$M$212,3,FALSE)," ")</f>
        <v xml:space="preserve"> </v>
      </c>
      <c r="BM72" s="48" t="str">
        <f>IF(AND(N72="Aplicar identificación avanzada-condición aceptable para cada tipo de factor de riesgo identificado",M72="SI"),VLOOKUP(A72,'2'!$B$12:$M$212,4,FALSE)," ")</f>
        <v xml:space="preserve"> </v>
      </c>
      <c r="BN72" s="48" t="str">
        <f>IF(AND(N72="Aplicar identificación avanzada-condición aceptable para cada tipo de factor de riesgo identificado",M72="SI"),VLOOKUP(A72,'2'!$B$12:$M$212,6,FALSE)," ")</f>
        <v xml:space="preserve"> </v>
      </c>
      <c r="BO72" s="48" t="str">
        <f>IF(AND(N72="Aplicar identificación avanzada-condición aceptable para cada tipo de factor de riesgo identificado",M72="SI"),VLOOKUP(A72,'2'!$B$12:$M$212,7,FALSE)," ")</f>
        <v xml:space="preserve"> </v>
      </c>
      <c r="BP72" s="48" t="str">
        <f>IF(AND(N72="Aplicar identificación avanzada-condición aceptable para cada tipo de factor de riesgo identificado",M72="SI"),VLOOKUP(A72,'2'!$B$12:$M$212,8,FALSE)," ")</f>
        <v xml:space="preserve"> </v>
      </c>
      <c r="BQ72" s="48" t="str">
        <f>IF(AND(N72="Aplicar identificación avanzada-condición aceptable para cada tipo de factor de riesgo identificado",M72="SI"),VLOOKUP(A72,'2'!$B$12:$M$212,9,FALSE)," ")</f>
        <v xml:space="preserve"> </v>
      </c>
      <c r="BR72" s="48" t="str">
        <f>IF(AND(N72="Aplicar identificación avanzada-condición aceptable para cada tipo de factor de riesgo identificado",M72="SI"),VLOOKUP(A72,'2'!$B$12:$M$212,10,FALSE)," ")</f>
        <v xml:space="preserve"> </v>
      </c>
    </row>
    <row r="73" spans="1:70">
      <c r="A73">
        <v>69</v>
      </c>
      <c r="B73" s="21">
        <f>'2'!C82</f>
        <v>0</v>
      </c>
      <c r="C73" s="21">
        <f>'2'!D82</f>
        <v>0</v>
      </c>
      <c r="D73" s="21"/>
      <c r="E73" s="21">
        <f>'2'!E82</f>
        <v>0</v>
      </c>
      <c r="F73" s="34">
        <f>'3'!D82</f>
        <v>0</v>
      </c>
      <c r="G73" s="27" t="str">
        <f>'3'!E82</f>
        <v>SI</v>
      </c>
      <c r="H73" s="21" t="str">
        <f>'3'!F82</f>
        <v>NO</v>
      </c>
      <c r="I73" s="27" t="str">
        <f>'3'!G82</f>
        <v>NO</v>
      </c>
      <c r="J73" s="21" t="str">
        <f>'3'!H82</f>
        <v>NO</v>
      </c>
      <c r="K73" s="27" t="str">
        <f>'3'!I82</f>
        <v>NO</v>
      </c>
      <c r="L73" s="21" t="str">
        <f>'3'!J82</f>
        <v>SI</v>
      </c>
      <c r="M73" s="27" t="str">
        <f>'3'!K82</f>
        <v>NO</v>
      </c>
      <c r="N73" s="34" t="str">
        <f>'3'!L82</f>
        <v>Aplicar identificación avanzada-condición aceptable para cada tipo de factor de riesgo identificado</v>
      </c>
      <c r="O73" s="19">
        <f>IF(AND(N73="Aplicar identificación avanzada-condición aceptable para cada tipo de factor de riesgo identificado",G73="SI"),VLOOKUP(A73,'2'!$B$12:$M$212,2,FALSE)," ")</f>
        <v>0</v>
      </c>
      <c r="P73" s="19">
        <f>IF(AND(N73="Aplicar identificación avanzada-condición aceptable para cada tipo de factor de riesgo identificado",G73="SI"),VLOOKUP(A73,'2'!$B$12:$M$212,3,FALSE)," ")</f>
        <v>0</v>
      </c>
      <c r="Q73" s="19">
        <f>IF(AND(N73="Aplicar identificación avanzada-condición aceptable para cada tipo de factor de riesgo identificado",G73="SI"),VLOOKUP(A73,'2'!$B$12:$M$212,4,FALSE)," ")</f>
        <v>0</v>
      </c>
      <c r="R73" s="19">
        <f>IF(AND(N73="Aplicar identificación avanzada-condición aceptable para cada tipo de factor de riesgo identificado",G73="SI"),VLOOKUP(A73,'2'!$B$12:$M$212,6,FALSE)," ")</f>
        <v>0</v>
      </c>
      <c r="S73" s="19">
        <f>IF(AND(N73="Aplicar identificación avanzada-condición aceptable para cada tipo de factor de riesgo identificado",G73="SI"),VLOOKUP(A73,'2'!$B$12:$M$212,7,FALSE)," ")</f>
        <v>0</v>
      </c>
      <c r="T73" s="19">
        <f>IF(AND(N73="Aplicar identificación avanzada-condición aceptable para cada tipo de factor de riesgo identificado",G73="SI"),VLOOKUP(A73,'2'!$B$12:$M$212,8,FALSE)," ")</f>
        <v>0</v>
      </c>
      <c r="U73" s="19">
        <f>IF(AND(N73="Aplicar identificación avanzada-condición aceptable para cada tipo de factor de riesgo identificado",G73="SI"),VLOOKUP(A73,'2'!$B$12:$M$212,9,FALSE)," ")</f>
        <v>0</v>
      </c>
      <c r="V73" s="19">
        <f>IF(AND(N73="Aplicar identificación avanzada-condición aceptable para cada tipo de factor de riesgo identificado",G73="SI"),VLOOKUP(A73,'2'!$B$12:$M$212,10,FALSE)," ")</f>
        <v>0</v>
      </c>
      <c r="W73" s="31" t="str">
        <f>IF(AND(N73="Aplicar identificación avanzada-condición aceptable para cada tipo de factor de riesgo identificado",H73="SI"),VLOOKUP(A73,'2'!$B$12:$M$212,2,FALSE)," ")</f>
        <v xml:space="preserve"> </v>
      </c>
      <c r="X73" s="31" t="str">
        <f>IF(AND(N73="Aplicar identificación avanzada-condición aceptable para cada tipo de factor de riesgo identificado",H73="SI"),VLOOKUP(A73,'2'!$B$12:$M$212,3,FALSE)," ")</f>
        <v xml:space="preserve"> </v>
      </c>
      <c r="Y73" s="31" t="str">
        <f>IF(AND(N73="Aplicar identificación avanzada-condición aceptable para cada tipo de factor de riesgo identificado",H73="SI"),VLOOKUP(A73,'2'!$B$12:$M$212,4,FALSE)," ")</f>
        <v xml:space="preserve"> </v>
      </c>
      <c r="Z73" s="31" t="str">
        <f>IF(AND(N73="Aplicar identificación avanzada-condición aceptable para cada tipo de factor de riesgo identificado",H73="SI"),VLOOKUP(A73,'2'!$B$12:$M$212,4,FALSE)," ")</f>
        <v xml:space="preserve"> </v>
      </c>
      <c r="AA73" s="31" t="str">
        <f>IF(AND(N73="Aplicar identificación avanzada-condición aceptable para cada tipo de factor de riesgo identificado",H73="SI"),VLOOKUP(A73,'2'!$B$12:$M$212,7,FALSE)," ")</f>
        <v xml:space="preserve"> </v>
      </c>
      <c r="AB73" s="31" t="str">
        <f>IF(AND(N73="Aplicar identificación avanzada-condición aceptable para cada tipo de factor de riesgo identificado",H73="SI"),VLOOKUP(A73,'2'!$B$12:$M$212,8,FALSE)," ")</f>
        <v xml:space="preserve"> </v>
      </c>
      <c r="AC73" s="31" t="str">
        <f>IF(AND(N73="Aplicar identificación avanzada-condición aceptable para cada tipo de factor de riesgo identificado",H73="SI"),VLOOKUP(A73,'2'!$B$12:$M$212,9,FALSE)," ")</f>
        <v xml:space="preserve"> </v>
      </c>
      <c r="AD73" s="31" t="str">
        <f>IF(AND(N73="Aplicar identificación avanzada-condición aceptable para cada tipo de factor de riesgo identificado",H73="SI"),VLOOKUP(A73,'2'!$B$12:$M$212,10,FALSE)," ")</f>
        <v xml:space="preserve"> </v>
      </c>
      <c r="AE73" s="34" t="str">
        <f>IF(AND(N73="Aplicar identificación avanzada-condición aceptable para cada tipo de factor de riesgo identificado",I73="SI"),VLOOKUP(A73,'2'!$B$12:$M$212,2,FALSE)," ")</f>
        <v xml:space="preserve"> </v>
      </c>
      <c r="AF73" s="34" t="str">
        <f>IF(AND(N73="Aplicar identificación avanzada-condición aceptable para cada tipo de factor de riesgo identificado",I73="SI"),VLOOKUP(A73,'2'!$B$12:$M$212,3,FALSE)," ")</f>
        <v xml:space="preserve"> </v>
      </c>
      <c r="AG73" s="34" t="str">
        <f>IF(AND(N73="Aplicar identificación avanzada-condición aceptable para cada tipo de factor de riesgo identificado",I73="SI"),VLOOKUP(A73,'2'!$B$12:$M$212,4,FALSE)," ")</f>
        <v xml:space="preserve"> </v>
      </c>
      <c r="AH73" s="34" t="str">
        <f>IF(AND(N73="Aplicar identificación avanzada-condición aceptable para cada tipo de factor de riesgo identificado",I73="SI"),VLOOKUP(A73,'2'!$B$12:$M$212,6,FALSE)," ")</f>
        <v xml:space="preserve"> </v>
      </c>
      <c r="AI73" s="34" t="str">
        <f>IF(AND(N73="Aplicar identificación avanzada-condición aceptable para cada tipo de factor de riesgo identificado",I73="SI"),VLOOKUP(A73,'2'!$B$12:$M$212,7,FALSE)," ")</f>
        <v xml:space="preserve"> </v>
      </c>
      <c r="AJ73" s="34" t="str">
        <f>IF(AND(N73="Aplicar identificación avanzada-condición aceptable para cada tipo de factor de riesgo identificado",I73="SI"),VLOOKUP(A73,'2'!$B$12:$M$212,8,FALSE)," ")</f>
        <v xml:space="preserve"> </v>
      </c>
      <c r="AK73" s="34" t="str">
        <f>IF(AND(N73="Aplicar identificación avanzada-condición aceptable para cada tipo de factor de riesgo identificado",I73="SI"),VLOOKUP(A73,'2'!$B$12:$M$212,9,FALSE)," ")</f>
        <v xml:space="preserve"> </v>
      </c>
      <c r="AL73" s="34" t="str">
        <f>IF(AND(N73="Aplicar identificación avanzada-condición aceptable para cada tipo de factor de riesgo identificado",I73="SI"),VLOOKUP(A73,'2'!$B$12:$M$212,10,FALSE)," ")</f>
        <v xml:space="preserve"> </v>
      </c>
      <c r="AM73" s="40" t="str">
        <f>IF(AND(N73="Aplicar identificación avanzada-condición aceptable para cada tipo de factor de riesgo identificado",J73="SI"),VLOOKUP(A73,'2'!$B$12:$M$212,2,FALSE)," ")</f>
        <v xml:space="preserve"> </v>
      </c>
      <c r="AN73" s="40" t="str">
        <f>IF(AND(N73="Aplicar identificación avanzada-condición aceptable para cada tipo de factor de riesgo identificado",J73="SI"),VLOOKUP(A73,'2'!$B$12:$M$212,3,FALSE)," ")</f>
        <v xml:space="preserve"> </v>
      </c>
      <c r="AO73" s="40" t="str">
        <f>IF(AND(N73="Aplicar identificación avanzada-condición aceptable para cada tipo de factor de riesgo identificado",J73="SI"),VLOOKUP(A73,'2'!$B$12:$M$212,4,FALSE)," ")</f>
        <v xml:space="preserve"> </v>
      </c>
      <c r="AP73" s="40" t="str">
        <f>IF(AND(N73="Aplicar identificación avanzada-condición aceptable para cada tipo de factor de riesgo identificado",J73="SI"),VLOOKUP(A73,'2'!$B$12:$M$212,6,FALSE)," ")</f>
        <v xml:space="preserve"> </v>
      </c>
      <c r="AQ73" s="40" t="str">
        <f>IF(AND(N73="Aplicar identificación avanzada-condición aceptable para cada tipo de factor de riesgo identificado",J73="SI"),VLOOKUP(A73,'2'!$B$12:$M$212,7,FALSE)," ")</f>
        <v xml:space="preserve"> </v>
      </c>
      <c r="AR73" s="40" t="str">
        <f>IF(AND(N73="Aplicar identificación avanzada-condición aceptable para cada tipo de factor de riesgo identificado",J73="SI"),VLOOKUP(A73,'2'!$B$12:$M$212,8,FALSE)," ")</f>
        <v xml:space="preserve"> </v>
      </c>
      <c r="AS73" s="40" t="str">
        <f>IF(AND(N73="Aplicar identificación avanzada-condición aceptable para cada tipo de factor de riesgo identificado",J73="SI"),VLOOKUP(A73,'2'!$B$12:$M$212,9,FALSE)," ")</f>
        <v xml:space="preserve"> </v>
      </c>
      <c r="AT73" s="40" t="str">
        <f>IF(AND(N73="Aplicar identificación avanzada-condición aceptable para cada tipo de factor de riesgo identificado",J73="SI"),VLOOKUP(A73,'2'!$B$12:$M$212,10,FALSE)," ")</f>
        <v xml:space="preserve"> </v>
      </c>
      <c r="AU73" s="51" t="str">
        <f>IF(AND(N73="Aplicar identificación avanzada-condición aceptable para cada tipo de factor de riesgo identificado",K73="SI"),VLOOKUP(A73,'2'!$B$12:$M$212,2,FALSE)," ")</f>
        <v xml:space="preserve"> </v>
      </c>
      <c r="AV73" s="51" t="str">
        <f>IF(AND(N73="Aplicar identificación avanzada-condición aceptable para cada tipo de factor de riesgo identificado",K73="SI"),VLOOKUP(A73,'2'!$B$12:$M$212,3,FALSE)," ")</f>
        <v xml:space="preserve"> </v>
      </c>
      <c r="AW73" s="51" t="str">
        <f>IF(AND(N73="Aplicar identificación avanzada-condición aceptable para cada tipo de factor de riesgo identificado",K73="SI"),VLOOKUP(A73,'2'!$B$12:$M$212,4,FALSE)," ")</f>
        <v xml:space="preserve"> </v>
      </c>
      <c r="AX73" s="51" t="str">
        <f>IF(AND(N73="Aplicar identificación avanzada-condición aceptable para cada tipo de factor de riesgo identificado",K73="SI"),VLOOKUP(A73,'2'!$B$12:$M$212,6,FALSE)," ")</f>
        <v xml:space="preserve"> </v>
      </c>
      <c r="AY73" s="51" t="str">
        <f>IF(AND(N73="Aplicar identificación avanzada-condición aceptable para cada tipo de factor de riesgo identificado",K73="SI"),VLOOKUP(A73,'2'!$B$12:$M$212,7,FALSE)," ")</f>
        <v xml:space="preserve"> </v>
      </c>
      <c r="AZ73" s="51" t="str">
        <f>IF(AND(N73="Aplicar identificación avanzada-condición aceptable para cada tipo de factor de riesgo identificado",K73="SI"),VLOOKUP(A73,'2'!$B$12:$M$212,8,FALSE)," ")</f>
        <v xml:space="preserve"> </v>
      </c>
      <c r="BA73" s="51" t="str">
        <f>IF(AND(N73="Aplicar identificación avanzada-condición aceptable para cada tipo de factor de riesgo identificado",K73="SI"),VLOOKUP(A73,'2'!$B$12:$M$212,9,FALSE)," ")</f>
        <v xml:space="preserve"> </v>
      </c>
      <c r="BB73" s="51" t="str">
        <f>IF(AND(N73="Aplicar identificación avanzada-condición aceptable para cada tipo de factor de riesgo identificado",K73="SI"),VLOOKUP(A73,'2'!$B$12:$M$212,10,FALSE)," ")</f>
        <v xml:space="preserve"> </v>
      </c>
      <c r="BC73" s="44">
        <f>IF(AND(N73="Aplicar identificación avanzada-condición aceptable para cada tipo de factor de riesgo identificado",L73="SI"),VLOOKUP(A73,'2'!$B$12:$M$212,2,FALSE)," ")</f>
        <v>0</v>
      </c>
      <c r="BD73" s="44">
        <f>IF(AND(N73="Aplicar identificación avanzada-condición aceptable para cada tipo de factor de riesgo identificado",L73="SI"),VLOOKUP(A73,'2'!$B$12:$M$212,3,FALSE)," ")</f>
        <v>0</v>
      </c>
      <c r="BE73" s="44">
        <f>IF(AND(N73="Aplicar identificación avanzada-condición aceptable para cada tipo de factor de riesgo identificado",L73="SI"),VLOOKUP(A73,'2'!$B$12:$M$212,4,FALSE)," ")</f>
        <v>0</v>
      </c>
      <c r="BF73" s="44">
        <f>IF(AND(N73="Aplicar identificación avanzada-condición aceptable para cada tipo de factor de riesgo identificado",L73="SI"),VLOOKUP(A73,'2'!$B$12:$M$212,6,FALSE)," ")</f>
        <v>0</v>
      </c>
      <c r="BG73" s="44">
        <f>IF(AND(N73="Aplicar identificación avanzada-condición aceptable para cada tipo de factor de riesgo identificado",L73="SI"),VLOOKUP(A73,'2'!$B$12:$M$212,7,FALSE)," ")</f>
        <v>0</v>
      </c>
      <c r="BH73" s="44">
        <f>IF(AND(N73="Aplicar identificación avanzada-condición aceptable para cada tipo de factor de riesgo identificado",L73="SI"),VLOOKUP(A73,'2'!$B$12:$M$212,8,FALSE)," ")</f>
        <v>0</v>
      </c>
      <c r="BI73" s="44">
        <f>IF(AND(N73="Aplicar identificación avanzada-condición aceptable para cada tipo de factor de riesgo identificado",L73="SI"),VLOOKUP(A73,'2'!$B$12:$M$212,9,FALSE)," ")</f>
        <v>0</v>
      </c>
      <c r="BJ73" s="44">
        <f>IF(AND(N73="Aplicar identificación avanzada-condición aceptable para cada tipo de factor de riesgo identificado",L73="SI"),VLOOKUP(A73,'2'!$B$12:$M$212,10,FALSE)," ")</f>
        <v>0</v>
      </c>
      <c r="BK73" s="48" t="str">
        <f>IF(AND(N73="Aplicar identificación avanzada-condición aceptable para cada tipo de factor de riesgo identificado",M73="SI"),VLOOKUP(A73,'2'!$B$12:$M$212,2,FALSE)," ")</f>
        <v xml:space="preserve"> </v>
      </c>
      <c r="BL73" s="48" t="str">
        <f>IF(AND(N73="Aplicar identificación avanzada-condición aceptable para cada tipo de factor de riesgo identificado",M73="SI"),VLOOKUP(A73,'2'!$B$12:$M$212,3,FALSE)," ")</f>
        <v xml:space="preserve"> </v>
      </c>
      <c r="BM73" s="48" t="str">
        <f>IF(AND(N73="Aplicar identificación avanzada-condición aceptable para cada tipo de factor de riesgo identificado",M73="SI"),VLOOKUP(A73,'2'!$B$12:$M$212,4,FALSE)," ")</f>
        <v xml:space="preserve"> </v>
      </c>
      <c r="BN73" s="48" t="str">
        <f>IF(AND(N73="Aplicar identificación avanzada-condición aceptable para cada tipo de factor de riesgo identificado",M73="SI"),VLOOKUP(A73,'2'!$B$12:$M$212,6,FALSE)," ")</f>
        <v xml:space="preserve"> </v>
      </c>
      <c r="BO73" s="48" t="str">
        <f>IF(AND(N73="Aplicar identificación avanzada-condición aceptable para cada tipo de factor de riesgo identificado",M73="SI"),VLOOKUP(A73,'2'!$B$12:$M$212,7,FALSE)," ")</f>
        <v xml:space="preserve"> </v>
      </c>
      <c r="BP73" s="48" t="str">
        <f>IF(AND(N73="Aplicar identificación avanzada-condición aceptable para cada tipo de factor de riesgo identificado",M73="SI"),VLOOKUP(A73,'2'!$B$12:$M$212,8,FALSE)," ")</f>
        <v xml:space="preserve"> </v>
      </c>
      <c r="BQ73" s="48" t="str">
        <f>IF(AND(N73="Aplicar identificación avanzada-condición aceptable para cada tipo de factor de riesgo identificado",M73="SI"),VLOOKUP(A73,'2'!$B$12:$M$212,9,FALSE)," ")</f>
        <v xml:space="preserve"> </v>
      </c>
      <c r="BR73" s="48" t="str">
        <f>IF(AND(N73="Aplicar identificación avanzada-condición aceptable para cada tipo de factor de riesgo identificado",M73="SI"),VLOOKUP(A73,'2'!$B$12:$M$212,10,FALSE)," ")</f>
        <v xml:space="preserve"> </v>
      </c>
    </row>
    <row r="74" spans="1:70">
      <c r="A74">
        <v>70</v>
      </c>
      <c r="B74" s="21">
        <f>'2'!C83</f>
        <v>0</v>
      </c>
      <c r="C74" s="21">
        <f>'2'!D83</f>
        <v>0</v>
      </c>
      <c r="D74" s="21"/>
      <c r="E74" s="21">
        <f>'2'!E83</f>
        <v>0</v>
      </c>
      <c r="F74" s="34">
        <f>'3'!D83</f>
        <v>0</v>
      </c>
      <c r="G74" s="27" t="str">
        <f>'3'!E83</f>
        <v>SI</v>
      </c>
      <c r="H74" s="21" t="str">
        <f>'3'!F83</f>
        <v>NO</v>
      </c>
      <c r="I74" s="27" t="str">
        <f>'3'!G83</f>
        <v>NO</v>
      </c>
      <c r="J74" s="21" t="str">
        <f>'3'!H83</f>
        <v>NO</v>
      </c>
      <c r="K74" s="27" t="str">
        <f>'3'!I83</f>
        <v>NO</v>
      </c>
      <c r="L74" s="21" t="str">
        <f>'3'!J83</f>
        <v>SI</v>
      </c>
      <c r="M74" s="27" t="str">
        <f>'3'!K83</f>
        <v>NO</v>
      </c>
      <c r="N74" s="34" t="str">
        <f>'3'!L83</f>
        <v>Aplicar identificación avanzada-condición aceptable para cada tipo de factor de riesgo identificado</v>
      </c>
      <c r="O74" s="19">
        <f>IF(AND(N74="Aplicar identificación avanzada-condición aceptable para cada tipo de factor de riesgo identificado",G74="SI"),VLOOKUP(A74,'2'!$B$12:$M$212,2,FALSE)," ")</f>
        <v>0</v>
      </c>
      <c r="P74" s="19">
        <f>IF(AND(N74="Aplicar identificación avanzada-condición aceptable para cada tipo de factor de riesgo identificado",G74="SI"),VLOOKUP(A74,'2'!$B$12:$M$212,3,FALSE)," ")</f>
        <v>0</v>
      </c>
      <c r="Q74" s="19">
        <f>IF(AND(N74="Aplicar identificación avanzada-condición aceptable para cada tipo de factor de riesgo identificado",G74="SI"),VLOOKUP(A74,'2'!$B$12:$M$212,4,FALSE)," ")</f>
        <v>0</v>
      </c>
      <c r="R74" s="19">
        <f>IF(AND(N74="Aplicar identificación avanzada-condición aceptable para cada tipo de factor de riesgo identificado",G74="SI"),VLOOKUP(A74,'2'!$B$12:$M$212,6,FALSE)," ")</f>
        <v>0</v>
      </c>
      <c r="S74" s="19">
        <f>IF(AND(N74="Aplicar identificación avanzada-condición aceptable para cada tipo de factor de riesgo identificado",G74="SI"),VLOOKUP(A74,'2'!$B$12:$M$212,7,FALSE)," ")</f>
        <v>0</v>
      </c>
      <c r="T74" s="19">
        <f>IF(AND(N74="Aplicar identificación avanzada-condición aceptable para cada tipo de factor de riesgo identificado",G74="SI"),VLOOKUP(A74,'2'!$B$12:$M$212,8,FALSE)," ")</f>
        <v>0</v>
      </c>
      <c r="U74" s="19">
        <f>IF(AND(N74="Aplicar identificación avanzada-condición aceptable para cada tipo de factor de riesgo identificado",G74="SI"),VLOOKUP(A74,'2'!$B$12:$M$212,9,FALSE)," ")</f>
        <v>0</v>
      </c>
      <c r="V74" s="19">
        <f>IF(AND(N74="Aplicar identificación avanzada-condición aceptable para cada tipo de factor de riesgo identificado",G74="SI"),VLOOKUP(A74,'2'!$B$12:$M$212,10,FALSE)," ")</f>
        <v>0</v>
      </c>
      <c r="W74" s="31" t="str">
        <f>IF(AND(N74="Aplicar identificación avanzada-condición aceptable para cada tipo de factor de riesgo identificado",H74="SI"),VLOOKUP(A74,'2'!$B$12:$M$212,2,FALSE)," ")</f>
        <v xml:space="preserve"> </v>
      </c>
      <c r="X74" s="31" t="str">
        <f>IF(AND(N74="Aplicar identificación avanzada-condición aceptable para cada tipo de factor de riesgo identificado",H74="SI"),VLOOKUP(A74,'2'!$B$12:$M$212,3,FALSE)," ")</f>
        <v xml:space="preserve"> </v>
      </c>
      <c r="Y74" s="31" t="str">
        <f>IF(AND(N74="Aplicar identificación avanzada-condición aceptable para cada tipo de factor de riesgo identificado",H74="SI"),VLOOKUP(A74,'2'!$B$12:$M$212,4,FALSE)," ")</f>
        <v xml:space="preserve"> </v>
      </c>
      <c r="Z74" s="31" t="str">
        <f>IF(AND(N74="Aplicar identificación avanzada-condición aceptable para cada tipo de factor de riesgo identificado",H74="SI"),VLOOKUP(A74,'2'!$B$12:$M$212,4,FALSE)," ")</f>
        <v xml:space="preserve"> </v>
      </c>
      <c r="AA74" s="31" t="str">
        <f>IF(AND(N74="Aplicar identificación avanzada-condición aceptable para cada tipo de factor de riesgo identificado",H74="SI"),VLOOKUP(A74,'2'!$B$12:$M$212,7,FALSE)," ")</f>
        <v xml:space="preserve"> </v>
      </c>
      <c r="AB74" s="31" t="str">
        <f>IF(AND(N74="Aplicar identificación avanzada-condición aceptable para cada tipo de factor de riesgo identificado",H74="SI"),VLOOKUP(A74,'2'!$B$12:$M$212,8,FALSE)," ")</f>
        <v xml:space="preserve"> </v>
      </c>
      <c r="AC74" s="31" t="str">
        <f>IF(AND(N74="Aplicar identificación avanzada-condición aceptable para cada tipo de factor de riesgo identificado",H74="SI"),VLOOKUP(A74,'2'!$B$12:$M$212,9,FALSE)," ")</f>
        <v xml:space="preserve"> </v>
      </c>
      <c r="AD74" s="31" t="str">
        <f>IF(AND(N74="Aplicar identificación avanzada-condición aceptable para cada tipo de factor de riesgo identificado",H74="SI"),VLOOKUP(A74,'2'!$B$12:$M$212,10,FALSE)," ")</f>
        <v xml:space="preserve"> </v>
      </c>
      <c r="AE74" s="34" t="str">
        <f>IF(AND(N74="Aplicar identificación avanzada-condición aceptable para cada tipo de factor de riesgo identificado",I74="SI"),VLOOKUP(A74,'2'!$B$12:$M$212,2,FALSE)," ")</f>
        <v xml:space="preserve"> </v>
      </c>
      <c r="AF74" s="34" t="str">
        <f>IF(AND(N74="Aplicar identificación avanzada-condición aceptable para cada tipo de factor de riesgo identificado",I74="SI"),VLOOKUP(A74,'2'!$B$12:$M$212,3,FALSE)," ")</f>
        <v xml:space="preserve"> </v>
      </c>
      <c r="AG74" s="34" t="str">
        <f>IF(AND(N74="Aplicar identificación avanzada-condición aceptable para cada tipo de factor de riesgo identificado",I74="SI"),VLOOKUP(A74,'2'!$B$12:$M$212,4,FALSE)," ")</f>
        <v xml:space="preserve"> </v>
      </c>
      <c r="AH74" s="34" t="str">
        <f>IF(AND(N74="Aplicar identificación avanzada-condición aceptable para cada tipo de factor de riesgo identificado",I74="SI"),VLOOKUP(A74,'2'!$B$12:$M$212,6,FALSE)," ")</f>
        <v xml:space="preserve"> </v>
      </c>
      <c r="AI74" s="34" t="str">
        <f>IF(AND(N74="Aplicar identificación avanzada-condición aceptable para cada tipo de factor de riesgo identificado",I74="SI"),VLOOKUP(A74,'2'!$B$12:$M$212,7,FALSE)," ")</f>
        <v xml:space="preserve"> </v>
      </c>
      <c r="AJ74" s="34" t="str">
        <f>IF(AND(N74="Aplicar identificación avanzada-condición aceptable para cada tipo de factor de riesgo identificado",I74="SI"),VLOOKUP(A74,'2'!$B$12:$M$212,8,FALSE)," ")</f>
        <v xml:space="preserve"> </v>
      </c>
      <c r="AK74" s="34" t="str">
        <f>IF(AND(N74="Aplicar identificación avanzada-condición aceptable para cada tipo de factor de riesgo identificado",I74="SI"),VLOOKUP(A74,'2'!$B$12:$M$212,9,FALSE)," ")</f>
        <v xml:space="preserve"> </v>
      </c>
      <c r="AL74" s="34" t="str">
        <f>IF(AND(N74="Aplicar identificación avanzada-condición aceptable para cada tipo de factor de riesgo identificado",I74="SI"),VLOOKUP(A74,'2'!$B$12:$M$212,10,FALSE)," ")</f>
        <v xml:space="preserve"> </v>
      </c>
      <c r="AM74" s="40" t="str">
        <f>IF(AND(N74="Aplicar identificación avanzada-condición aceptable para cada tipo de factor de riesgo identificado",J74="SI"),VLOOKUP(A74,'2'!$B$12:$M$212,2,FALSE)," ")</f>
        <v xml:space="preserve"> </v>
      </c>
      <c r="AN74" s="40" t="str">
        <f>IF(AND(N74="Aplicar identificación avanzada-condición aceptable para cada tipo de factor de riesgo identificado",J74="SI"),VLOOKUP(A74,'2'!$B$12:$M$212,3,FALSE)," ")</f>
        <v xml:space="preserve"> </v>
      </c>
      <c r="AO74" s="40" t="str">
        <f>IF(AND(N74="Aplicar identificación avanzada-condición aceptable para cada tipo de factor de riesgo identificado",J74="SI"),VLOOKUP(A74,'2'!$B$12:$M$212,4,FALSE)," ")</f>
        <v xml:space="preserve"> </v>
      </c>
      <c r="AP74" s="40" t="str">
        <f>IF(AND(N74="Aplicar identificación avanzada-condición aceptable para cada tipo de factor de riesgo identificado",J74="SI"),VLOOKUP(A74,'2'!$B$12:$M$212,6,FALSE)," ")</f>
        <v xml:space="preserve"> </v>
      </c>
      <c r="AQ74" s="40" t="str">
        <f>IF(AND(N74="Aplicar identificación avanzada-condición aceptable para cada tipo de factor de riesgo identificado",J74="SI"),VLOOKUP(A74,'2'!$B$12:$M$212,7,FALSE)," ")</f>
        <v xml:space="preserve"> </v>
      </c>
      <c r="AR74" s="40" t="str">
        <f>IF(AND(N74="Aplicar identificación avanzada-condición aceptable para cada tipo de factor de riesgo identificado",J74="SI"),VLOOKUP(A74,'2'!$B$12:$M$212,8,FALSE)," ")</f>
        <v xml:space="preserve"> </v>
      </c>
      <c r="AS74" s="40" t="str">
        <f>IF(AND(N74="Aplicar identificación avanzada-condición aceptable para cada tipo de factor de riesgo identificado",J74="SI"),VLOOKUP(A74,'2'!$B$12:$M$212,9,FALSE)," ")</f>
        <v xml:space="preserve"> </v>
      </c>
      <c r="AT74" s="40" t="str">
        <f>IF(AND(N74="Aplicar identificación avanzada-condición aceptable para cada tipo de factor de riesgo identificado",J74="SI"),VLOOKUP(A74,'2'!$B$12:$M$212,10,FALSE)," ")</f>
        <v xml:space="preserve"> </v>
      </c>
      <c r="AU74" s="51" t="str">
        <f>IF(AND(N74="Aplicar identificación avanzada-condición aceptable para cada tipo de factor de riesgo identificado",K74="SI"),VLOOKUP(A74,'2'!$B$12:$M$212,2,FALSE)," ")</f>
        <v xml:space="preserve"> </v>
      </c>
      <c r="AV74" s="51" t="str">
        <f>IF(AND(N74="Aplicar identificación avanzada-condición aceptable para cada tipo de factor de riesgo identificado",K74="SI"),VLOOKUP(A74,'2'!$B$12:$M$212,3,FALSE)," ")</f>
        <v xml:space="preserve"> </v>
      </c>
      <c r="AW74" s="51" t="str">
        <f>IF(AND(N74="Aplicar identificación avanzada-condición aceptable para cada tipo de factor de riesgo identificado",K74="SI"),VLOOKUP(A74,'2'!$B$12:$M$212,4,FALSE)," ")</f>
        <v xml:space="preserve"> </v>
      </c>
      <c r="AX74" s="51" t="str">
        <f>IF(AND(N74="Aplicar identificación avanzada-condición aceptable para cada tipo de factor de riesgo identificado",K74="SI"),VLOOKUP(A74,'2'!$B$12:$M$212,6,FALSE)," ")</f>
        <v xml:space="preserve"> </v>
      </c>
      <c r="AY74" s="51" t="str">
        <f>IF(AND(N74="Aplicar identificación avanzada-condición aceptable para cada tipo de factor de riesgo identificado",K74="SI"),VLOOKUP(A74,'2'!$B$12:$M$212,7,FALSE)," ")</f>
        <v xml:space="preserve"> </v>
      </c>
      <c r="AZ74" s="51" t="str">
        <f>IF(AND(N74="Aplicar identificación avanzada-condición aceptable para cada tipo de factor de riesgo identificado",K74="SI"),VLOOKUP(A74,'2'!$B$12:$M$212,8,FALSE)," ")</f>
        <v xml:space="preserve"> </v>
      </c>
      <c r="BA74" s="51" t="str">
        <f>IF(AND(N74="Aplicar identificación avanzada-condición aceptable para cada tipo de factor de riesgo identificado",K74="SI"),VLOOKUP(A74,'2'!$B$12:$M$212,9,FALSE)," ")</f>
        <v xml:space="preserve"> </v>
      </c>
      <c r="BB74" s="51" t="str">
        <f>IF(AND(N74="Aplicar identificación avanzada-condición aceptable para cada tipo de factor de riesgo identificado",K74="SI"),VLOOKUP(A74,'2'!$B$12:$M$212,10,FALSE)," ")</f>
        <v xml:space="preserve"> </v>
      </c>
      <c r="BC74" s="44">
        <f>IF(AND(N74="Aplicar identificación avanzada-condición aceptable para cada tipo de factor de riesgo identificado",L74="SI"),VLOOKUP(A74,'2'!$B$12:$M$212,2,FALSE)," ")</f>
        <v>0</v>
      </c>
      <c r="BD74" s="44">
        <f>IF(AND(N74="Aplicar identificación avanzada-condición aceptable para cada tipo de factor de riesgo identificado",L74="SI"),VLOOKUP(A74,'2'!$B$12:$M$212,3,FALSE)," ")</f>
        <v>0</v>
      </c>
      <c r="BE74" s="44">
        <f>IF(AND(N74="Aplicar identificación avanzada-condición aceptable para cada tipo de factor de riesgo identificado",L74="SI"),VLOOKUP(A74,'2'!$B$12:$M$212,4,FALSE)," ")</f>
        <v>0</v>
      </c>
      <c r="BF74" s="44">
        <f>IF(AND(N74="Aplicar identificación avanzada-condición aceptable para cada tipo de factor de riesgo identificado",L74="SI"),VLOOKUP(A74,'2'!$B$12:$M$212,6,FALSE)," ")</f>
        <v>0</v>
      </c>
      <c r="BG74" s="44">
        <f>IF(AND(N74="Aplicar identificación avanzada-condición aceptable para cada tipo de factor de riesgo identificado",L74="SI"),VLOOKUP(A74,'2'!$B$12:$M$212,7,FALSE)," ")</f>
        <v>0</v>
      </c>
      <c r="BH74" s="44">
        <f>IF(AND(N74="Aplicar identificación avanzada-condición aceptable para cada tipo de factor de riesgo identificado",L74="SI"),VLOOKUP(A74,'2'!$B$12:$M$212,8,FALSE)," ")</f>
        <v>0</v>
      </c>
      <c r="BI74" s="44">
        <f>IF(AND(N74="Aplicar identificación avanzada-condición aceptable para cada tipo de factor de riesgo identificado",L74="SI"),VLOOKUP(A74,'2'!$B$12:$M$212,9,FALSE)," ")</f>
        <v>0</v>
      </c>
      <c r="BJ74" s="44">
        <f>IF(AND(N74="Aplicar identificación avanzada-condición aceptable para cada tipo de factor de riesgo identificado",L74="SI"),VLOOKUP(A74,'2'!$B$12:$M$212,10,FALSE)," ")</f>
        <v>0</v>
      </c>
      <c r="BK74" s="48" t="str">
        <f>IF(AND(N74="Aplicar identificación avanzada-condición aceptable para cada tipo de factor de riesgo identificado",M74="SI"),VLOOKUP(A74,'2'!$B$12:$M$212,2,FALSE)," ")</f>
        <v xml:space="preserve"> </v>
      </c>
      <c r="BL74" s="48" t="str">
        <f>IF(AND(N74="Aplicar identificación avanzada-condición aceptable para cada tipo de factor de riesgo identificado",M74="SI"),VLOOKUP(A74,'2'!$B$12:$M$212,3,FALSE)," ")</f>
        <v xml:space="preserve"> </v>
      </c>
      <c r="BM74" s="48" t="str">
        <f>IF(AND(N74="Aplicar identificación avanzada-condición aceptable para cada tipo de factor de riesgo identificado",M74="SI"),VLOOKUP(A74,'2'!$B$12:$M$212,4,FALSE)," ")</f>
        <v xml:space="preserve"> </v>
      </c>
      <c r="BN74" s="48" t="str">
        <f>IF(AND(N74="Aplicar identificación avanzada-condición aceptable para cada tipo de factor de riesgo identificado",M74="SI"),VLOOKUP(A74,'2'!$B$12:$M$212,6,FALSE)," ")</f>
        <v xml:space="preserve"> </v>
      </c>
      <c r="BO74" s="48" t="str">
        <f>IF(AND(N74="Aplicar identificación avanzada-condición aceptable para cada tipo de factor de riesgo identificado",M74="SI"),VLOOKUP(A74,'2'!$B$12:$M$212,7,FALSE)," ")</f>
        <v xml:space="preserve"> </v>
      </c>
      <c r="BP74" s="48" t="str">
        <f>IF(AND(N74="Aplicar identificación avanzada-condición aceptable para cada tipo de factor de riesgo identificado",M74="SI"),VLOOKUP(A74,'2'!$B$12:$M$212,8,FALSE)," ")</f>
        <v xml:space="preserve"> </v>
      </c>
      <c r="BQ74" s="48" t="str">
        <f>IF(AND(N74="Aplicar identificación avanzada-condición aceptable para cada tipo de factor de riesgo identificado",M74="SI"),VLOOKUP(A74,'2'!$B$12:$M$212,9,FALSE)," ")</f>
        <v xml:space="preserve"> </v>
      </c>
      <c r="BR74" s="48" t="str">
        <f>IF(AND(N74="Aplicar identificación avanzada-condición aceptable para cada tipo de factor de riesgo identificado",M74="SI"),VLOOKUP(A74,'2'!$B$12:$M$212,10,FALSE)," ")</f>
        <v xml:space="preserve"> </v>
      </c>
    </row>
    <row r="75" spans="1:70">
      <c r="A75">
        <v>71</v>
      </c>
      <c r="B75" s="21">
        <f>'2'!C84</f>
        <v>0</v>
      </c>
      <c r="C75" s="21">
        <f>'2'!D84</f>
        <v>0</v>
      </c>
      <c r="D75" s="21"/>
      <c r="E75" s="21">
        <f>'2'!E84</f>
        <v>0</v>
      </c>
      <c r="F75" s="34">
        <f>'3'!D84</f>
        <v>0</v>
      </c>
      <c r="G75" s="27" t="str">
        <f>'3'!E84</f>
        <v>SI</v>
      </c>
      <c r="H75" s="21" t="str">
        <f>'3'!F84</f>
        <v>NO</v>
      </c>
      <c r="I75" s="27" t="str">
        <f>'3'!G84</f>
        <v>NO</v>
      </c>
      <c r="J75" s="21" t="str">
        <f>'3'!H84</f>
        <v>NO</v>
      </c>
      <c r="K75" s="27" t="str">
        <f>'3'!I84</f>
        <v>NO</v>
      </c>
      <c r="L75" s="21" t="str">
        <f>'3'!J84</f>
        <v>SI</v>
      </c>
      <c r="M75" s="27" t="str">
        <f>'3'!K84</f>
        <v>NO</v>
      </c>
      <c r="N75" s="34" t="str">
        <f>'3'!L84</f>
        <v>Aplicar identificación avanzada-condición aceptable para cada tipo de factor de riesgo identificado</v>
      </c>
      <c r="O75" s="19">
        <f>IF(AND(N75="Aplicar identificación avanzada-condición aceptable para cada tipo de factor de riesgo identificado",G75="SI"),VLOOKUP(A75,'2'!$B$12:$M$212,2,FALSE)," ")</f>
        <v>0</v>
      </c>
      <c r="P75" s="19">
        <f>IF(AND(N75="Aplicar identificación avanzada-condición aceptable para cada tipo de factor de riesgo identificado",G75="SI"),VLOOKUP(A75,'2'!$B$12:$M$212,3,FALSE)," ")</f>
        <v>0</v>
      </c>
      <c r="Q75" s="19">
        <f>IF(AND(N75="Aplicar identificación avanzada-condición aceptable para cada tipo de factor de riesgo identificado",G75="SI"),VLOOKUP(A75,'2'!$B$12:$M$212,4,FALSE)," ")</f>
        <v>0</v>
      </c>
      <c r="R75" s="19">
        <f>IF(AND(N75="Aplicar identificación avanzada-condición aceptable para cada tipo de factor de riesgo identificado",G75="SI"),VLOOKUP(A75,'2'!$B$12:$M$212,6,FALSE)," ")</f>
        <v>0</v>
      </c>
      <c r="S75" s="19">
        <f>IF(AND(N75="Aplicar identificación avanzada-condición aceptable para cada tipo de factor de riesgo identificado",G75="SI"),VLOOKUP(A75,'2'!$B$12:$M$212,7,FALSE)," ")</f>
        <v>0</v>
      </c>
      <c r="T75" s="19">
        <f>IF(AND(N75="Aplicar identificación avanzada-condición aceptable para cada tipo de factor de riesgo identificado",G75="SI"),VLOOKUP(A75,'2'!$B$12:$M$212,8,FALSE)," ")</f>
        <v>0</v>
      </c>
      <c r="U75" s="19">
        <f>IF(AND(N75="Aplicar identificación avanzada-condición aceptable para cada tipo de factor de riesgo identificado",G75="SI"),VLOOKUP(A75,'2'!$B$12:$M$212,9,FALSE)," ")</f>
        <v>0</v>
      </c>
      <c r="V75" s="19">
        <f>IF(AND(N75="Aplicar identificación avanzada-condición aceptable para cada tipo de factor de riesgo identificado",G75="SI"),VLOOKUP(A75,'2'!$B$12:$M$212,10,FALSE)," ")</f>
        <v>0</v>
      </c>
      <c r="W75" s="31" t="str">
        <f>IF(AND(N75="Aplicar identificación avanzada-condición aceptable para cada tipo de factor de riesgo identificado",H75="SI"),VLOOKUP(A75,'2'!$B$12:$M$212,2,FALSE)," ")</f>
        <v xml:space="preserve"> </v>
      </c>
      <c r="X75" s="31" t="str">
        <f>IF(AND(N75="Aplicar identificación avanzada-condición aceptable para cada tipo de factor de riesgo identificado",H75="SI"),VLOOKUP(A75,'2'!$B$12:$M$212,3,FALSE)," ")</f>
        <v xml:space="preserve"> </v>
      </c>
      <c r="Y75" s="31" t="str">
        <f>IF(AND(N75="Aplicar identificación avanzada-condición aceptable para cada tipo de factor de riesgo identificado",H75="SI"),VLOOKUP(A75,'2'!$B$12:$M$212,4,FALSE)," ")</f>
        <v xml:space="preserve"> </v>
      </c>
      <c r="Z75" s="31" t="str">
        <f>IF(AND(N75="Aplicar identificación avanzada-condición aceptable para cada tipo de factor de riesgo identificado",H75="SI"),VLOOKUP(A75,'2'!$B$12:$M$212,4,FALSE)," ")</f>
        <v xml:space="preserve"> </v>
      </c>
      <c r="AA75" s="31" t="str">
        <f>IF(AND(N75="Aplicar identificación avanzada-condición aceptable para cada tipo de factor de riesgo identificado",H75="SI"),VLOOKUP(A75,'2'!$B$12:$M$212,7,FALSE)," ")</f>
        <v xml:space="preserve"> </v>
      </c>
      <c r="AB75" s="31" t="str">
        <f>IF(AND(N75="Aplicar identificación avanzada-condición aceptable para cada tipo de factor de riesgo identificado",H75="SI"),VLOOKUP(A75,'2'!$B$12:$M$212,8,FALSE)," ")</f>
        <v xml:space="preserve"> </v>
      </c>
      <c r="AC75" s="31" t="str">
        <f>IF(AND(N75="Aplicar identificación avanzada-condición aceptable para cada tipo de factor de riesgo identificado",H75="SI"),VLOOKUP(A75,'2'!$B$12:$M$212,9,FALSE)," ")</f>
        <v xml:space="preserve"> </v>
      </c>
      <c r="AD75" s="31" t="str">
        <f>IF(AND(N75="Aplicar identificación avanzada-condición aceptable para cada tipo de factor de riesgo identificado",H75="SI"),VLOOKUP(A75,'2'!$B$12:$M$212,10,FALSE)," ")</f>
        <v xml:space="preserve"> </v>
      </c>
      <c r="AE75" s="34" t="str">
        <f>IF(AND(N75="Aplicar identificación avanzada-condición aceptable para cada tipo de factor de riesgo identificado",I75="SI"),VLOOKUP(A75,'2'!$B$12:$M$212,2,FALSE)," ")</f>
        <v xml:space="preserve"> </v>
      </c>
      <c r="AF75" s="34" t="str">
        <f>IF(AND(N75="Aplicar identificación avanzada-condición aceptable para cada tipo de factor de riesgo identificado",I75="SI"),VLOOKUP(A75,'2'!$B$12:$M$212,3,FALSE)," ")</f>
        <v xml:space="preserve"> </v>
      </c>
      <c r="AG75" s="34" t="str">
        <f>IF(AND(N75="Aplicar identificación avanzada-condición aceptable para cada tipo de factor de riesgo identificado",I75="SI"),VLOOKUP(A75,'2'!$B$12:$M$212,4,FALSE)," ")</f>
        <v xml:space="preserve"> </v>
      </c>
      <c r="AH75" s="34" t="str">
        <f>IF(AND(N75="Aplicar identificación avanzada-condición aceptable para cada tipo de factor de riesgo identificado",I75="SI"),VLOOKUP(A75,'2'!$B$12:$M$212,6,FALSE)," ")</f>
        <v xml:space="preserve"> </v>
      </c>
      <c r="AI75" s="34" t="str">
        <f>IF(AND(N75="Aplicar identificación avanzada-condición aceptable para cada tipo de factor de riesgo identificado",I75="SI"),VLOOKUP(A75,'2'!$B$12:$M$212,7,FALSE)," ")</f>
        <v xml:space="preserve"> </v>
      </c>
      <c r="AJ75" s="34" t="str">
        <f>IF(AND(N75="Aplicar identificación avanzada-condición aceptable para cada tipo de factor de riesgo identificado",I75="SI"),VLOOKUP(A75,'2'!$B$12:$M$212,8,FALSE)," ")</f>
        <v xml:space="preserve"> </v>
      </c>
      <c r="AK75" s="34" t="str">
        <f>IF(AND(N75="Aplicar identificación avanzada-condición aceptable para cada tipo de factor de riesgo identificado",I75="SI"),VLOOKUP(A75,'2'!$B$12:$M$212,9,FALSE)," ")</f>
        <v xml:space="preserve"> </v>
      </c>
      <c r="AL75" s="34" t="str">
        <f>IF(AND(N75="Aplicar identificación avanzada-condición aceptable para cada tipo de factor de riesgo identificado",I75="SI"),VLOOKUP(A75,'2'!$B$12:$M$212,10,FALSE)," ")</f>
        <v xml:space="preserve"> </v>
      </c>
      <c r="AM75" s="40" t="str">
        <f>IF(AND(N75="Aplicar identificación avanzada-condición aceptable para cada tipo de factor de riesgo identificado",J75="SI"),VLOOKUP(A75,'2'!$B$12:$M$212,2,FALSE)," ")</f>
        <v xml:space="preserve"> </v>
      </c>
      <c r="AN75" s="40" t="str">
        <f>IF(AND(N75="Aplicar identificación avanzada-condición aceptable para cada tipo de factor de riesgo identificado",J75="SI"),VLOOKUP(A75,'2'!$B$12:$M$212,3,FALSE)," ")</f>
        <v xml:space="preserve"> </v>
      </c>
      <c r="AO75" s="40" t="str">
        <f>IF(AND(N75="Aplicar identificación avanzada-condición aceptable para cada tipo de factor de riesgo identificado",J75="SI"),VLOOKUP(A75,'2'!$B$12:$M$212,4,FALSE)," ")</f>
        <v xml:space="preserve"> </v>
      </c>
      <c r="AP75" s="40" t="str">
        <f>IF(AND(N75="Aplicar identificación avanzada-condición aceptable para cada tipo de factor de riesgo identificado",J75="SI"),VLOOKUP(A75,'2'!$B$12:$M$212,6,FALSE)," ")</f>
        <v xml:space="preserve"> </v>
      </c>
      <c r="AQ75" s="40" t="str">
        <f>IF(AND(N75="Aplicar identificación avanzada-condición aceptable para cada tipo de factor de riesgo identificado",J75="SI"),VLOOKUP(A75,'2'!$B$12:$M$212,7,FALSE)," ")</f>
        <v xml:space="preserve"> </v>
      </c>
      <c r="AR75" s="40" t="str">
        <f>IF(AND(N75="Aplicar identificación avanzada-condición aceptable para cada tipo de factor de riesgo identificado",J75="SI"),VLOOKUP(A75,'2'!$B$12:$M$212,8,FALSE)," ")</f>
        <v xml:space="preserve"> </v>
      </c>
      <c r="AS75" s="40" t="str">
        <f>IF(AND(N75="Aplicar identificación avanzada-condición aceptable para cada tipo de factor de riesgo identificado",J75="SI"),VLOOKUP(A75,'2'!$B$12:$M$212,9,FALSE)," ")</f>
        <v xml:space="preserve"> </v>
      </c>
      <c r="AT75" s="40" t="str">
        <f>IF(AND(N75="Aplicar identificación avanzada-condición aceptable para cada tipo de factor de riesgo identificado",J75="SI"),VLOOKUP(A75,'2'!$B$12:$M$212,10,FALSE)," ")</f>
        <v xml:space="preserve"> </v>
      </c>
      <c r="AU75" s="51" t="str">
        <f>IF(AND(N75="Aplicar identificación avanzada-condición aceptable para cada tipo de factor de riesgo identificado",K75="SI"),VLOOKUP(A75,'2'!$B$12:$M$212,2,FALSE)," ")</f>
        <v xml:space="preserve"> </v>
      </c>
      <c r="AV75" s="51" t="str">
        <f>IF(AND(N75="Aplicar identificación avanzada-condición aceptable para cada tipo de factor de riesgo identificado",K75="SI"),VLOOKUP(A75,'2'!$B$12:$M$212,3,FALSE)," ")</f>
        <v xml:space="preserve"> </v>
      </c>
      <c r="AW75" s="51" t="str">
        <f>IF(AND(N75="Aplicar identificación avanzada-condición aceptable para cada tipo de factor de riesgo identificado",K75="SI"),VLOOKUP(A75,'2'!$B$12:$M$212,4,FALSE)," ")</f>
        <v xml:space="preserve"> </v>
      </c>
      <c r="AX75" s="51" t="str">
        <f>IF(AND(N75="Aplicar identificación avanzada-condición aceptable para cada tipo de factor de riesgo identificado",K75="SI"),VLOOKUP(A75,'2'!$B$12:$M$212,6,FALSE)," ")</f>
        <v xml:space="preserve"> </v>
      </c>
      <c r="AY75" s="51" t="str">
        <f>IF(AND(N75="Aplicar identificación avanzada-condición aceptable para cada tipo de factor de riesgo identificado",K75="SI"),VLOOKUP(A75,'2'!$B$12:$M$212,7,FALSE)," ")</f>
        <v xml:space="preserve"> </v>
      </c>
      <c r="AZ75" s="51" t="str">
        <f>IF(AND(N75="Aplicar identificación avanzada-condición aceptable para cada tipo de factor de riesgo identificado",K75="SI"),VLOOKUP(A75,'2'!$B$12:$M$212,8,FALSE)," ")</f>
        <v xml:space="preserve"> </v>
      </c>
      <c r="BA75" s="51" t="str">
        <f>IF(AND(N75="Aplicar identificación avanzada-condición aceptable para cada tipo de factor de riesgo identificado",K75="SI"),VLOOKUP(A75,'2'!$B$12:$M$212,9,FALSE)," ")</f>
        <v xml:space="preserve"> </v>
      </c>
      <c r="BB75" s="51" t="str">
        <f>IF(AND(N75="Aplicar identificación avanzada-condición aceptable para cada tipo de factor de riesgo identificado",K75="SI"),VLOOKUP(A75,'2'!$B$12:$M$212,10,FALSE)," ")</f>
        <v xml:space="preserve"> </v>
      </c>
      <c r="BC75" s="44">
        <f>IF(AND(N75="Aplicar identificación avanzada-condición aceptable para cada tipo de factor de riesgo identificado",L75="SI"),VLOOKUP(A75,'2'!$B$12:$M$212,2,FALSE)," ")</f>
        <v>0</v>
      </c>
      <c r="BD75" s="44">
        <f>IF(AND(N75="Aplicar identificación avanzada-condición aceptable para cada tipo de factor de riesgo identificado",L75="SI"),VLOOKUP(A75,'2'!$B$12:$M$212,3,FALSE)," ")</f>
        <v>0</v>
      </c>
      <c r="BE75" s="44">
        <f>IF(AND(N75="Aplicar identificación avanzada-condición aceptable para cada tipo de factor de riesgo identificado",L75="SI"),VLOOKUP(A75,'2'!$B$12:$M$212,4,FALSE)," ")</f>
        <v>0</v>
      </c>
      <c r="BF75" s="44">
        <f>IF(AND(N75="Aplicar identificación avanzada-condición aceptable para cada tipo de factor de riesgo identificado",L75="SI"),VLOOKUP(A75,'2'!$B$12:$M$212,6,FALSE)," ")</f>
        <v>0</v>
      </c>
      <c r="BG75" s="44">
        <f>IF(AND(N75="Aplicar identificación avanzada-condición aceptable para cada tipo de factor de riesgo identificado",L75="SI"),VLOOKUP(A75,'2'!$B$12:$M$212,7,FALSE)," ")</f>
        <v>0</v>
      </c>
      <c r="BH75" s="44">
        <f>IF(AND(N75="Aplicar identificación avanzada-condición aceptable para cada tipo de factor de riesgo identificado",L75="SI"),VLOOKUP(A75,'2'!$B$12:$M$212,8,FALSE)," ")</f>
        <v>0</v>
      </c>
      <c r="BI75" s="44">
        <f>IF(AND(N75="Aplicar identificación avanzada-condición aceptable para cada tipo de factor de riesgo identificado",L75="SI"),VLOOKUP(A75,'2'!$B$12:$M$212,9,FALSE)," ")</f>
        <v>0</v>
      </c>
      <c r="BJ75" s="44">
        <f>IF(AND(N75="Aplicar identificación avanzada-condición aceptable para cada tipo de factor de riesgo identificado",L75="SI"),VLOOKUP(A75,'2'!$B$12:$M$212,10,FALSE)," ")</f>
        <v>0</v>
      </c>
      <c r="BK75" s="48" t="str">
        <f>IF(AND(N75="Aplicar identificación avanzada-condición aceptable para cada tipo de factor de riesgo identificado",M75="SI"),VLOOKUP(A75,'2'!$B$12:$M$212,2,FALSE)," ")</f>
        <v xml:space="preserve"> </v>
      </c>
      <c r="BL75" s="48" t="str">
        <f>IF(AND(N75="Aplicar identificación avanzada-condición aceptable para cada tipo de factor de riesgo identificado",M75="SI"),VLOOKUP(A75,'2'!$B$12:$M$212,3,FALSE)," ")</f>
        <v xml:space="preserve"> </v>
      </c>
      <c r="BM75" s="48" t="str">
        <f>IF(AND(N75="Aplicar identificación avanzada-condición aceptable para cada tipo de factor de riesgo identificado",M75="SI"),VLOOKUP(A75,'2'!$B$12:$M$212,4,FALSE)," ")</f>
        <v xml:space="preserve"> </v>
      </c>
      <c r="BN75" s="48" t="str">
        <f>IF(AND(N75="Aplicar identificación avanzada-condición aceptable para cada tipo de factor de riesgo identificado",M75="SI"),VLOOKUP(A75,'2'!$B$12:$M$212,6,FALSE)," ")</f>
        <v xml:space="preserve"> </v>
      </c>
      <c r="BO75" s="48" t="str">
        <f>IF(AND(N75="Aplicar identificación avanzada-condición aceptable para cada tipo de factor de riesgo identificado",M75="SI"),VLOOKUP(A75,'2'!$B$12:$M$212,7,FALSE)," ")</f>
        <v xml:space="preserve"> </v>
      </c>
      <c r="BP75" s="48" t="str">
        <f>IF(AND(N75="Aplicar identificación avanzada-condición aceptable para cada tipo de factor de riesgo identificado",M75="SI"),VLOOKUP(A75,'2'!$B$12:$M$212,8,FALSE)," ")</f>
        <v xml:space="preserve"> </v>
      </c>
      <c r="BQ75" s="48" t="str">
        <f>IF(AND(N75="Aplicar identificación avanzada-condición aceptable para cada tipo de factor de riesgo identificado",M75="SI"),VLOOKUP(A75,'2'!$B$12:$M$212,9,FALSE)," ")</f>
        <v xml:space="preserve"> </v>
      </c>
      <c r="BR75" s="48" t="str">
        <f>IF(AND(N75="Aplicar identificación avanzada-condición aceptable para cada tipo de factor de riesgo identificado",M75="SI"),VLOOKUP(A75,'2'!$B$12:$M$212,10,FALSE)," ")</f>
        <v xml:space="preserve"> </v>
      </c>
    </row>
    <row r="76" spans="1:70">
      <c r="A76">
        <v>72</v>
      </c>
      <c r="B76" s="21">
        <f>'2'!C85</f>
        <v>0</v>
      </c>
      <c r="C76" s="21">
        <f>'2'!D85</f>
        <v>0</v>
      </c>
      <c r="D76" s="21"/>
      <c r="E76" s="21">
        <f>'2'!E85</f>
        <v>0</v>
      </c>
      <c r="F76" s="34">
        <f>'3'!D85</f>
        <v>0</v>
      </c>
      <c r="G76" s="27" t="str">
        <f>'3'!E85</f>
        <v>SI</v>
      </c>
      <c r="H76" s="21" t="str">
        <f>'3'!F85</f>
        <v>NO</v>
      </c>
      <c r="I76" s="27" t="str">
        <f>'3'!G85</f>
        <v>NO</v>
      </c>
      <c r="J76" s="21" t="str">
        <f>'3'!H85</f>
        <v>NO</v>
      </c>
      <c r="K76" s="27" t="str">
        <f>'3'!I85</f>
        <v>NO</v>
      </c>
      <c r="L76" s="21" t="str">
        <f>'3'!J85</f>
        <v>SI</v>
      </c>
      <c r="M76" s="27" t="str">
        <f>'3'!K85</f>
        <v>NO</v>
      </c>
      <c r="N76" s="34" t="str">
        <f>'3'!L85</f>
        <v>Aplicar identificación avanzada-condición aceptable para cada tipo de factor de riesgo identificado</v>
      </c>
      <c r="O76" s="19">
        <f>IF(AND(N76="Aplicar identificación avanzada-condición aceptable para cada tipo de factor de riesgo identificado",G76="SI"),VLOOKUP(A76,'2'!$B$12:$M$212,2,FALSE)," ")</f>
        <v>0</v>
      </c>
      <c r="P76" s="19">
        <f>IF(AND(N76="Aplicar identificación avanzada-condición aceptable para cada tipo de factor de riesgo identificado",G76="SI"),VLOOKUP(A76,'2'!$B$12:$M$212,3,FALSE)," ")</f>
        <v>0</v>
      </c>
      <c r="Q76" s="19">
        <f>IF(AND(N76="Aplicar identificación avanzada-condición aceptable para cada tipo de factor de riesgo identificado",G76="SI"),VLOOKUP(A76,'2'!$B$12:$M$212,4,FALSE)," ")</f>
        <v>0</v>
      </c>
      <c r="R76" s="19">
        <f>IF(AND(N76="Aplicar identificación avanzada-condición aceptable para cada tipo de factor de riesgo identificado",G76="SI"),VLOOKUP(A76,'2'!$B$12:$M$212,6,FALSE)," ")</f>
        <v>0</v>
      </c>
      <c r="S76" s="19">
        <f>IF(AND(N76="Aplicar identificación avanzada-condición aceptable para cada tipo de factor de riesgo identificado",G76="SI"),VLOOKUP(A76,'2'!$B$12:$M$212,7,FALSE)," ")</f>
        <v>0</v>
      </c>
      <c r="T76" s="19">
        <f>IF(AND(N76="Aplicar identificación avanzada-condición aceptable para cada tipo de factor de riesgo identificado",G76="SI"),VLOOKUP(A76,'2'!$B$12:$M$212,8,FALSE)," ")</f>
        <v>0</v>
      </c>
      <c r="U76" s="19">
        <f>IF(AND(N76="Aplicar identificación avanzada-condición aceptable para cada tipo de factor de riesgo identificado",G76="SI"),VLOOKUP(A76,'2'!$B$12:$M$212,9,FALSE)," ")</f>
        <v>0</v>
      </c>
      <c r="V76" s="19">
        <f>IF(AND(N76="Aplicar identificación avanzada-condición aceptable para cada tipo de factor de riesgo identificado",G76="SI"),VLOOKUP(A76,'2'!$B$12:$M$212,10,FALSE)," ")</f>
        <v>0</v>
      </c>
      <c r="W76" s="31" t="str">
        <f>IF(AND(N76="Aplicar identificación avanzada-condición aceptable para cada tipo de factor de riesgo identificado",H76="SI"),VLOOKUP(A76,'2'!$B$12:$M$212,2,FALSE)," ")</f>
        <v xml:space="preserve"> </v>
      </c>
      <c r="X76" s="31" t="str">
        <f>IF(AND(N76="Aplicar identificación avanzada-condición aceptable para cada tipo de factor de riesgo identificado",H76="SI"),VLOOKUP(A76,'2'!$B$12:$M$212,3,FALSE)," ")</f>
        <v xml:space="preserve"> </v>
      </c>
      <c r="Y76" s="31" t="str">
        <f>IF(AND(N76="Aplicar identificación avanzada-condición aceptable para cada tipo de factor de riesgo identificado",H76="SI"),VLOOKUP(A76,'2'!$B$12:$M$212,4,FALSE)," ")</f>
        <v xml:space="preserve"> </v>
      </c>
      <c r="Z76" s="31" t="str">
        <f>IF(AND(N76="Aplicar identificación avanzada-condición aceptable para cada tipo de factor de riesgo identificado",H76="SI"),VLOOKUP(A76,'2'!$B$12:$M$212,4,FALSE)," ")</f>
        <v xml:space="preserve"> </v>
      </c>
      <c r="AA76" s="31" t="str">
        <f>IF(AND(N76="Aplicar identificación avanzada-condición aceptable para cada tipo de factor de riesgo identificado",H76="SI"),VLOOKUP(A76,'2'!$B$12:$M$212,7,FALSE)," ")</f>
        <v xml:space="preserve"> </v>
      </c>
      <c r="AB76" s="31" t="str">
        <f>IF(AND(N76="Aplicar identificación avanzada-condición aceptable para cada tipo de factor de riesgo identificado",H76="SI"),VLOOKUP(A76,'2'!$B$12:$M$212,8,FALSE)," ")</f>
        <v xml:space="preserve"> </v>
      </c>
      <c r="AC76" s="31" t="str">
        <f>IF(AND(N76="Aplicar identificación avanzada-condición aceptable para cada tipo de factor de riesgo identificado",H76="SI"),VLOOKUP(A76,'2'!$B$12:$M$212,9,FALSE)," ")</f>
        <v xml:space="preserve"> </v>
      </c>
      <c r="AD76" s="31" t="str">
        <f>IF(AND(N76="Aplicar identificación avanzada-condición aceptable para cada tipo de factor de riesgo identificado",H76="SI"),VLOOKUP(A76,'2'!$B$12:$M$212,10,FALSE)," ")</f>
        <v xml:space="preserve"> </v>
      </c>
      <c r="AE76" s="34" t="str">
        <f>IF(AND(N76="Aplicar identificación avanzada-condición aceptable para cada tipo de factor de riesgo identificado",I76="SI"),VLOOKUP(A76,'2'!$B$12:$M$212,2,FALSE)," ")</f>
        <v xml:space="preserve"> </v>
      </c>
      <c r="AF76" s="34" t="str">
        <f>IF(AND(N76="Aplicar identificación avanzada-condición aceptable para cada tipo de factor de riesgo identificado",I76="SI"),VLOOKUP(A76,'2'!$B$12:$M$212,3,FALSE)," ")</f>
        <v xml:space="preserve"> </v>
      </c>
      <c r="AG76" s="34" t="str">
        <f>IF(AND(N76="Aplicar identificación avanzada-condición aceptable para cada tipo de factor de riesgo identificado",I76="SI"),VLOOKUP(A76,'2'!$B$12:$M$212,4,FALSE)," ")</f>
        <v xml:space="preserve"> </v>
      </c>
      <c r="AH76" s="34" t="str">
        <f>IF(AND(N76="Aplicar identificación avanzada-condición aceptable para cada tipo de factor de riesgo identificado",I76="SI"),VLOOKUP(A76,'2'!$B$12:$M$212,6,FALSE)," ")</f>
        <v xml:space="preserve"> </v>
      </c>
      <c r="AI76" s="34" t="str">
        <f>IF(AND(N76="Aplicar identificación avanzada-condición aceptable para cada tipo de factor de riesgo identificado",I76="SI"),VLOOKUP(A76,'2'!$B$12:$M$212,7,FALSE)," ")</f>
        <v xml:space="preserve"> </v>
      </c>
      <c r="AJ76" s="34" t="str">
        <f>IF(AND(N76="Aplicar identificación avanzada-condición aceptable para cada tipo de factor de riesgo identificado",I76="SI"),VLOOKUP(A76,'2'!$B$12:$M$212,8,FALSE)," ")</f>
        <v xml:space="preserve"> </v>
      </c>
      <c r="AK76" s="34" t="str">
        <f>IF(AND(N76="Aplicar identificación avanzada-condición aceptable para cada tipo de factor de riesgo identificado",I76="SI"),VLOOKUP(A76,'2'!$B$12:$M$212,9,FALSE)," ")</f>
        <v xml:space="preserve"> </v>
      </c>
      <c r="AL76" s="34" t="str">
        <f>IF(AND(N76="Aplicar identificación avanzada-condición aceptable para cada tipo de factor de riesgo identificado",I76="SI"),VLOOKUP(A76,'2'!$B$12:$M$212,10,FALSE)," ")</f>
        <v xml:space="preserve"> </v>
      </c>
      <c r="AM76" s="40" t="str">
        <f>IF(AND(N76="Aplicar identificación avanzada-condición aceptable para cada tipo de factor de riesgo identificado",J76="SI"),VLOOKUP(A76,'2'!$B$12:$M$212,2,FALSE)," ")</f>
        <v xml:space="preserve"> </v>
      </c>
      <c r="AN76" s="40" t="str">
        <f>IF(AND(N76="Aplicar identificación avanzada-condición aceptable para cada tipo de factor de riesgo identificado",J76="SI"),VLOOKUP(A76,'2'!$B$12:$M$212,3,FALSE)," ")</f>
        <v xml:space="preserve"> </v>
      </c>
      <c r="AO76" s="40" t="str">
        <f>IF(AND(N76="Aplicar identificación avanzada-condición aceptable para cada tipo de factor de riesgo identificado",J76="SI"),VLOOKUP(A76,'2'!$B$12:$M$212,4,FALSE)," ")</f>
        <v xml:space="preserve"> </v>
      </c>
      <c r="AP76" s="40" t="str">
        <f>IF(AND(N76="Aplicar identificación avanzada-condición aceptable para cada tipo de factor de riesgo identificado",J76="SI"),VLOOKUP(A76,'2'!$B$12:$M$212,6,FALSE)," ")</f>
        <v xml:space="preserve"> </v>
      </c>
      <c r="AQ76" s="40" t="str">
        <f>IF(AND(N76="Aplicar identificación avanzada-condición aceptable para cada tipo de factor de riesgo identificado",J76="SI"),VLOOKUP(A76,'2'!$B$12:$M$212,7,FALSE)," ")</f>
        <v xml:space="preserve"> </v>
      </c>
      <c r="AR76" s="40" t="str">
        <f>IF(AND(N76="Aplicar identificación avanzada-condición aceptable para cada tipo de factor de riesgo identificado",J76="SI"),VLOOKUP(A76,'2'!$B$12:$M$212,8,FALSE)," ")</f>
        <v xml:space="preserve"> </v>
      </c>
      <c r="AS76" s="40" t="str">
        <f>IF(AND(N76="Aplicar identificación avanzada-condición aceptable para cada tipo de factor de riesgo identificado",J76="SI"),VLOOKUP(A76,'2'!$B$12:$M$212,9,FALSE)," ")</f>
        <v xml:space="preserve"> </v>
      </c>
      <c r="AT76" s="40" t="str">
        <f>IF(AND(N76="Aplicar identificación avanzada-condición aceptable para cada tipo de factor de riesgo identificado",J76="SI"),VLOOKUP(A76,'2'!$B$12:$M$212,10,FALSE)," ")</f>
        <v xml:space="preserve"> </v>
      </c>
      <c r="AU76" s="51" t="str">
        <f>IF(AND(N76="Aplicar identificación avanzada-condición aceptable para cada tipo de factor de riesgo identificado",K76="SI"),VLOOKUP(A76,'2'!$B$12:$M$212,2,FALSE)," ")</f>
        <v xml:space="preserve"> </v>
      </c>
      <c r="AV76" s="51" t="str">
        <f>IF(AND(N76="Aplicar identificación avanzada-condición aceptable para cada tipo de factor de riesgo identificado",K76="SI"),VLOOKUP(A76,'2'!$B$12:$M$212,3,FALSE)," ")</f>
        <v xml:space="preserve"> </v>
      </c>
      <c r="AW76" s="51" t="str">
        <f>IF(AND(N76="Aplicar identificación avanzada-condición aceptable para cada tipo de factor de riesgo identificado",K76="SI"),VLOOKUP(A76,'2'!$B$12:$M$212,4,FALSE)," ")</f>
        <v xml:space="preserve"> </v>
      </c>
      <c r="AX76" s="51" t="str">
        <f>IF(AND(N76="Aplicar identificación avanzada-condición aceptable para cada tipo de factor de riesgo identificado",K76="SI"),VLOOKUP(A76,'2'!$B$12:$M$212,6,FALSE)," ")</f>
        <v xml:space="preserve"> </v>
      </c>
      <c r="AY76" s="51" t="str">
        <f>IF(AND(N76="Aplicar identificación avanzada-condición aceptable para cada tipo de factor de riesgo identificado",K76="SI"),VLOOKUP(A76,'2'!$B$12:$M$212,7,FALSE)," ")</f>
        <v xml:space="preserve"> </v>
      </c>
      <c r="AZ76" s="51" t="str">
        <f>IF(AND(N76="Aplicar identificación avanzada-condición aceptable para cada tipo de factor de riesgo identificado",K76="SI"),VLOOKUP(A76,'2'!$B$12:$M$212,8,FALSE)," ")</f>
        <v xml:space="preserve"> </v>
      </c>
      <c r="BA76" s="51" t="str">
        <f>IF(AND(N76="Aplicar identificación avanzada-condición aceptable para cada tipo de factor de riesgo identificado",K76="SI"),VLOOKUP(A76,'2'!$B$12:$M$212,9,FALSE)," ")</f>
        <v xml:space="preserve"> </v>
      </c>
      <c r="BB76" s="51" t="str">
        <f>IF(AND(N76="Aplicar identificación avanzada-condición aceptable para cada tipo de factor de riesgo identificado",K76="SI"),VLOOKUP(A76,'2'!$B$12:$M$212,10,FALSE)," ")</f>
        <v xml:space="preserve"> </v>
      </c>
      <c r="BC76" s="44">
        <f>IF(AND(N76="Aplicar identificación avanzada-condición aceptable para cada tipo de factor de riesgo identificado",L76="SI"),VLOOKUP(A76,'2'!$B$12:$M$212,2,FALSE)," ")</f>
        <v>0</v>
      </c>
      <c r="BD76" s="44">
        <f>IF(AND(N76="Aplicar identificación avanzada-condición aceptable para cada tipo de factor de riesgo identificado",L76="SI"),VLOOKUP(A76,'2'!$B$12:$M$212,3,FALSE)," ")</f>
        <v>0</v>
      </c>
      <c r="BE76" s="44">
        <f>IF(AND(N76="Aplicar identificación avanzada-condición aceptable para cada tipo de factor de riesgo identificado",L76="SI"),VLOOKUP(A76,'2'!$B$12:$M$212,4,FALSE)," ")</f>
        <v>0</v>
      </c>
      <c r="BF76" s="44">
        <f>IF(AND(N76="Aplicar identificación avanzada-condición aceptable para cada tipo de factor de riesgo identificado",L76="SI"),VLOOKUP(A76,'2'!$B$12:$M$212,6,FALSE)," ")</f>
        <v>0</v>
      </c>
      <c r="BG76" s="44">
        <f>IF(AND(N76="Aplicar identificación avanzada-condición aceptable para cada tipo de factor de riesgo identificado",L76="SI"),VLOOKUP(A76,'2'!$B$12:$M$212,7,FALSE)," ")</f>
        <v>0</v>
      </c>
      <c r="BH76" s="44">
        <f>IF(AND(N76="Aplicar identificación avanzada-condición aceptable para cada tipo de factor de riesgo identificado",L76="SI"),VLOOKUP(A76,'2'!$B$12:$M$212,8,FALSE)," ")</f>
        <v>0</v>
      </c>
      <c r="BI76" s="44">
        <f>IF(AND(N76="Aplicar identificación avanzada-condición aceptable para cada tipo de factor de riesgo identificado",L76="SI"),VLOOKUP(A76,'2'!$B$12:$M$212,9,FALSE)," ")</f>
        <v>0</v>
      </c>
      <c r="BJ76" s="44">
        <f>IF(AND(N76="Aplicar identificación avanzada-condición aceptable para cada tipo de factor de riesgo identificado",L76="SI"),VLOOKUP(A76,'2'!$B$12:$M$212,10,FALSE)," ")</f>
        <v>0</v>
      </c>
      <c r="BK76" s="48" t="str">
        <f>IF(AND(N76="Aplicar identificación avanzada-condición aceptable para cada tipo de factor de riesgo identificado",M76="SI"),VLOOKUP(A76,'2'!$B$12:$M$212,2,FALSE)," ")</f>
        <v xml:space="preserve"> </v>
      </c>
      <c r="BL76" s="48" t="str">
        <f>IF(AND(N76="Aplicar identificación avanzada-condición aceptable para cada tipo de factor de riesgo identificado",M76="SI"),VLOOKUP(A76,'2'!$B$12:$M$212,3,FALSE)," ")</f>
        <v xml:space="preserve"> </v>
      </c>
      <c r="BM76" s="48" t="str">
        <f>IF(AND(N76="Aplicar identificación avanzada-condición aceptable para cada tipo de factor de riesgo identificado",M76="SI"),VLOOKUP(A76,'2'!$B$12:$M$212,4,FALSE)," ")</f>
        <v xml:space="preserve"> </v>
      </c>
      <c r="BN76" s="48" t="str">
        <f>IF(AND(N76="Aplicar identificación avanzada-condición aceptable para cada tipo de factor de riesgo identificado",M76="SI"),VLOOKUP(A76,'2'!$B$12:$M$212,6,FALSE)," ")</f>
        <v xml:space="preserve"> </v>
      </c>
      <c r="BO76" s="48" t="str">
        <f>IF(AND(N76="Aplicar identificación avanzada-condición aceptable para cada tipo de factor de riesgo identificado",M76="SI"),VLOOKUP(A76,'2'!$B$12:$M$212,7,FALSE)," ")</f>
        <v xml:space="preserve"> </v>
      </c>
      <c r="BP76" s="48" t="str">
        <f>IF(AND(N76="Aplicar identificación avanzada-condición aceptable para cada tipo de factor de riesgo identificado",M76="SI"),VLOOKUP(A76,'2'!$B$12:$M$212,8,FALSE)," ")</f>
        <v xml:space="preserve"> </v>
      </c>
      <c r="BQ76" s="48" t="str">
        <f>IF(AND(N76="Aplicar identificación avanzada-condición aceptable para cada tipo de factor de riesgo identificado",M76="SI"),VLOOKUP(A76,'2'!$B$12:$M$212,9,FALSE)," ")</f>
        <v xml:space="preserve"> </v>
      </c>
      <c r="BR76" s="48" t="str">
        <f>IF(AND(N76="Aplicar identificación avanzada-condición aceptable para cada tipo de factor de riesgo identificado",M76="SI"),VLOOKUP(A76,'2'!$B$12:$M$212,10,FALSE)," ")</f>
        <v xml:space="preserve"> </v>
      </c>
    </row>
    <row r="77" spans="1:70">
      <c r="A77">
        <v>73</v>
      </c>
      <c r="B77" s="21">
        <f>'2'!C86</f>
        <v>0</v>
      </c>
      <c r="C77" s="21">
        <f>'2'!D86</f>
        <v>0</v>
      </c>
      <c r="D77" s="21"/>
      <c r="E77" s="21">
        <f>'2'!E86</f>
        <v>0</v>
      </c>
      <c r="F77" s="34">
        <f>'3'!D86</f>
        <v>0</v>
      </c>
      <c r="G77" s="27" t="str">
        <f>'3'!E86</f>
        <v>SI</v>
      </c>
      <c r="H77" s="21" t="str">
        <f>'3'!F86</f>
        <v>NO</v>
      </c>
      <c r="I77" s="27" t="str">
        <f>'3'!G86</f>
        <v>NO</v>
      </c>
      <c r="J77" s="21" t="str">
        <f>'3'!H86</f>
        <v>NO</v>
      </c>
      <c r="K77" s="27" t="str">
        <f>'3'!I86</f>
        <v>NO</v>
      </c>
      <c r="L77" s="21" t="str">
        <f>'3'!J86</f>
        <v>SI</v>
      </c>
      <c r="M77" s="27" t="str">
        <f>'3'!K86</f>
        <v>NO</v>
      </c>
      <c r="N77" s="34" t="str">
        <f>'3'!L86</f>
        <v>Aplicar identificación avanzada-condición aceptable para cada tipo de factor de riesgo identificado</v>
      </c>
      <c r="O77" s="19">
        <f>IF(AND(N77="Aplicar identificación avanzada-condición aceptable para cada tipo de factor de riesgo identificado",G77="SI"),VLOOKUP(A77,'2'!$B$12:$M$212,2,FALSE)," ")</f>
        <v>0</v>
      </c>
      <c r="P77" s="19">
        <f>IF(AND(N77="Aplicar identificación avanzada-condición aceptable para cada tipo de factor de riesgo identificado",G77="SI"),VLOOKUP(A77,'2'!$B$12:$M$212,3,FALSE)," ")</f>
        <v>0</v>
      </c>
      <c r="Q77" s="19">
        <f>IF(AND(N77="Aplicar identificación avanzada-condición aceptable para cada tipo de factor de riesgo identificado",G77="SI"),VLOOKUP(A77,'2'!$B$12:$M$212,4,FALSE)," ")</f>
        <v>0</v>
      </c>
      <c r="R77" s="19">
        <f>IF(AND(N77="Aplicar identificación avanzada-condición aceptable para cada tipo de factor de riesgo identificado",G77="SI"),VLOOKUP(A77,'2'!$B$12:$M$212,6,FALSE)," ")</f>
        <v>0</v>
      </c>
      <c r="S77" s="19">
        <f>IF(AND(N77="Aplicar identificación avanzada-condición aceptable para cada tipo de factor de riesgo identificado",G77="SI"),VLOOKUP(A77,'2'!$B$12:$M$212,7,FALSE)," ")</f>
        <v>0</v>
      </c>
      <c r="T77" s="19">
        <f>IF(AND(N77="Aplicar identificación avanzada-condición aceptable para cada tipo de factor de riesgo identificado",G77="SI"),VLOOKUP(A77,'2'!$B$12:$M$212,8,FALSE)," ")</f>
        <v>0</v>
      </c>
      <c r="U77" s="19">
        <f>IF(AND(N77="Aplicar identificación avanzada-condición aceptable para cada tipo de factor de riesgo identificado",G77="SI"),VLOOKUP(A77,'2'!$B$12:$M$212,9,FALSE)," ")</f>
        <v>0</v>
      </c>
      <c r="V77" s="19">
        <f>IF(AND(N77="Aplicar identificación avanzada-condición aceptable para cada tipo de factor de riesgo identificado",G77="SI"),VLOOKUP(A77,'2'!$B$12:$M$212,10,FALSE)," ")</f>
        <v>0</v>
      </c>
      <c r="W77" s="31" t="str">
        <f>IF(AND(N77="Aplicar identificación avanzada-condición aceptable para cada tipo de factor de riesgo identificado",H77="SI"),VLOOKUP(A77,'2'!$B$12:$M$212,2,FALSE)," ")</f>
        <v xml:space="preserve"> </v>
      </c>
      <c r="X77" s="31" t="str">
        <f>IF(AND(N77="Aplicar identificación avanzada-condición aceptable para cada tipo de factor de riesgo identificado",H77="SI"),VLOOKUP(A77,'2'!$B$12:$M$212,3,FALSE)," ")</f>
        <v xml:space="preserve"> </v>
      </c>
      <c r="Y77" s="31" t="str">
        <f>IF(AND(N77="Aplicar identificación avanzada-condición aceptable para cada tipo de factor de riesgo identificado",H77="SI"),VLOOKUP(A77,'2'!$B$12:$M$212,4,FALSE)," ")</f>
        <v xml:space="preserve"> </v>
      </c>
      <c r="Z77" s="31" t="str">
        <f>IF(AND(N77="Aplicar identificación avanzada-condición aceptable para cada tipo de factor de riesgo identificado",H77="SI"),VLOOKUP(A77,'2'!$B$12:$M$212,4,FALSE)," ")</f>
        <v xml:space="preserve"> </v>
      </c>
      <c r="AA77" s="31" t="str">
        <f>IF(AND(N77="Aplicar identificación avanzada-condición aceptable para cada tipo de factor de riesgo identificado",H77="SI"),VLOOKUP(A77,'2'!$B$12:$M$212,7,FALSE)," ")</f>
        <v xml:space="preserve"> </v>
      </c>
      <c r="AB77" s="31" t="str">
        <f>IF(AND(N77="Aplicar identificación avanzada-condición aceptable para cada tipo de factor de riesgo identificado",H77="SI"),VLOOKUP(A77,'2'!$B$12:$M$212,8,FALSE)," ")</f>
        <v xml:space="preserve"> </v>
      </c>
      <c r="AC77" s="31" t="str">
        <f>IF(AND(N77="Aplicar identificación avanzada-condición aceptable para cada tipo de factor de riesgo identificado",H77="SI"),VLOOKUP(A77,'2'!$B$12:$M$212,9,FALSE)," ")</f>
        <v xml:space="preserve"> </v>
      </c>
      <c r="AD77" s="31" t="str">
        <f>IF(AND(N77="Aplicar identificación avanzada-condición aceptable para cada tipo de factor de riesgo identificado",H77="SI"),VLOOKUP(A77,'2'!$B$12:$M$212,10,FALSE)," ")</f>
        <v xml:space="preserve"> </v>
      </c>
      <c r="AE77" s="34" t="str">
        <f>IF(AND(N77="Aplicar identificación avanzada-condición aceptable para cada tipo de factor de riesgo identificado",I77="SI"),VLOOKUP(A77,'2'!$B$12:$M$212,2,FALSE)," ")</f>
        <v xml:space="preserve"> </v>
      </c>
      <c r="AF77" s="34" t="str">
        <f>IF(AND(N77="Aplicar identificación avanzada-condición aceptable para cada tipo de factor de riesgo identificado",I77="SI"),VLOOKUP(A77,'2'!$B$12:$M$212,3,FALSE)," ")</f>
        <v xml:space="preserve"> </v>
      </c>
      <c r="AG77" s="34" t="str">
        <f>IF(AND(N77="Aplicar identificación avanzada-condición aceptable para cada tipo de factor de riesgo identificado",I77="SI"),VLOOKUP(A77,'2'!$B$12:$M$212,4,FALSE)," ")</f>
        <v xml:space="preserve"> </v>
      </c>
      <c r="AH77" s="34" t="str">
        <f>IF(AND(N77="Aplicar identificación avanzada-condición aceptable para cada tipo de factor de riesgo identificado",I77="SI"),VLOOKUP(A77,'2'!$B$12:$M$212,6,FALSE)," ")</f>
        <v xml:space="preserve"> </v>
      </c>
      <c r="AI77" s="34" t="str">
        <f>IF(AND(N77="Aplicar identificación avanzada-condición aceptable para cada tipo de factor de riesgo identificado",I77="SI"),VLOOKUP(A77,'2'!$B$12:$M$212,7,FALSE)," ")</f>
        <v xml:space="preserve"> </v>
      </c>
      <c r="AJ77" s="34" t="str">
        <f>IF(AND(N77="Aplicar identificación avanzada-condición aceptable para cada tipo de factor de riesgo identificado",I77="SI"),VLOOKUP(A77,'2'!$B$12:$M$212,8,FALSE)," ")</f>
        <v xml:space="preserve"> </v>
      </c>
      <c r="AK77" s="34" t="str">
        <f>IF(AND(N77="Aplicar identificación avanzada-condición aceptable para cada tipo de factor de riesgo identificado",I77="SI"),VLOOKUP(A77,'2'!$B$12:$M$212,9,FALSE)," ")</f>
        <v xml:space="preserve"> </v>
      </c>
      <c r="AL77" s="34" t="str">
        <f>IF(AND(N77="Aplicar identificación avanzada-condición aceptable para cada tipo de factor de riesgo identificado",I77="SI"),VLOOKUP(A77,'2'!$B$12:$M$212,10,FALSE)," ")</f>
        <v xml:space="preserve"> </v>
      </c>
      <c r="AM77" s="40" t="str">
        <f>IF(AND(N77="Aplicar identificación avanzada-condición aceptable para cada tipo de factor de riesgo identificado",J77="SI"),VLOOKUP(A77,'2'!$B$12:$M$212,2,FALSE)," ")</f>
        <v xml:space="preserve"> </v>
      </c>
      <c r="AN77" s="40" t="str">
        <f>IF(AND(N77="Aplicar identificación avanzada-condición aceptable para cada tipo de factor de riesgo identificado",J77="SI"),VLOOKUP(A77,'2'!$B$12:$M$212,3,FALSE)," ")</f>
        <v xml:space="preserve"> </v>
      </c>
      <c r="AO77" s="40" t="str">
        <f>IF(AND(N77="Aplicar identificación avanzada-condición aceptable para cada tipo de factor de riesgo identificado",J77="SI"),VLOOKUP(A77,'2'!$B$12:$M$212,4,FALSE)," ")</f>
        <v xml:space="preserve"> </v>
      </c>
      <c r="AP77" s="40" t="str">
        <f>IF(AND(N77="Aplicar identificación avanzada-condición aceptable para cada tipo de factor de riesgo identificado",J77="SI"),VLOOKUP(A77,'2'!$B$12:$M$212,6,FALSE)," ")</f>
        <v xml:space="preserve"> </v>
      </c>
      <c r="AQ77" s="40" t="str">
        <f>IF(AND(N77="Aplicar identificación avanzada-condición aceptable para cada tipo de factor de riesgo identificado",J77="SI"),VLOOKUP(A77,'2'!$B$12:$M$212,7,FALSE)," ")</f>
        <v xml:space="preserve"> </v>
      </c>
      <c r="AR77" s="40" t="str">
        <f>IF(AND(N77="Aplicar identificación avanzada-condición aceptable para cada tipo de factor de riesgo identificado",J77="SI"),VLOOKUP(A77,'2'!$B$12:$M$212,8,FALSE)," ")</f>
        <v xml:space="preserve"> </v>
      </c>
      <c r="AS77" s="40" t="str">
        <f>IF(AND(N77="Aplicar identificación avanzada-condición aceptable para cada tipo de factor de riesgo identificado",J77="SI"),VLOOKUP(A77,'2'!$B$12:$M$212,9,FALSE)," ")</f>
        <v xml:space="preserve"> </v>
      </c>
      <c r="AT77" s="40" t="str">
        <f>IF(AND(N77="Aplicar identificación avanzada-condición aceptable para cada tipo de factor de riesgo identificado",J77="SI"),VLOOKUP(A77,'2'!$B$12:$M$212,10,FALSE)," ")</f>
        <v xml:space="preserve"> </v>
      </c>
      <c r="AU77" s="51" t="str">
        <f>IF(AND(N77="Aplicar identificación avanzada-condición aceptable para cada tipo de factor de riesgo identificado",K77="SI"),VLOOKUP(A77,'2'!$B$12:$M$212,2,FALSE)," ")</f>
        <v xml:space="preserve"> </v>
      </c>
      <c r="AV77" s="51" t="str">
        <f>IF(AND(N77="Aplicar identificación avanzada-condición aceptable para cada tipo de factor de riesgo identificado",K77="SI"),VLOOKUP(A77,'2'!$B$12:$M$212,3,FALSE)," ")</f>
        <v xml:space="preserve"> </v>
      </c>
      <c r="AW77" s="51" t="str">
        <f>IF(AND(N77="Aplicar identificación avanzada-condición aceptable para cada tipo de factor de riesgo identificado",K77="SI"),VLOOKUP(A77,'2'!$B$12:$M$212,4,FALSE)," ")</f>
        <v xml:space="preserve"> </v>
      </c>
      <c r="AX77" s="51" t="str">
        <f>IF(AND(N77="Aplicar identificación avanzada-condición aceptable para cada tipo de factor de riesgo identificado",K77="SI"),VLOOKUP(A77,'2'!$B$12:$M$212,6,FALSE)," ")</f>
        <v xml:space="preserve"> </v>
      </c>
      <c r="AY77" s="51" t="str">
        <f>IF(AND(N77="Aplicar identificación avanzada-condición aceptable para cada tipo de factor de riesgo identificado",K77="SI"),VLOOKUP(A77,'2'!$B$12:$M$212,7,FALSE)," ")</f>
        <v xml:space="preserve"> </v>
      </c>
      <c r="AZ77" s="51" t="str">
        <f>IF(AND(N77="Aplicar identificación avanzada-condición aceptable para cada tipo de factor de riesgo identificado",K77="SI"),VLOOKUP(A77,'2'!$B$12:$M$212,8,FALSE)," ")</f>
        <v xml:space="preserve"> </v>
      </c>
      <c r="BA77" s="51" t="str">
        <f>IF(AND(N77="Aplicar identificación avanzada-condición aceptable para cada tipo de factor de riesgo identificado",K77="SI"),VLOOKUP(A77,'2'!$B$12:$M$212,9,FALSE)," ")</f>
        <v xml:space="preserve"> </v>
      </c>
      <c r="BB77" s="51" t="str">
        <f>IF(AND(N77="Aplicar identificación avanzada-condición aceptable para cada tipo de factor de riesgo identificado",K77="SI"),VLOOKUP(A77,'2'!$B$12:$M$212,10,FALSE)," ")</f>
        <v xml:space="preserve"> </v>
      </c>
      <c r="BC77" s="44">
        <f>IF(AND(N77="Aplicar identificación avanzada-condición aceptable para cada tipo de factor de riesgo identificado",L77="SI"),VLOOKUP(A77,'2'!$B$12:$M$212,2,FALSE)," ")</f>
        <v>0</v>
      </c>
      <c r="BD77" s="44">
        <f>IF(AND(N77="Aplicar identificación avanzada-condición aceptable para cada tipo de factor de riesgo identificado",L77="SI"),VLOOKUP(A77,'2'!$B$12:$M$212,3,FALSE)," ")</f>
        <v>0</v>
      </c>
      <c r="BE77" s="44">
        <f>IF(AND(N77="Aplicar identificación avanzada-condición aceptable para cada tipo de factor de riesgo identificado",L77="SI"),VLOOKUP(A77,'2'!$B$12:$M$212,4,FALSE)," ")</f>
        <v>0</v>
      </c>
      <c r="BF77" s="44">
        <f>IF(AND(N77="Aplicar identificación avanzada-condición aceptable para cada tipo de factor de riesgo identificado",L77="SI"),VLOOKUP(A77,'2'!$B$12:$M$212,6,FALSE)," ")</f>
        <v>0</v>
      </c>
      <c r="BG77" s="44">
        <f>IF(AND(N77="Aplicar identificación avanzada-condición aceptable para cada tipo de factor de riesgo identificado",L77="SI"),VLOOKUP(A77,'2'!$B$12:$M$212,7,FALSE)," ")</f>
        <v>0</v>
      </c>
      <c r="BH77" s="44">
        <f>IF(AND(N77="Aplicar identificación avanzada-condición aceptable para cada tipo de factor de riesgo identificado",L77="SI"),VLOOKUP(A77,'2'!$B$12:$M$212,8,FALSE)," ")</f>
        <v>0</v>
      </c>
      <c r="BI77" s="44">
        <f>IF(AND(N77="Aplicar identificación avanzada-condición aceptable para cada tipo de factor de riesgo identificado",L77="SI"),VLOOKUP(A77,'2'!$B$12:$M$212,9,FALSE)," ")</f>
        <v>0</v>
      </c>
      <c r="BJ77" s="44">
        <f>IF(AND(N77="Aplicar identificación avanzada-condición aceptable para cada tipo de factor de riesgo identificado",L77="SI"),VLOOKUP(A77,'2'!$B$12:$M$212,10,FALSE)," ")</f>
        <v>0</v>
      </c>
      <c r="BK77" s="48" t="str">
        <f>IF(AND(N77="Aplicar identificación avanzada-condición aceptable para cada tipo de factor de riesgo identificado",M77="SI"),VLOOKUP(A77,'2'!$B$12:$M$212,2,FALSE)," ")</f>
        <v xml:space="preserve"> </v>
      </c>
      <c r="BL77" s="48" t="str">
        <f>IF(AND(N77="Aplicar identificación avanzada-condición aceptable para cada tipo de factor de riesgo identificado",M77="SI"),VLOOKUP(A77,'2'!$B$12:$M$212,3,FALSE)," ")</f>
        <v xml:space="preserve"> </v>
      </c>
      <c r="BM77" s="48" t="str">
        <f>IF(AND(N77="Aplicar identificación avanzada-condición aceptable para cada tipo de factor de riesgo identificado",M77="SI"),VLOOKUP(A77,'2'!$B$12:$M$212,4,FALSE)," ")</f>
        <v xml:space="preserve"> </v>
      </c>
      <c r="BN77" s="48" t="str">
        <f>IF(AND(N77="Aplicar identificación avanzada-condición aceptable para cada tipo de factor de riesgo identificado",M77="SI"),VLOOKUP(A77,'2'!$B$12:$M$212,6,FALSE)," ")</f>
        <v xml:space="preserve"> </v>
      </c>
      <c r="BO77" s="48" t="str">
        <f>IF(AND(N77="Aplicar identificación avanzada-condición aceptable para cada tipo de factor de riesgo identificado",M77="SI"),VLOOKUP(A77,'2'!$B$12:$M$212,7,FALSE)," ")</f>
        <v xml:space="preserve"> </v>
      </c>
      <c r="BP77" s="48" t="str">
        <f>IF(AND(N77="Aplicar identificación avanzada-condición aceptable para cada tipo de factor de riesgo identificado",M77="SI"),VLOOKUP(A77,'2'!$B$12:$M$212,8,FALSE)," ")</f>
        <v xml:space="preserve"> </v>
      </c>
      <c r="BQ77" s="48" t="str">
        <f>IF(AND(N77="Aplicar identificación avanzada-condición aceptable para cada tipo de factor de riesgo identificado",M77="SI"),VLOOKUP(A77,'2'!$B$12:$M$212,9,FALSE)," ")</f>
        <v xml:space="preserve"> </v>
      </c>
      <c r="BR77" s="48" t="str">
        <f>IF(AND(N77="Aplicar identificación avanzada-condición aceptable para cada tipo de factor de riesgo identificado",M77="SI"),VLOOKUP(A77,'2'!$B$12:$M$212,10,FALSE)," ")</f>
        <v xml:space="preserve"> </v>
      </c>
    </row>
    <row r="78" spans="1:70">
      <c r="A78">
        <v>74</v>
      </c>
      <c r="B78" s="21">
        <f>'2'!C87</f>
        <v>0</v>
      </c>
      <c r="C78" s="21">
        <f>'2'!D87</f>
        <v>0</v>
      </c>
      <c r="D78" s="21"/>
      <c r="E78" s="21">
        <f>'2'!E87</f>
        <v>0</v>
      </c>
      <c r="F78" s="34">
        <f>'3'!D87</f>
        <v>0</v>
      </c>
      <c r="G78" s="27" t="str">
        <f>'3'!E87</f>
        <v>SI</v>
      </c>
      <c r="H78" s="21" t="str">
        <f>'3'!F87</f>
        <v>NO</v>
      </c>
      <c r="I78" s="27" t="str">
        <f>'3'!G87</f>
        <v>NO</v>
      </c>
      <c r="J78" s="21" t="str">
        <f>'3'!H87</f>
        <v>NO</v>
      </c>
      <c r="K78" s="27" t="str">
        <f>'3'!I87</f>
        <v>NO</v>
      </c>
      <c r="L78" s="21" t="str">
        <f>'3'!J87</f>
        <v>SI</v>
      </c>
      <c r="M78" s="27" t="str">
        <f>'3'!K87</f>
        <v>NO</v>
      </c>
      <c r="N78" s="34" t="str">
        <f>'3'!L87</f>
        <v>Aplicar identificación avanzada-condición aceptable para cada tipo de factor de riesgo identificado</v>
      </c>
      <c r="O78" s="19">
        <f>IF(AND(N78="Aplicar identificación avanzada-condición aceptable para cada tipo de factor de riesgo identificado",G78="SI"),VLOOKUP(A78,'2'!$B$12:$M$212,2,FALSE)," ")</f>
        <v>0</v>
      </c>
      <c r="P78" s="19">
        <f>IF(AND(N78="Aplicar identificación avanzada-condición aceptable para cada tipo de factor de riesgo identificado",G78="SI"),VLOOKUP(A78,'2'!$B$12:$M$212,3,FALSE)," ")</f>
        <v>0</v>
      </c>
      <c r="Q78" s="19">
        <f>IF(AND(N78="Aplicar identificación avanzada-condición aceptable para cada tipo de factor de riesgo identificado",G78="SI"),VLOOKUP(A78,'2'!$B$12:$M$212,4,FALSE)," ")</f>
        <v>0</v>
      </c>
      <c r="R78" s="19">
        <f>IF(AND(N78="Aplicar identificación avanzada-condición aceptable para cada tipo de factor de riesgo identificado",G78="SI"),VLOOKUP(A78,'2'!$B$12:$M$212,6,FALSE)," ")</f>
        <v>0</v>
      </c>
      <c r="S78" s="19">
        <f>IF(AND(N78="Aplicar identificación avanzada-condición aceptable para cada tipo de factor de riesgo identificado",G78="SI"),VLOOKUP(A78,'2'!$B$12:$M$212,7,FALSE)," ")</f>
        <v>0</v>
      </c>
      <c r="T78" s="19">
        <f>IF(AND(N78="Aplicar identificación avanzada-condición aceptable para cada tipo de factor de riesgo identificado",G78="SI"),VLOOKUP(A78,'2'!$B$12:$M$212,8,FALSE)," ")</f>
        <v>0</v>
      </c>
      <c r="U78" s="19">
        <f>IF(AND(N78="Aplicar identificación avanzada-condición aceptable para cada tipo de factor de riesgo identificado",G78="SI"),VLOOKUP(A78,'2'!$B$12:$M$212,9,FALSE)," ")</f>
        <v>0</v>
      </c>
      <c r="V78" s="19">
        <f>IF(AND(N78="Aplicar identificación avanzada-condición aceptable para cada tipo de factor de riesgo identificado",G78="SI"),VLOOKUP(A78,'2'!$B$12:$M$212,10,FALSE)," ")</f>
        <v>0</v>
      </c>
      <c r="W78" s="31" t="str">
        <f>IF(AND(N78="Aplicar identificación avanzada-condición aceptable para cada tipo de factor de riesgo identificado",H78="SI"),VLOOKUP(A78,'2'!$B$12:$M$212,2,FALSE)," ")</f>
        <v xml:space="preserve"> </v>
      </c>
      <c r="X78" s="31" t="str">
        <f>IF(AND(N78="Aplicar identificación avanzada-condición aceptable para cada tipo de factor de riesgo identificado",H78="SI"),VLOOKUP(A78,'2'!$B$12:$M$212,3,FALSE)," ")</f>
        <v xml:space="preserve"> </v>
      </c>
      <c r="Y78" s="31" t="str">
        <f>IF(AND(N78="Aplicar identificación avanzada-condición aceptable para cada tipo de factor de riesgo identificado",H78="SI"),VLOOKUP(A78,'2'!$B$12:$M$212,4,FALSE)," ")</f>
        <v xml:space="preserve"> </v>
      </c>
      <c r="Z78" s="31" t="str">
        <f>IF(AND(N78="Aplicar identificación avanzada-condición aceptable para cada tipo de factor de riesgo identificado",H78="SI"),VLOOKUP(A78,'2'!$B$12:$M$212,4,FALSE)," ")</f>
        <v xml:space="preserve"> </v>
      </c>
      <c r="AA78" s="31" t="str">
        <f>IF(AND(N78="Aplicar identificación avanzada-condición aceptable para cada tipo de factor de riesgo identificado",H78="SI"),VLOOKUP(A78,'2'!$B$12:$M$212,7,FALSE)," ")</f>
        <v xml:space="preserve"> </v>
      </c>
      <c r="AB78" s="31" t="str">
        <f>IF(AND(N78="Aplicar identificación avanzada-condición aceptable para cada tipo de factor de riesgo identificado",H78="SI"),VLOOKUP(A78,'2'!$B$12:$M$212,8,FALSE)," ")</f>
        <v xml:space="preserve"> </v>
      </c>
      <c r="AC78" s="31" t="str">
        <f>IF(AND(N78="Aplicar identificación avanzada-condición aceptable para cada tipo de factor de riesgo identificado",H78="SI"),VLOOKUP(A78,'2'!$B$12:$M$212,9,FALSE)," ")</f>
        <v xml:space="preserve"> </v>
      </c>
      <c r="AD78" s="31" t="str">
        <f>IF(AND(N78="Aplicar identificación avanzada-condición aceptable para cada tipo de factor de riesgo identificado",H78="SI"),VLOOKUP(A78,'2'!$B$12:$M$212,10,FALSE)," ")</f>
        <v xml:space="preserve"> </v>
      </c>
      <c r="AE78" s="34" t="str">
        <f>IF(AND(N78="Aplicar identificación avanzada-condición aceptable para cada tipo de factor de riesgo identificado",I78="SI"),VLOOKUP(A78,'2'!$B$12:$M$212,2,FALSE)," ")</f>
        <v xml:space="preserve"> </v>
      </c>
      <c r="AF78" s="34" t="str">
        <f>IF(AND(N78="Aplicar identificación avanzada-condición aceptable para cada tipo de factor de riesgo identificado",I78="SI"),VLOOKUP(A78,'2'!$B$12:$M$212,3,FALSE)," ")</f>
        <v xml:space="preserve"> </v>
      </c>
      <c r="AG78" s="34" t="str">
        <f>IF(AND(N78="Aplicar identificación avanzada-condición aceptable para cada tipo de factor de riesgo identificado",I78="SI"),VLOOKUP(A78,'2'!$B$12:$M$212,4,FALSE)," ")</f>
        <v xml:space="preserve"> </v>
      </c>
      <c r="AH78" s="34" t="str">
        <f>IF(AND(N78="Aplicar identificación avanzada-condición aceptable para cada tipo de factor de riesgo identificado",I78="SI"),VLOOKUP(A78,'2'!$B$12:$M$212,6,FALSE)," ")</f>
        <v xml:space="preserve"> </v>
      </c>
      <c r="AI78" s="34" t="str">
        <f>IF(AND(N78="Aplicar identificación avanzada-condición aceptable para cada tipo de factor de riesgo identificado",I78="SI"),VLOOKUP(A78,'2'!$B$12:$M$212,7,FALSE)," ")</f>
        <v xml:space="preserve"> </v>
      </c>
      <c r="AJ78" s="34" t="str">
        <f>IF(AND(N78="Aplicar identificación avanzada-condición aceptable para cada tipo de factor de riesgo identificado",I78="SI"),VLOOKUP(A78,'2'!$B$12:$M$212,8,FALSE)," ")</f>
        <v xml:space="preserve"> </v>
      </c>
      <c r="AK78" s="34" t="str">
        <f>IF(AND(N78="Aplicar identificación avanzada-condición aceptable para cada tipo de factor de riesgo identificado",I78="SI"),VLOOKUP(A78,'2'!$B$12:$M$212,9,FALSE)," ")</f>
        <v xml:space="preserve"> </v>
      </c>
      <c r="AL78" s="34" t="str">
        <f>IF(AND(N78="Aplicar identificación avanzada-condición aceptable para cada tipo de factor de riesgo identificado",I78="SI"),VLOOKUP(A78,'2'!$B$12:$M$212,10,FALSE)," ")</f>
        <v xml:space="preserve"> </v>
      </c>
      <c r="AM78" s="40" t="str">
        <f>IF(AND(N78="Aplicar identificación avanzada-condición aceptable para cada tipo de factor de riesgo identificado",J78="SI"),VLOOKUP(A78,'2'!$B$12:$M$212,2,FALSE)," ")</f>
        <v xml:space="preserve"> </v>
      </c>
      <c r="AN78" s="40" t="str">
        <f>IF(AND(N78="Aplicar identificación avanzada-condición aceptable para cada tipo de factor de riesgo identificado",J78="SI"),VLOOKUP(A78,'2'!$B$12:$M$212,3,FALSE)," ")</f>
        <v xml:space="preserve"> </v>
      </c>
      <c r="AO78" s="40" t="str">
        <f>IF(AND(N78="Aplicar identificación avanzada-condición aceptable para cada tipo de factor de riesgo identificado",J78="SI"),VLOOKUP(A78,'2'!$B$12:$M$212,4,FALSE)," ")</f>
        <v xml:space="preserve"> </v>
      </c>
      <c r="AP78" s="40" t="str">
        <f>IF(AND(N78="Aplicar identificación avanzada-condición aceptable para cada tipo de factor de riesgo identificado",J78="SI"),VLOOKUP(A78,'2'!$B$12:$M$212,6,FALSE)," ")</f>
        <v xml:space="preserve"> </v>
      </c>
      <c r="AQ78" s="40" t="str">
        <f>IF(AND(N78="Aplicar identificación avanzada-condición aceptable para cada tipo de factor de riesgo identificado",J78="SI"),VLOOKUP(A78,'2'!$B$12:$M$212,7,FALSE)," ")</f>
        <v xml:space="preserve"> </v>
      </c>
      <c r="AR78" s="40" t="str">
        <f>IF(AND(N78="Aplicar identificación avanzada-condición aceptable para cada tipo de factor de riesgo identificado",J78="SI"),VLOOKUP(A78,'2'!$B$12:$M$212,8,FALSE)," ")</f>
        <v xml:space="preserve"> </v>
      </c>
      <c r="AS78" s="40" t="str">
        <f>IF(AND(N78="Aplicar identificación avanzada-condición aceptable para cada tipo de factor de riesgo identificado",J78="SI"),VLOOKUP(A78,'2'!$B$12:$M$212,9,FALSE)," ")</f>
        <v xml:space="preserve"> </v>
      </c>
      <c r="AT78" s="40" t="str">
        <f>IF(AND(N78="Aplicar identificación avanzada-condición aceptable para cada tipo de factor de riesgo identificado",J78="SI"),VLOOKUP(A78,'2'!$B$12:$M$212,10,FALSE)," ")</f>
        <v xml:space="preserve"> </v>
      </c>
      <c r="AU78" s="51" t="str">
        <f>IF(AND(N78="Aplicar identificación avanzada-condición aceptable para cada tipo de factor de riesgo identificado",K78="SI"),VLOOKUP(A78,'2'!$B$12:$M$212,2,FALSE)," ")</f>
        <v xml:space="preserve"> </v>
      </c>
      <c r="AV78" s="51" t="str">
        <f>IF(AND(N78="Aplicar identificación avanzada-condición aceptable para cada tipo de factor de riesgo identificado",K78="SI"),VLOOKUP(A78,'2'!$B$12:$M$212,3,FALSE)," ")</f>
        <v xml:space="preserve"> </v>
      </c>
      <c r="AW78" s="51" t="str">
        <f>IF(AND(N78="Aplicar identificación avanzada-condición aceptable para cada tipo de factor de riesgo identificado",K78="SI"),VLOOKUP(A78,'2'!$B$12:$M$212,4,FALSE)," ")</f>
        <v xml:space="preserve"> </v>
      </c>
      <c r="AX78" s="51" t="str">
        <f>IF(AND(N78="Aplicar identificación avanzada-condición aceptable para cada tipo de factor de riesgo identificado",K78="SI"),VLOOKUP(A78,'2'!$B$12:$M$212,6,FALSE)," ")</f>
        <v xml:space="preserve"> </v>
      </c>
      <c r="AY78" s="51" t="str">
        <f>IF(AND(N78="Aplicar identificación avanzada-condición aceptable para cada tipo de factor de riesgo identificado",K78="SI"),VLOOKUP(A78,'2'!$B$12:$M$212,7,FALSE)," ")</f>
        <v xml:space="preserve"> </v>
      </c>
      <c r="AZ78" s="51" t="str">
        <f>IF(AND(N78="Aplicar identificación avanzada-condición aceptable para cada tipo de factor de riesgo identificado",K78="SI"),VLOOKUP(A78,'2'!$B$12:$M$212,8,FALSE)," ")</f>
        <v xml:space="preserve"> </v>
      </c>
      <c r="BA78" s="51" t="str">
        <f>IF(AND(N78="Aplicar identificación avanzada-condición aceptable para cada tipo de factor de riesgo identificado",K78="SI"),VLOOKUP(A78,'2'!$B$12:$M$212,9,FALSE)," ")</f>
        <v xml:space="preserve"> </v>
      </c>
      <c r="BB78" s="51" t="str">
        <f>IF(AND(N78="Aplicar identificación avanzada-condición aceptable para cada tipo de factor de riesgo identificado",K78="SI"),VLOOKUP(A78,'2'!$B$12:$M$212,10,FALSE)," ")</f>
        <v xml:space="preserve"> </v>
      </c>
      <c r="BC78" s="44">
        <f>IF(AND(N78="Aplicar identificación avanzada-condición aceptable para cada tipo de factor de riesgo identificado",L78="SI"),VLOOKUP(A78,'2'!$B$12:$M$212,2,FALSE)," ")</f>
        <v>0</v>
      </c>
      <c r="BD78" s="44">
        <f>IF(AND(N78="Aplicar identificación avanzada-condición aceptable para cada tipo de factor de riesgo identificado",L78="SI"),VLOOKUP(A78,'2'!$B$12:$M$212,3,FALSE)," ")</f>
        <v>0</v>
      </c>
      <c r="BE78" s="44">
        <f>IF(AND(N78="Aplicar identificación avanzada-condición aceptable para cada tipo de factor de riesgo identificado",L78="SI"),VLOOKUP(A78,'2'!$B$12:$M$212,4,FALSE)," ")</f>
        <v>0</v>
      </c>
      <c r="BF78" s="44">
        <f>IF(AND(N78="Aplicar identificación avanzada-condición aceptable para cada tipo de factor de riesgo identificado",L78="SI"),VLOOKUP(A78,'2'!$B$12:$M$212,6,FALSE)," ")</f>
        <v>0</v>
      </c>
      <c r="BG78" s="44">
        <f>IF(AND(N78="Aplicar identificación avanzada-condición aceptable para cada tipo de factor de riesgo identificado",L78="SI"),VLOOKUP(A78,'2'!$B$12:$M$212,7,FALSE)," ")</f>
        <v>0</v>
      </c>
      <c r="BH78" s="44">
        <f>IF(AND(N78="Aplicar identificación avanzada-condición aceptable para cada tipo de factor de riesgo identificado",L78="SI"),VLOOKUP(A78,'2'!$B$12:$M$212,8,FALSE)," ")</f>
        <v>0</v>
      </c>
      <c r="BI78" s="44">
        <f>IF(AND(N78="Aplicar identificación avanzada-condición aceptable para cada tipo de factor de riesgo identificado",L78="SI"),VLOOKUP(A78,'2'!$B$12:$M$212,9,FALSE)," ")</f>
        <v>0</v>
      </c>
      <c r="BJ78" s="44">
        <f>IF(AND(N78="Aplicar identificación avanzada-condición aceptable para cada tipo de factor de riesgo identificado",L78="SI"),VLOOKUP(A78,'2'!$B$12:$M$212,10,FALSE)," ")</f>
        <v>0</v>
      </c>
      <c r="BK78" s="48" t="str">
        <f>IF(AND(N78="Aplicar identificación avanzada-condición aceptable para cada tipo de factor de riesgo identificado",M78="SI"),VLOOKUP(A78,'2'!$B$12:$M$212,2,FALSE)," ")</f>
        <v xml:space="preserve"> </v>
      </c>
      <c r="BL78" s="48" t="str">
        <f>IF(AND(N78="Aplicar identificación avanzada-condición aceptable para cada tipo de factor de riesgo identificado",M78="SI"),VLOOKUP(A78,'2'!$B$12:$M$212,3,FALSE)," ")</f>
        <v xml:space="preserve"> </v>
      </c>
      <c r="BM78" s="48" t="str">
        <f>IF(AND(N78="Aplicar identificación avanzada-condición aceptable para cada tipo de factor de riesgo identificado",M78="SI"),VLOOKUP(A78,'2'!$B$12:$M$212,4,FALSE)," ")</f>
        <v xml:space="preserve"> </v>
      </c>
      <c r="BN78" s="48" t="str">
        <f>IF(AND(N78="Aplicar identificación avanzada-condición aceptable para cada tipo de factor de riesgo identificado",M78="SI"),VLOOKUP(A78,'2'!$B$12:$M$212,6,FALSE)," ")</f>
        <v xml:space="preserve"> </v>
      </c>
      <c r="BO78" s="48" t="str">
        <f>IF(AND(N78="Aplicar identificación avanzada-condición aceptable para cada tipo de factor de riesgo identificado",M78="SI"),VLOOKUP(A78,'2'!$B$12:$M$212,7,FALSE)," ")</f>
        <v xml:space="preserve"> </v>
      </c>
      <c r="BP78" s="48" t="str">
        <f>IF(AND(N78="Aplicar identificación avanzada-condición aceptable para cada tipo de factor de riesgo identificado",M78="SI"),VLOOKUP(A78,'2'!$B$12:$M$212,8,FALSE)," ")</f>
        <v xml:space="preserve"> </v>
      </c>
      <c r="BQ78" s="48" t="str">
        <f>IF(AND(N78="Aplicar identificación avanzada-condición aceptable para cada tipo de factor de riesgo identificado",M78="SI"),VLOOKUP(A78,'2'!$B$12:$M$212,9,FALSE)," ")</f>
        <v xml:space="preserve"> </v>
      </c>
      <c r="BR78" s="48" t="str">
        <f>IF(AND(N78="Aplicar identificación avanzada-condición aceptable para cada tipo de factor de riesgo identificado",M78="SI"),VLOOKUP(A78,'2'!$B$12:$M$212,10,FALSE)," ")</f>
        <v xml:space="preserve"> </v>
      </c>
    </row>
    <row r="79" spans="1:70">
      <c r="A79">
        <v>75</v>
      </c>
      <c r="B79" s="21">
        <f>'2'!C88</f>
        <v>0</v>
      </c>
      <c r="C79" s="21">
        <f>'2'!D88</f>
        <v>0</v>
      </c>
      <c r="D79" s="21"/>
      <c r="E79" s="21">
        <f>'2'!E88</f>
        <v>0</v>
      </c>
      <c r="F79" s="34">
        <f>'3'!D88</f>
        <v>0</v>
      </c>
      <c r="G79" s="27" t="str">
        <f>'3'!E88</f>
        <v>SI</v>
      </c>
      <c r="H79" s="21" t="str">
        <f>'3'!F88</f>
        <v>NO</v>
      </c>
      <c r="I79" s="27" t="str">
        <f>'3'!G88</f>
        <v>NO</v>
      </c>
      <c r="J79" s="21" t="str">
        <f>'3'!H88</f>
        <v>NO</v>
      </c>
      <c r="K79" s="27" t="str">
        <f>'3'!I88</f>
        <v>NO</v>
      </c>
      <c r="L79" s="21" t="str">
        <f>'3'!J88</f>
        <v>SI</v>
      </c>
      <c r="M79" s="27" t="str">
        <f>'3'!K88</f>
        <v>NO</v>
      </c>
      <c r="N79" s="34" t="str">
        <f>'3'!L88</f>
        <v>Aplicar identificación avanzada-condición aceptable para cada tipo de factor de riesgo identificado</v>
      </c>
      <c r="O79" s="19">
        <f>IF(AND(N79="Aplicar identificación avanzada-condición aceptable para cada tipo de factor de riesgo identificado",G79="SI"),VLOOKUP(A79,'2'!$B$12:$M$212,2,FALSE)," ")</f>
        <v>0</v>
      </c>
      <c r="P79" s="19">
        <f>IF(AND(N79="Aplicar identificación avanzada-condición aceptable para cada tipo de factor de riesgo identificado",G79="SI"),VLOOKUP(A79,'2'!$B$12:$M$212,3,FALSE)," ")</f>
        <v>0</v>
      </c>
      <c r="Q79" s="19">
        <f>IF(AND(N79="Aplicar identificación avanzada-condición aceptable para cada tipo de factor de riesgo identificado",G79="SI"),VLOOKUP(A79,'2'!$B$12:$M$212,4,FALSE)," ")</f>
        <v>0</v>
      </c>
      <c r="R79" s="19">
        <f>IF(AND(N79="Aplicar identificación avanzada-condición aceptable para cada tipo de factor de riesgo identificado",G79="SI"),VLOOKUP(A79,'2'!$B$12:$M$212,6,FALSE)," ")</f>
        <v>0</v>
      </c>
      <c r="S79" s="19">
        <f>IF(AND(N79="Aplicar identificación avanzada-condición aceptable para cada tipo de factor de riesgo identificado",G79="SI"),VLOOKUP(A79,'2'!$B$12:$M$212,7,FALSE)," ")</f>
        <v>0</v>
      </c>
      <c r="T79" s="19">
        <f>IF(AND(N79="Aplicar identificación avanzada-condición aceptable para cada tipo de factor de riesgo identificado",G79="SI"),VLOOKUP(A79,'2'!$B$12:$M$212,8,FALSE)," ")</f>
        <v>0</v>
      </c>
      <c r="U79" s="19">
        <f>IF(AND(N79="Aplicar identificación avanzada-condición aceptable para cada tipo de factor de riesgo identificado",G79="SI"),VLOOKUP(A79,'2'!$B$12:$M$212,9,FALSE)," ")</f>
        <v>0</v>
      </c>
      <c r="V79" s="19">
        <f>IF(AND(N79="Aplicar identificación avanzada-condición aceptable para cada tipo de factor de riesgo identificado",G79="SI"),VLOOKUP(A79,'2'!$B$12:$M$212,10,FALSE)," ")</f>
        <v>0</v>
      </c>
      <c r="W79" s="31" t="str">
        <f>IF(AND(N79="Aplicar identificación avanzada-condición aceptable para cada tipo de factor de riesgo identificado",H79="SI"),VLOOKUP(A79,'2'!$B$12:$M$212,2,FALSE)," ")</f>
        <v xml:space="preserve"> </v>
      </c>
      <c r="X79" s="31" t="str">
        <f>IF(AND(N79="Aplicar identificación avanzada-condición aceptable para cada tipo de factor de riesgo identificado",H79="SI"),VLOOKUP(A79,'2'!$B$12:$M$212,3,FALSE)," ")</f>
        <v xml:space="preserve"> </v>
      </c>
      <c r="Y79" s="31" t="str">
        <f>IF(AND(N79="Aplicar identificación avanzada-condición aceptable para cada tipo de factor de riesgo identificado",H79="SI"),VLOOKUP(A79,'2'!$B$12:$M$212,4,FALSE)," ")</f>
        <v xml:space="preserve"> </v>
      </c>
      <c r="Z79" s="31" t="str">
        <f>IF(AND(N79="Aplicar identificación avanzada-condición aceptable para cada tipo de factor de riesgo identificado",H79="SI"),VLOOKUP(A79,'2'!$B$12:$M$212,4,FALSE)," ")</f>
        <v xml:space="preserve"> </v>
      </c>
      <c r="AA79" s="31" t="str">
        <f>IF(AND(N79="Aplicar identificación avanzada-condición aceptable para cada tipo de factor de riesgo identificado",H79="SI"),VLOOKUP(A79,'2'!$B$12:$M$212,7,FALSE)," ")</f>
        <v xml:space="preserve"> </v>
      </c>
      <c r="AB79" s="31" t="str">
        <f>IF(AND(N79="Aplicar identificación avanzada-condición aceptable para cada tipo de factor de riesgo identificado",H79="SI"),VLOOKUP(A79,'2'!$B$12:$M$212,8,FALSE)," ")</f>
        <v xml:space="preserve"> </v>
      </c>
      <c r="AC79" s="31" t="str">
        <f>IF(AND(N79="Aplicar identificación avanzada-condición aceptable para cada tipo de factor de riesgo identificado",H79="SI"),VLOOKUP(A79,'2'!$B$12:$M$212,9,FALSE)," ")</f>
        <v xml:space="preserve"> </v>
      </c>
      <c r="AD79" s="31" t="str">
        <f>IF(AND(N79="Aplicar identificación avanzada-condición aceptable para cada tipo de factor de riesgo identificado",H79="SI"),VLOOKUP(A79,'2'!$B$12:$M$212,10,FALSE)," ")</f>
        <v xml:space="preserve"> </v>
      </c>
      <c r="AE79" s="34" t="str">
        <f>IF(AND(N79="Aplicar identificación avanzada-condición aceptable para cada tipo de factor de riesgo identificado",I79="SI"),VLOOKUP(A79,'2'!$B$12:$M$212,2,FALSE)," ")</f>
        <v xml:space="preserve"> </v>
      </c>
      <c r="AF79" s="34" t="str">
        <f>IF(AND(N79="Aplicar identificación avanzada-condición aceptable para cada tipo de factor de riesgo identificado",I79="SI"),VLOOKUP(A79,'2'!$B$12:$M$212,3,FALSE)," ")</f>
        <v xml:space="preserve"> </v>
      </c>
      <c r="AG79" s="34" t="str">
        <f>IF(AND(N79="Aplicar identificación avanzada-condición aceptable para cada tipo de factor de riesgo identificado",I79="SI"),VLOOKUP(A79,'2'!$B$12:$M$212,4,FALSE)," ")</f>
        <v xml:space="preserve"> </v>
      </c>
      <c r="AH79" s="34" t="str">
        <f>IF(AND(N79="Aplicar identificación avanzada-condición aceptable para cada tipo de factor de riesgo identificado",I79="SI"),VLOOKUP(A79,'2'!$B$12:$M$212,6,FALSE)," ")</f>
        <v xml:space="preserve"> </v>
      </c>
      <c r="AI79" s="34" t="str">
        <f>IF(AND(N79="Aplicar identificación avanzada-condición aceptable para cada tipo de factor de riesgo identificado",I79="SI"),VLOOKUP(A79,'2'!$B$12:$M$212,7,FALSE)," ")</f>
        <v xml:space="preserve"> </v>
      </c>
      <c r="AJ79" s="34" t="str">
        <f>IF(AND(N79="Aplicar identificación avanzada-condición aceptable para cada tipo de factor de riesgo identificado",I79="SI"),VLOOKUP(A79,'2'!$B$12:$M$212,8,FALSE)," ")</f>
        <v xml:space="preserve"> </v>
      </c>
      <c r="AK79" s="34" t="str">
        <f>IF(AND(N79="Aplicar identificación avanzada-condición aceptable para cada tipo de factor de riesgo identificado",I79="SI"),VLOOKUP(A79,'2'!$B$12:$M$212,9,FALSE)," ")</f>
        <v xml:space="preserve"> </v>
      </c>
      <c r="AL79" s="34" t="str">
        <f>IF(AND(N79="Aplicar identificación avanzada-condición aceptable para cada tipo de factor de riesgo identificado",I79="SI"),VLOOKUP(A79,'2'!$B$12:$M$212,10,FALSE)," ")</f>
        <v xml:space="preserve"> </v>
      </c>
      <c r="AM79" s="40" t="str">
        <f>IF(AND(N79="Aplicar identificación avanzada-condición aceptable para cada tipo de factor de riesgo identificado",J79="SI"),VLOOKUP(A79,'2'!$B$12:$M$212,2,FALSE)," ")</f>
        <v xml:space="preserve"> </v>
      </c>
      <c r="AN79" s="40" t="str">
        <f>IF(AND(N79="Aplicar identificación avanzada-condición aceptable para cada tipo de factor de riesgo identificado",J79="SI"),VLOOKUP(A79,'2'!$B$12:$M$212,3,FALSE)," ")</f>
        <v xml:space="preserve"> </v>
      </c>
      <c r="AO79" s="40" t="str">
        <f>IF(AND(N79="Aplicar identificación avanzada-condición aceptable para cada tipo de factor de riesgo identificado",J79="SI"),VLOOKUP(A79,'2'!$B$12:$M$212,4,FALSE)," ")</f>
        <v xml:space="preserve"> </v>
      </c>
      <c r="AP79" s="40" t="str">
        <f>IF(AND(N79="Aplicar identificación avanzada-condición aceptable para cada tipo de factor de riesgo identificado",J79="SI"),VLOOKUP(A79,'2'!$B$12:$M$212,6,FALSE)," ")</f>
        <v xml:space="preserve"> </v>
      </c>
      <c r="AQ79" s="40" t="str">
        <f>IF(AND(N79="Aplicar identificación avanzada-condición aceptable para cada tipo de factor de riesgo identificado",J79="SI"),VLOOKUP(A79,'2'!$B$12:$M$212,7,FALSE)," ")</f>
        <v xml:space="preserve"> </v>
      </c>
      <c r="AR79" s="40" t="str">
        <f>IF(AND(N79="Aplicar identificación avanzada-condición aceptable para cada tipo de factor de riesgo identificado",J79="SI"),VLOOKUP(A79,'2'!$B$12:$M$212,8,FALSE)," ")</f>
        <v xml:space="preserve"> </v>
      </c>
      <c r="AS79" s="40" t="str">
        <f>IF(AND(N79="Aplicar identificación avanzada-condición aceptable para cada tipo de factor de riesgo identificado",J79="SI"),VLOOKUP(A79,'2'!$B$12:$M$212,9,FALSE)," ")</f>
        <v xml:space="preserve"> </v>
      </c>
      <c r="AT79" s="40" t="str">
        <f>IF(AND(N79="Aplicar identificación avanzada-condición aceptable para cada tipo de factor de riesgo identificado",J79="SI"),VLOOKUP(A79,'2'!$B$12:$M$212,10,FALSE)," ")</f>
        <v xml:space="preserve"> </v>
      </c>
      <c r="AU79" s="51" t="str">
        <f>IF(AND(N79="Aplicar identificación avanzada-condición aceptable para cada tipo de factor de riesgo identificado",K79="SI"),VLOOKUP(A79,'2'!$B$12:$M$212,2,FALSE)," ")</f>
        <v xml:space="preserve"> </v>
      </c>
      <c r="AV79" s="51" t="str">
        <f>IF(AND(N79="Aplicar identificación avanzada-condición aceptable para cada tipo de factor de riesgo identificado",K79="SI"),VLOOKUP(A79,'2'!$B$12:$M$212,3,FALSE)," ")</f>
        <v xml:space="preserve"> </v>
      </c>
      <c r="AW79" s="51" t="str">
        <f>IF(AND(N79="Aplicar identificación avanzada-condición aceptable para cada tipo de factor de riesgo identificado",K79="SI"),VLOOKUP(A79,'2'!$B$12:$M$212,4,FALSE)," ")</f>
        <v xml:space="preserve"> </v>
      </c>
      <c r="AX79" s="51" t="str">
        <f>IF(AND(N79="Aplicar identificación avanzada-condición aceptable para cada tipo de factor de riesgo identificado",K79="SI"),VLOOKUP(A79,'2'!$B$12:$M$212,6,FALSE)," ")</f>
        <v xml:space="preserve"> </v>
      </c>
      <c r="AY79" s="51" t="str">
        <f>IF(AND(N79="Aplicar identificación avanzada-condición aceptable para cada tipo de factor de riesgo identificado",K79="SI"),VLOOKUP(A79,'2'!$B$12:$M$212,7,FALSE)," ")</f>
        <v xml:space="preserve"> </v>
      </c>
      <c r="AZ79" s="51" t="str">
        <f>IF(AND(N79="Aplicar identificación avanzada-condición aceptable para cada tipo de factor de riesgo identificado",K79="SI"),VLOOKUP(A79,'2'!$B$12:$M$212,8,FALSE)," ")</f>
        <v xml:space="preserve"> </v>
      </c>
      <c r="BA79" s="51" t="str">
        <f>IF(AND(N79="Aplicar identificación avanzada-condición aceptable para cada tipo de factor de riesgo identificado",K79="SI"),VLOOKUP(A79,'2'!$B$12:$M$212,9,FALSE)," ")</f>
        <v xml:space="preserve"> </v>
      </c>
      <c r="BB79" s="51" t="str">
        <f>IF(AND(N79="Aplicar identificación avanzada-condición aceptable para cada tipo de factor de riesgo identificado",K79="SI"),VLOOKUP(A79,'2'!$B$12:$M$212,10,FALSE)," ")</f>
        <v xml:space="preserve"> </v>
      </c>
      <c r="BC79" s="44">
        <f>IF(AND(N79="Aplicar identificación avanzada-condición aceptable para cada tipo de factor de riesgo identificado",L79="SI"),VLOOKUP(A79,'2'!$B$12:$M$212,2,FALSE)," ")</f>
        <v>0</v>
      </c>
      <c r="BD79" s="44">
        <f>IF(AND(N79="Aplicar identificación avanzada-condición aceptable para cada tipo de factor de riesgo identificado",L79="SI"),VLOOKUP(A79,'2'!$B$12:$M$212,3,FALSE)," ")</f>
        <v>0</v>
      </c>
      <c r="BE79" s="44">
        <f>IF(AND(N79="Aplicar identificación avanzada-condición aceptable para cada tipo de factor de riesgo identificado",L79="SI"),VLOOKUP(A79,'2'!$B$12:$M$212,4,FALSE)," ")</f>
        <v>0</v>
      </c>
      <c r="BF79" s="44">
        <f>IF(AND(N79="Aplicar identificación avanzada-condición aceptable para cada tipo de factor de riesgo identificado",L79="SI"),VLOOKUP(A79,'2'!$B$12:$M$212,6,FALSE)," ")</f>
        <v>0</v>
      </c>
      <c r="BG79" s="44">
        <f>IF(AND(N79="Aplicar identificación avanzada-condición aceptable para cada tipo de factor de riesgo identificado",L79="SI"),VLOOKUP(A79,'2'!$B$12:$M$212,7,FALSE)," ")</f>
        <v>0</v>
      </c>
      <c r="BH79" s="44">
        <f>IF(AND(N79="Aplicar identificación avanzada-condición aceptable para cada tipo de factor de riesgo identificado",L79="SI"),VLOOKUP(A79,'2'!$B$12:$M$212,8,FALSE)," ")</f>
        <v>0</v>
      </c>
      <c r="BI79" s="44">
        <f>IF(AND(N79="Aplicar identificación avanzada-condición aceptable para cada tipo de factor de riesgo identificado",L79="SI"),VLOOKUP(A79,'2'!$B$12:$M$212,9,FALSE)," ")</f>
        <v>0</v>
      </c>
      <c r="BJ79" s="44">
        <f>IF(AND(N79="Aplicar identificación avanzada-condición aceptable para cada tipo de factor de riesgo identificado",L79="SI"),VLOOKUP(A79,'2'!$B$12:$M$212,10,FALSE)," ")</f>
        <v>0</v>
      </c>
      <c r="BK79" s="48" t="str">
        <f>IF(AND(N79="Aplicar identificación avanzada-condición aceptable para cada tipo de factor de riesgo identificado",M79="SI"),VLOOKUP(A79,'2'!$B$12:$M$212,2,FALSE)," ")</f>
        <v xml:space="preserve"> </v>
      </c>
      <c r="BL79" s="48" t="str">
        <f>IF(AND(N79="Aplicar identificación avanzada-condición aceptable para cada tipo de factor de riesgo identificado",M79="SI"),VLOOKUP(A79,'2'!$B$12:$M$212,3,FALSE)," ")</f>
        <v xml:space="preserve"> </v>
      </c>
      <c r="BM79" s="48" t="str">
        <f>IF(AND(N79="Aplicar identificación avanzada-condición aceptable para cada tipo de factor de riesgo identificado",M79="SI"),VLOOKUP(A79,'2'!$B$12:$M$212,4,FALSE)," ")</f>
        <v xml:space="preserve"> </v>
      </c>
      <c r="BN79" s="48" t="str">
        <f>IF(AND(N79="Aplicar identificación avanzada-condición aceptable para cada tipo de factor de riesgo identificado",M79="SI"),VLOOKUP(A79,'2'!$B$12:$M$212,6,FALSE)," ")</f>
        <v xml:space="preserve"> </v>
      </c>
      <c r="BO79" s="48" t="str">
        <f>IF(AND(N79="Aplicar identificación avanzada-condición aceptable para cada tipo de factor de riesgo identificado",M79="SI"),VLOOKUP(A79,'2'!$B$12:$M$212,7,FALSE)," ")</f>
        <v xml:space="preserve"> </v>
      </c>
      <c r="BP79" s="48" t="str">
        <f>IF(AND(N79="Aplicar identificación avanzada-condición aceptable para cada tipo de factor de riesgo identificado",M79="SI"),VLOOKUP(A79,'2'!$B$12:$M$212,8,FALSE)," ")</f>
        <v xml:space="preserve"> </v>
      </c>
      <c r="BQ79" s="48" t="str">
        <f>IF(AND(N79="Aplicar identificación avanzada-condición aceptable para cada tipo de factor de riesgo identificado",M79="SI"),VLOOKUP(A79,'2'!$B$12:$M$212,9,FALSE)," ")</f>
        <v xml:space="preserve"> </v>
      </c>
      <c r="BR79" s="48" t="str">
        <f>IF(AND(N79="Aplicar identificación avanzada-condición aceptable para cada tipo de factor de riesgo identificado",M79="SI"),VLOOKUP(A79,'2'!$B$12:$M$212,10,FALSE)," ")</f>
        <v xml:space="preserve"> </v>
      </c>
    </row>
    <row r="80" spans="1:70">
      <c r="A80">
        <v>76</v>
      </c>
      <c r="B80" s="21">
        <f>'2'!C89</f>
        <v>0</v>
      </c>
      <c r="C80" s="21">
        <f>'2'!D89</f>
        <v>0</v>
      </c>
      <c r="D80" s="21"/>
      <c r="E80" s="21">
        <f>'2'!E89</f>
        <v>0</v>
      </c>
      <c r="F80" s="34">
        <f>'3'!D89</f>
        <v>0</v>
      </c>
      <c r="G80" s="27" t="str">
        <f>'3'!E89</f>
        <v>SI</v>
      </c>
      <c r="H80" s="21" t="str">
        <f>'3'!F89</f>
        <v>NO</v>
      </c>
      <c r="I80" s="27" t="str">
        <f>'3'!G89</f>
        <v>NO</v>
      </c>
      <c r="J80" s="21" t="str">
        <f>'3'!H89</f>
        <v>NO</v>
      </c>
      <c r="K80" s="27" t="str">
        <f>'3'!I89</f>
        <v>NO</v>
      </c>
      <c r="L80" s="21" t="str">
        <f>'3'!J89</f>
        <v>SI</v>
      </c>
      <c r="M80" s="27" t="str">
        <f>'3'!K89</f>
        <v>NO</v>
      </c>
      <c r="N80" s="34" t="str">
        <f>'3'!L89</f>
        <v>Aplicar identificación avanzada-condición aceptable para cada tipo de factor de riesgo identificado</v>
      </c>
      <c r="O80" s="19">
        <f>IF(AND(N80="Aplicar identificación avanzada-condición aceptable para cada tipo de factor de riesgo identificado",G80="SI"),VLOOKUP(A80,'2'!$B$12:$M$212,2,FALSE)," ")</f>
        <v>0</v>
      </c>
      <c r="P80" s="19">
        <f>IF(AND(N80="Aplicar identificación avanzada-condición aceptable para cada tipo de factor de riesgo identificado",G80="SI"),VLOOKUP(A80,'2'!$B$12:$M$212,3,FALSE)," ")</f>
        <v>0</v>
      </c>
      <c r="Q80" s="19">
        <f>IF(AND(N80="Aplicar identificación avanzada-condición aceptable para cada tipo de factor de riesgo identificado",G80="SI"),VLOOKUP(A80,'2'!$B$12:$M$212,4,FALSE)," ")</f>
        <v>0</v>
      </c>
      <c r="R80" s="19">
        <f>IF(AND(N80="Aplicar identificación avanzada-condición aceptable para cada tipo de factor de riesgo identificado",G80="SI"),VLOOKUP(A80,'2'!$B$12:$M$212,6,FALSE)," ")</f>
        <v>0</v>
      </c>
      <c r="S80" s="19">
        <f>IF(AND(N80="Aplicar identificación avanzada-condición aceptable para cada tipo de factor de riesgo identificado",G80="SI"),VLOOKUP(A80,'2'!$B$12:$M$212,7,FALSE)," ")</f>
        <v>0</v>
      </c>
      <c r="T80" s="19">
        <f>IF(AND(N80="Aplicar identificación avanzada-condición aceptable para cada tipo de factor de riesgo identificado",G80="SI"),VLOOKUP(A80,'2'!$B$12:$M$212,8,FALSE)," ")</f>
        <v>0</v>
      </c>
      <c r="U80" s="19">
        <f>IF(AND(N80="Aplicar identificación avanzada-condición aceptable para cada tipo de factor de riesgo identificado",G80="SI"),VLOOKUP(A80,'2'!$B$12:$M$212,9,FALSE)," ")</f>
        <v>0</v>
      </c>
      <c r="V80" s="19">
        <f>IF(AND(N80="Aplicar identificación avanzada-condición aceptable para cada tipo de factor de riesgo identificado",G80="SI"),VLOOKUP(A80,'2'!$B$12:$M$212,10,FALSE)," ")</f>
        <v>0</v>
      </c>
      <c r="W80" s="31" t="str">
        <f>IF(AND(N80="Aplicar identificación avanzada-condición aceptable para cada tipo de factor de riesgo identificado",H80="SI"),VLOOKUP(A80,'2'!$B$12:$M$212,2,FALSE)," ")</f>
        <v xml:space="preserve"> </v>
      </c>
      <c r="X80" s="31" t="str">
        <f>IF(AND(N80="Aplicar identificación avanzada-condición aceptable para cada tipo de factor de riesgo identificado",H80="SI"),VLOOKUP(A80,'2'!$B$12:$M$212,3,FALSE)," ")</f>
        <v xml:space="preserve"> </v>
      </c>
      <c r="Y80" s="31" t="str">
        <f>IF(AND(N80="Aplicar identificación avanzada-condición aceptable para cada tipo de factor de riesgo identificado",H80="SI"),VLOOKUP(A80,'2'!$B$12:$M$212,4,FALSE)," ")</f>
        <v xml:space="preserve"> </v>
      </c>
      <c r="Z80" s="31" t="str">
        <f>IF(AND(N80="Aplicar identificación avanzada-condición aceptable para cada tipo de factor de riesgo identificado",H80="SI"),VLOOKUP(A80,'2'!$B$12:$M$212,4,FALSE)," ")</f>
        <v xml:space="preserve"> </v>
      </c>
      <c r="AA80" s="31" t="str">
        <f>IF(AND(N80="Aplicar identificación avanzada-condición aceptable para cada tipo de factor de riesgo identificado",H80="SI"),VLOOKUP(A80,'2'!$B$12:$M$212,7,FALSE)," ")</f>
        <v xml:space="preserve"> </v>
      </c>
      <c r="AB80" s="31" t="str">
        <f>IF(AND(N80="Aplicar identificación avanzada-condición aceptable para cada tipo de factor de riesgo identificado",H80="SI"),VLOOKUP(A80,'2'!$B$12:$M$212,8,FALSE)," ")</f>
        <v xml:space="preserve"> </v>
      </c>
      <c r="AC80" s="31" t="str">
        <f>IF(AND(N80="Aplicar identificación avanzada-condición aceptable para cada tipo de factor de riesgo identificado",H80="SI"),VLOOKUP(A80,'2'!$B$12:$M$212,9,FALSE)," ")</f>
        <v xml:space="preserve"> </v>
      </c>
      <c r="AD80" s="31" t="str">
        <f>IF(AND(N80="Aplicar identificación avanzada-condición aceptable para cada tipo de factor de riesgo identificado",H80="SI"),VLOOKUP(A80,'2'!$B$12:$M$212,10,FALSE)," ")</f>
        <v xml:space="preserve"> </v>
      </c>
      <c r="AE80" s="34" t="str">
        <f>IF(AND(N80="Aplicar identificación avanzada-condición aceptable para cada tipo de factor de riesgo identificado",I80="SI"),VLOOKUP(A80,'2'!$B$12:$M$212,2,FALSE)," ")</f>
        <v xml:space="preserve"> </v>
      </c>
      <c r="AF80" s="34" t="str">
        <f>IF(AND(N80="Aplicar identificación avanzada-condición aceptable para cada tipo de factor de riesgo identificado",I80="SI"),VLOOKUP(A80,'2'!$B$12:$M$212,3,FALSE)," ")</f>
        <v xml:space="preserve"> </v>
      </c>
      <c r="AG80" s="34" t="str">
        <f>IF(AND(N80="Aplicar identificación avanzada-condición aceptable para cada tipo de factor de riesgo identificado",I80="SI"),VLOOKUP(A80,'2'!$B$12:$M$212,4,FALSE)," ")</f>
        <v xml:space="preserve"> </v>
      </c>
      <c r="AH80" s="34" t="str">
        <f>IF(AND(N80="Aplicar identificación avanzada-condición aceptable para cada tipo de factor de riesgo identificado",I80="SI"),VLOOKUP(A80,'2'!$B$12:$M$212,6,FALSE)," ")</f>
        <v xml:space="preserve"> </v>
      </c>
      <c r="AI80" s="34" t="str">
        <f>IF(AND(N80="Aplicar identificación avanzada-condición aceptable para cada tipo de factor de riesgo identificado",I80="SI"),VLOOKUP(A80,'2'!$B$12:$M$212,7,FALSE)," ")</f>
        <v xml:space="preserve"> </v>
      </c>
      <c r="AJ80" s="34" t="str">
        <f>IF(AND(N80="Aplicar identificación avanzada-condición aceptable para cada tipo de factor de riesgo identificado",I80="SI"),VLOOKUP(A80,'2'!$B$12:$M$212,8,FALSE)," ")</f>
        <v xml:space="preserve"> </v>
      </c>
      <c r="AK80" s="34" t="str">
        <f>IF(AND(N80="Aplicar identificación avanzada-condición aceptable para cada tipo de factor de riesgo identificado",I80="SI"),VLOOKUP(A80,'2'!$B$12:$M$212,9,FALSE)," ")</f>
        <v xml:space="preserve"> </v>
      </c>
      <c r="AL80" s="34" t="str">
        <f>IF(AND(N80="Aplicar identificación avanzada-condición aceptable para cada tipo de factor de riesgo identificado",I80="SI"),VLOOKUP(A80,'2'!$B$12:$M$212,10,FALSE)," ")</f>
        <v xml:space="preserve"> </v>
      </c>
      <c r="AM80" s="40" t="str">
        <f>IF(AND(N80="Aplicar identificación avanzada-condición aceptable para cada tipo de factor de riesgo identificado",J80="SI"),VLOOKUP(A80,'2'!$B$12:$M$212,2,FALSE)," ")</f>
        <v xml:space="preserve"> </v>
      </c>
      <c r="AN80" s="40" t="str">
        <f>IF(AND(N80="Aplicar identificación avanzada-condición aceptable para cada tipo de factor de riesgo identificado",J80="SI"),VLOOKUP(A80,'2'!$B$12:$M$212,3,FALSE)," ")</f>
        <v xml:space="preserve"> </v>
      </c>
      <c r="AO80" s="40" t="str">
        <f>IF(AND(N80="Aplicar identificación avanzada-condición aceptable para cada tipo de factor de riesgo identificado",J80="SI"),VLOOKUP(A80,'2'!$B$12:$M$212,4,FALSE)," ")</f>
        <v xml:space="preserve"> </v>
      </c>
      <c r="AP80" s="40" t="str">
        <f>IF(AND(N80="Aplicar identificación avanzada-condición aceptable para cada tipo de factor de riesgo identificado",J80="SI"),VLOOKUP(A80,'2'!$B$12:$M$212,6,FALSE)," ")</f>
        <v xml:space="preserve"> </v>
      </c>
      <c r="AQ80" s="40" t="str">
        <f>IF(AND(N80="Aplicar identificación avanzada-condición aceptable para cada tipo de factor de riesgo identificado",J80="SI"),VLOOKUP(A80,'2'!$B$12:$M$212,7,FALSE)," ")</f>
        <v xml:space="preserve"> </v>
      </c>
      <c r="AR80" s="40" t="str">
        <f>IF(AND(N80="Aplicar identificación avanzada-condición aceptable para cada tipo de factor de riesgo identificado",J80="SI"),VLOOKUP(A80,'2'!$B$12:$M$212,8,FALSE)," ")</f>
        <v xml:space="preserve"> </v>
      </c>
      <c r="AS80" s="40" t="str">
        <f>IF(AND(N80="Aplicar identificación avanzada-condición aceptable para cada tipo de factor de riesgo identificado",J80="SI"),VLOOKUP(A80,'2'!$B$12:$M$212,9,FALSE)," ")</f>
        <v xml:space="preserve"> </v>
      </c>
      <c r="AT80" s="40" t="str">
        <f>IF(AND(N80="Aplicar identificación avanzada-condición aceptable para cada tipo de factor de riesgo identificado",J80="SI"),VLOOKUP(A80,'2'!$B$12:$M$212,10,FALSE)," ")</f>
        <v xml:space="preserve"> </v>
      </c>
      <c r="AU80" s="51" t="str">
        <f>IF(AND(N80="Aplicar identificación avanzada-condición aceptable para cada tipo de factor de riesgo identificado",K80="SI"),VLOOKUP(A80,'2'!$B$12:$M$212,2,FALSE)," ")</f>
        <v xml:space="preserve"> </v>
      </c>
      <c r="AV80" s="51" t="str">
        <f>IF(AND(N80="Aplicar identificación avanzada-condición aceptable para cada tipo de factor de riesgo identificado",K80="SI"),VLOOKUP(A80,'2'!$B$12:$M$212,3,FALSE)," ")</f>
        <v xml:space="preserve"> </v>
      </c>
      <c r="AW80" s="51" t="str">
        <f>IF(AND(N80="Aplicar identificación avanzada-condición aceptable para cada tipo de factor de riesgo identificado",K80="SI"),VLOOKUP(A80,'2'!$B$12:$M$212,4,FALSE)," ")</f>
        <v xml:space="preserve"> </v>
      </c>
      <c r="AX80" s="51" t="str">
        <f>IF(AND(N80="Aplicar identificación avanzada-condición aceptable para cada tipo de factor de riesgo identificado",K80="SI"),VLOOKUP(A80,'2'!$B$12:$M$212,6,FALSE)," ")</f>
        <v xml:space="preserve"> </v>
      </c>
      <c r="AY80" s="51" t="str">
        <f>IF(AND(N80="Aplicar identificación avanzada-condición aceptable para cada tipo de factor de riesgo identificado",K80="SI"),VLOOKUP(A80,'2'!$B$12:$M$212,7,FALSE)," ")</f>
        <v xml:space="preserve"> </v>
      </c>
      <c r="AZ80" s="51" t="str">
        <f>IF(AND(N80="Aplicar identificación avanzada-condición aceptable para cada tipo de factor de riesgo identificado",K80="SI"),VLOOKUP(A80,'2'!$B$12:$M$212,8,FALSE)," ")</f>
        <v xml:space="preserve"> </v>
      </c>
      <c r="BA80" s="51" t="str">
        <f>IF(AND(N80="Aplicar identificación avanzada-condición aceptable para cada tipo de factor de riesgo identificado",K80="SI"),VLOOKUP(A80,'2'!$B$12:$M$212,9,FALSE)," ")</f>
        <v xml:space="preserve"> </v>
      </c>
      <c r="BB80" s="51" t="str">
        <f>IF(AND(N80="Aplicar identificación avanzada-condición aceptable para cada tipo de factor de riesgo identificado",K80="SI"),VLOOKUP(A80,'2'!$B$12:$M$212,10,FALSE)," ")</f>
        <v xml:space="preserve"> </v>
      </c>
      <c r="BC80" s="44">
        <f>IF(AND(N80="Aplicar identificación avanzada-condición aceptable para cada tipo de factor de riesgo identificado",L80="SI"),VLOOKUP(A80,'2'!$B$12:$M$212,2,FALSE)," ")</f>
        <v>0</v>
      </c>
      <c r="BD80" s="44">
        <f>IF(AND(N80="Aplicar identificación avanzada-condición aceptable para cada tipo de factor de riesgo identificado",L80="SI"),VLOOKUP(A80,'2'!$B$12:$M$212,3,FALSE)," ")</f>
        <v>0</v>
      </c>
      <c r="BE80" s="44">
        <f>IF(AND(N80="Aplicar identificación avanzada-condición aceptable para cada tipo de factor de riesgo identificado",L80="SI"),VLOOKUP(A80,'2'!$B$12:$M$212,4,FALSE)," ")</f>
        <v>0</v>
      </c>
      <c r="BF80" s="44">
        <f>IF(AND(N80="Aplicar identificación avanzada-condición aceptable para cada tipo de factor de riesgo identificado",L80="SI"),VLOOKUP(A80,'2'!$B$12:$M$212,6,FALSE)," ")</f>
        <v>0</v>
      </c>
      <c r="BG80" s="44">
        <f>IF(AND(N80="Aplicar identificación avanzada-condición aceptable para cada tipo de factor de riesgo identificado",L80="SI"),VLOOKUP(A80,'2'!$B$12:$M$212,7,FALSE)," ")</f>
        <v>0</v>
      </c>
      <c r="BH80" s="44">
        <f>IF(AND(N80="Aplicar identificación avanzada-condición aceptable para cada tipo de factor de riesgo identificado",L80="SI"),VLOOKUP(A80,'2'!$B$12:$M$212,8,FALSE)," ")</f>
        <v>0</v>
      </c>
      <c r="BI80" s="44">
        <f>IF(AND(N80="Aplicar identificación avanzada-condición aceptable para cada tipo de factor de riesgo identificado",L80="SI"),VLOOKUP(A80,'2'!$B$12:$M$212,9,FALSE)," ")</f>
        <v>0</v>
      </c>
      <c r="BJ80" s="44">
        <f>IF(AND(N80="Aplicar identificación avanzada-condición aceptable para cada tipo de factor de riesgo identificado",L80="SI"),VLOOKUP(A80,'2'!$B$12:$M$212,10,FALSE)," ")</f>
        <v>0</v>
      </c>
      <c r="BK80" s="48" t="str">
        <f>IF(AND(N80="Aplicar identificación avanzada-condición aceptable para cada tipo de factor de riesgo identificado",M80="SI"),VLOOKUP(A80,'2'!$B$12:$M$212,2,FALSE)," ")</f>
        <v xml:space="preserve"> </v>
      </c>
      <c r="BL80" s="48" t="str">
        <f>IF(AND(N80="Aplicar identificación avanzada-condición aceptable para cada tipo de factor de riesgo identificado",M80="SI"),VLOOKUP(A80,'2'!$B$12:$M$212,3,FALSE)," ")</f>
        <v xml:space="preserve"> </v>
      </c>
      <c r="BM80" s="48" t="str">
        <f>IF(AND(N80="Aplicar identificación avanzada-condición aceptable para cada tipo de factor de riesgo identificado",M80="SI"),VLOOKUP(A80,'2'!$B$12:$M$212,4,FALSE)," ")</f>
        <v xml:space="preserve"> </v>
      </c>
      <c r="BN80" s="48" t="str">
        <f>IF(AND(N80="Aplicar identificación avanzada-condición aceptable para cada tipo de factor de riesgo identificado",M80="SI"),VLOOKUP(A80,'2'!$B$12:$M$212,6,FALSE)," ")</f>
        <v xml:space="preserve"> </v>
      </c>
      <c r="BO80" s="48" t="str">
        <f>IF(AND(N80="Aplicar identificación avanzada-condición aceptable para cada tipo de factor de riesgo identificado",M80="SI"),VLOOKUP(A80,'2'!$B$12:$M$212,7,FALSE)," ")</f>
        <v xml:space="preserve"> </v>
      </c>
      <c r="BP80" s="48" t="str">
        <f>IF(AND(N80="Aplicar identificación avanzada-condición aceptable para cada tipo de factor de riesgo identificado",M80="SI"),VLOOKUP(A80,'2'!$B$12:$M$212,8,FALSE)," ")</f>
        <v xml:space="preserve"> </v>
      </c>
      <c r="BQ80" s="48" t="str">
        <f>IF(AND(N80="Aplicar identificación avanzada-condición aceptable para cada tipo de factor de riesgo identificado",M80="SI"),VLOOKUP(A80,'2'!$B$12:$M$212,9,FALSE)," ")</f>
        <v xml:space="preserve"> </v>
      </c>
      <c r="BR80" s="48" t="str">
        <f>IF(AND(N80="Aplicar identificación avanzada-condición aceptable para cada tipo de factor de riesgo identificado",M80="SI"),VLOOKUP(A80,'2'!$B$12:$M$212,10,FALSE)," ")</f>
        <v xml:space="preserve"> </v>
      </c>
    </row>
    <row r="81" spans="1:70">
      <c r="A81">
        <v>77</v>
      </c>
      <c r="B81" s="21">
        <f>'2'!C90</f>
        <v>0</v>
      </c>
      <c r="C81" s="21">
        <f>'2'!D90</f>
        <v>0</v>
      </c>
      <c r="D81" s="21"/>
      <c r="E81" s="21">
        <f>'2'!E90</f>
        <v>0</v>
      </c>
      <c r="F81" s="34">
        <f>'3'!D90</f>
        <v>0</v>
      </c>
      <c r="G81" s="27" t="str">
        <f>'3'!E90</f>
        <v>SI</v>
      </c>
      <c r="H81" s="21" t="str">
        <f>'3'!F90</f>
        <v>NO</v>
      </c>
      <c r="I81" s="27" t="str">
        <f>'3'!G90</f>
        <v>NO</v>
      </c>
      <c r="J81" s="21" t="str">
        <f>'3'!H90</f>
        <v>NO</v>
      </c>
      <c r="K81" s="27" t="str">
        <f>'3'!I90</f>
        <v>NO</v>
      </c>
      <c r="L81" s="21" t="str">
        <f>'3'!J90</f>
        <v>SI</v>
      </c>
      <c r="M81" s="27" t="str">
        <f>'3'!K90</f>
        <v>NO</v>
      </c>
      <c r="N81" s="34" t="str">
        <f>'3'!L90</f>
        <v>Aplicar identificación avanzada-condición aceptable para cada tipo de factor de riesgo identificado</v>
      </c>
      <c r="O81" s="19">
        <f>IF(AND(N81="Aplicar identificación avanzada-condición aceptable para cada tipo de factor de riesgo identificado",G81="SI"),VLOOKUP(A81,'2'!$B$12:$M$212,2,FALSE)," ")</f>
        <v>0</v>
      </c>
      <c r="P81" s="19">
        <f>IF(AND(N81="Aplicar identificación avanzada-condición aceptable para cada tipo de factor de riesgo identificado",G81="SI"),VLOOKUP(A81,'2'!$B$12:$M$212,3,FALSE)," ")</f>
        <v>0</v>
      </c>
      <c r="Q81" s="19">
        <f>IF(AND(N81="Aplicar identificación avanzada-condición aceptable para cada tipo de factor de riesgo identificado",G81="SI"),VLOOKUP(A81,'2'!$B$12:$M$212,4,FALSE)," ")</f>
        <v>0</v>
      </c>
      <c r="R81" s="19">
        <f>IF(AND(N81="Aplicar identificación avanzada-condición aceptable para cada tipo de factor de riesgo identificado",G81="SI"),VLOOKUP(A81,'2'!$B$12:$M$212,6,FALSE)," ")</f>
        <v>0</v>
      </c>
      <c r="S81" s="19">
        <f>IF(AND(N81="Aplicar identificación avanzada-condición aceptable para cada tipo de factor de riesgo identificado",G81="SI"),VLOOKUP(A81,'2'!$B$12:$M$212,7,FALSE)," ")</f>
        <v>0</v>
      </c>
      <c r="T81" s="19">
        <f>IF(AND(N81="Aplicar identificación avanzada-condición aceptable para cada tipo de factor de riesgo identificado",G81="SI"),VLOOKUP(A81,'2'!$B$12:$M$212,8,FALSE)," ")</f>
        <v>0</v>
      </c>
      <c r="U81" s="19">
        <f>IF(AND(N81="Aplicar identificación avanzada-condición aceptable para cada tipo de factor de riesgo identificado",G81="SI"),VLOOKUP(A81,'2'!$B$12:$M$212,9,FALSE)," ")</f>
        <v>0</v>
      </c>
      <c r="V81" s="19">
        <f>IF(AND(N81="Aplicar identificación avanzada-condición aceptable para cada tipo de factor de riesgo identificado",G81="SI"),VLOOKUP(A81,'2'!$B$12:$M$212,10,FALSE)," ")</f>
        <v>0</v>
      </c>
      <c r="W81" s="31" t="str">
        <f>IF(AND(N81="Aplicar identificación avanzada-condición aceptable para cada tipo de factor de riesgo identificado",H81="SI"),VLOOKUP(A81,'2'!$B$12:$M$212,2,FALSE)," ")</f>
        <v xml:space="preserve"> </v>
      </c>
      <c r="X81" s="31" t="str">
        <f>IF(AND(N81="Aplicar identificación avanzada-condición aceptable para cada tipo de factor de riesgo identificado",H81="SI"),VLOOKUP(A81,'2'!$B$12:$M$212,3,FALSE)," ")</f>
        <v xml:space="preserve"> </v>
      </c>
      <c r="Y81" s="31" t="str">
        <f>IF(AND(N81="Aplicar identificación avanzada-condición aceptable para cada tipo de factor de riesgo identificado",H81="SI"),VLOOKUP(A81,'2'!$B$12:$M$212,4,FALSE)," ")</f>
        <v xml:space="preserve"> </v>
      </c>
      <c r="Z81" s="31" t="str">
        <f>IF(AND(N81="Aplicar identificación avanzada-condición aceptable para cada tipo de factor de riesgo identificado",H81="SI"),VLOOKUP(A81,'2'!$B$12:$M$212,4,FALSE)," ")</f>
        <v xml:space="preserve"> </v>
      </c>
      <c r="AA81" s="31" t="str">
        <f>IF(AND(N81="Aplicar identificación avanzada-condición aceptable para cada tipo de factor de riesgo identificado",H81="SI"),VLOOKUP(A81,'2'!$B$12:$M$212,7,FALSE)," ")</f>
        <v xml:space="preserve"> </v>
      </c>
      <c r="AB81" s="31" t="str">
        <f>IF(AND(N81="Aplicar identificación avanzada-condición aceptable para cada tipo de factor de riesgo identificado",H81="SI"),VLOOKUP(A81,'2'!$B$12:$M$212,8,FALSE)," ")</f>
        <v xml:space="preserve"> </v>
      </c>
      <c r="AC81" s="31" t="str">
        <f>IF(AND(N81="Aplicar identificación avanzada-condición aceptable para cada tipo de factor de riesgo identificado",H81="SI"),VLOOKUP(A81,'2'!$B$12:$M$212,9,FALSE)," ")</f>
        <v xml:space="preserve"> </v>
      </c>
      <c r="AD81" s="31" t="str">
        <f>IF(AND(N81="Aplicar identificación avanzada-condición aceptable para cada tipo de factor de riesgo identificado",H81="SI"),VLOOKUP(A81,'2'!$B$12:$M$212,10,FALSE)," ")</f>
        <v xml:space="preserve"> </v>
      </c>
      <c r="AE81" s="34" t="str">
        <f>IF(AND(N81="Aplicar identificación avanzada-condición aceptable para cada tipo de factor de riesgo identificado",I81="SI"),VLOOKUP(A81,'2'!$B$12:$M$212,2,FALSE)," ")</f>
        <v xml:space="preserve"> </v>
      </c>
      <c r="AF81" s="34" t="str">
        <f>IF(AND(N81="Aplicar identificación avanzada-condición aceptable para cada tipo de factor de riesgo identificado",I81="SI"),VLOOKUP(A81,'2'!$B$12:$M$212,3,FALSE)," ")</f>
        <v xml:space="preserve"> </v>
      </c>
      <c r="AG81" s="34" t="str">
        <f>IF(AND(N81="Aplicar identificación avanzada-condición aceptable para cada tipo de factor de riesgo identificado",I81="SI"),VLOOKUP(A81,'2'!$B$12:$M$212,4,FALSE)," ")</f>
        <v xml:space="preserve"> </v>
      </c>
      <c r="AH81" s="34" t="str">
        <f>IF(AND(N81="Aplicar identificación avanzada-condición aceptable para cada tipo de factor de riesgo identificado",I81="SI"),VLOOKUP(A81,'2'!$B$12:$M$212,6,FALSE)," ")</f>
        <v xml:space="preserve"> </v>
      </c>
      <c r="AI81" s="34" t="str">
        <f>IF(AND(N81="Aplicar identificación avanzada-condición aceptable para cada tipo de factor de riesgo identificado",I81="SI"),VLOOKUP(A81,'2'!$B$12:$M$212,7,FALSE)," ")</f>
        <v xml:space="preserve"> </v>
      </c>
      <c r="AJ81" s="34" t="str">
        <f>IF(AND(N81="Aplicar identificación avanzada-condición aceptable para cada tipo de factor de riesgo identificado",I81="SI"),VLOOKUP(A81,'2'!$B$12:$M$212,8,FALSE)," ")</f>
        <v xml:space="preserve"> </v>
      </c>
      <c r="AK81" s="34" t="str">
        <f>IF(AND(N81="Aplicar identificación avanzada-condición aceptable para cada tipo de factor de riesgo identificado",I81="SI"),VLOOKUP(A81,'2'!$B$12:$M$212,9,FALSE)," ")</f>
        <v xml:space="preserve"> </v>
      </c>
      <c r="AL81" s="34" t="str">
        <f>IF(AND(N81="Aplicar identificación avanzada-condición aceptable para cada tipo de factor de riesgo identificado",I81="SI"),VLOOKUP(A81,'2'!$B$12:$M$212,10,FALSE)," ")</f>
        <v xml:space="preserve"> </v>
      </c>
      <c r="AM81" s="40" t="str">
        <f>IF(AND(N81="Aplicar identificación avanzada-condición aceptable para cada tipo de factor de riesgo identificado",J81="SI"),VLOOKUP(A81,'2'!$B$12:$M$212,2,FALSE)," ")</f>
        <v xml:space="preserve"> </v>
      </c>
      <c r="AN81" s="40" t="str">
        <f>IF(AND(N81="Aplicar identificación avanzada-condición aceptable para cada tipo de factor de riesgo identificado",J81="SI"),VLOOKUP(A81,'2'!$B$12:$M$212,3,FALSE)," ")</f>
        <v xml:space="preserve"> </v>
      </c>
      <c r="AO81" s="40" t="str">
        <f>IF(AND(N81="Aplicar identificación avanzada-condición aceptable para cada tipo de factor de riesgo identificado",J81="SI"),VLOOKUP(A81,'2'!$B$12:$M$212,4,FALSE)," ")</f>
        <v xml:space="preserve"> </v>
      </c>
      <c r="AP81" s="40" t="str">
        <f>IF(AND(N81="Aplicar identificación avanzada-condición aceptable para cada tipo de factor de riesgo identificado",J81="SI"),VLOOKUP(A81,'2'!$B$12:$M$212,6,FALSE)," ")</f>
        <v xml:space="preserve"> </v>
      </c>
      <c r="AQ81" s="40" t="str">
        <f>IF(AND(N81="Aplicar identificación avanzada-condición aceptable para cada tipo de factor de riesgo identificado",J81="SI"),VLOOKUP(A81,'2'!$B$12:$M$212,7,FALSE)," ")</f>
        <v xml:space="preserve"> </v>
      </c>
      <c r="AR81" s="40" t="str">
        <f>IF(AND(N81="Aplicar identificación avanzada-condición aceptable para cada tipo de factor de riesgo identificado",J81="SI"),VLOOKUP(A81,'2'!$B$12:$M$212,8,FALSE)," ")</f>
        <v xml:space="preserve"> </v>
      </c>
      <c r="AS81" s="40" t="str">
        <f>IF(AND(N81="Aplicar identificación avanzada-condición aceptable para cada tipo de factor de riesgo identificado",J81="SI"),VLOOKUP(A81,'2'!$B$12:$M$212,9,FALSE)," ")</f>
        <v xml:space="preserve"> </v>
      </c>
      <c r="AT81" s="40" t="str">
        <f>IF(AND(N81="Aplicar identificación avanzada-condición aceptable para cada tipo de factor de riesgo identificado",J81="SI"),VLOOKUP(A81,'2'!$B$12:$M$212,10,FALSE)," ")</f>
        <v xml:space="preserve"> </v>
      </c>
      <c r="AU81" s="51" t="str">
        <f>IF(AND(N81="Aplicar identificación avanzada-condición aceptable para cada tipo de factor de riesgo identificado",K81="SI"),VLOOKUP(A81,'2'!$B$12:$M$212,2,FALSE)," ")</f>
        <v xml:space="preserve"> </v>
      </c>
      <c r="AV81" s="51" t="str">
        <f>IF(AND(N81="Aplicar identificación avanzada-condición aceptable para cada tipo de factor de riesgo identificado",K81="SI"),VLOOKUP(A81,'2'!$B$12:$M$212,3,FALSE)," ")</f>
        <v xml:space="preserve"> </v>
      </c>
      <c r="AW81" s="51" t="str">
        <f>IF(AND(N81="Aplicar identificación avanzada-condición aceptable para cada tipo de factor de riesgo identificado",K81="SI"),VLOOKUP(A81,'2'!$B$12:$M$212,4,FALSE)," ")</f>
        <v xml:space="preserve"> </v>
      </c>
      <c r="AX81" s="51" t="str">
        <f>IF(AND(N81="Aplicar identificación avanzada-condición aceptable para cada tipo de factor de riesgo identificado",K81="SI"),VLOOKUP(A81,'2'!$B$12:$M$212,6,FALSE)," ")</f>
        <v xml:space="preserve"> </v>
      </c>
      <c r="AY81" s="51" t="str">
        <f>IF(AND(N81="Aplicar identificación avanzada-condición aceptable para cada tipo de factor de riesgo identificado",K81="SI"),VLOOKUP(A81,'2'!$B$12:$M$212,7,FALSE)," ")</f>
        <v xml:space="preserve"> </v>
      </c>
      <c r="AZ81" s="51" t="str">
        <f>IF(AND(N81="Aplicar identificación avanzada-condición aceptable para cada tipo de factor de riesgo identificado",K81="SI"),VLOOKUP(A81,'2'!$B$12:$M$212,8,FALSE)," ")</f>
        <v xml:space="preserve"> </v>
      </c>
      <c r="BA81" s="51" t="str">
        <f>IF(AND(N81="Aplicar identificación avanzada-condición aceptable para cada tipo de factor de riesgo identificado",K81="SI"),VLOOKUP(A81,'2'!$B$12:$M$212,9,FALSE)," ")</f>
        <v xml:space="preserve"> </v>
      </c>
      <c r="BB81" s="51" t="str">
        <f>IF(AND(N81="Aplicar identificación avanzada-condición aceptable para cada tipo de factor de riesgo identificado",K81="SI"),VLOOKUP(A81,'2'!$B$12:$M$212,10,FALSE)," ")</f>
        <v xml:space="preserve"> </v>
      </c>
      <c r="BC81" s="44">
        <f>IF(AND(N81="Aplicar identificación avanzada-condición aceptable para cada tipo de factor de riesgo identificado",L81="SI"),VLOOKUP(A81,'2'!$B$12:$M$212,2,FALSE)," ")</f>
        <v>0</v>
      </c>
      <c r="BD81" s="44">
        <f>IF(AND(N81="Aplicar identificación avanzada-condición aceptable para cada tipo de factor de riesgo identificado",L81="SI"),VLOOKUP(A81,'2'!$B$12:$M$212,3,FALSE)," ")</f>
        <v>0</v>
      </c>
      <c r="BE81" s="44">
        <f>IF(AND(N81="Aplicar identificación avanzada-condición aceptable para cada tipo de factor de riesgo identificado",L81="SI"),VLOOKUP(A81,'2'!$B$12:$M$212,4,FALSE)," ")</f>
        <v>0</v>
      </c>
      <c r="BF81" s="44">
        <f>IF(AND(N81="Aplicar identificación avanzada-condición aceptable para cada tipo de factor de riesgo identificado",L81="SI"),VLOOKUP(A81,'2'!$B$12:$M$212,6,FALSE)," ")</f>
        <v>0</v>
      </c>
      <c r="BG81" s="44">
        <f>IF(AND(N81="Aplicar identificación avanzada-condición aceptable para cada tipo de factor de riesgo identificado",L81="SI"),VLOOKUP(A81,'2'!$B$12:$M$212,7,FALSE)," ")</f>
        <v>0</v>
      </c>
      <c r="BH81" s="44">
        <f>IF(AND(N81="Aplicar identificación avanzada-condición aceptable para cada tipo de factor de riesgo identificado",L81="SI"),VLOOKUP(A81,'2'!$B$12:$M$212,8,FALSE)," ")</f>
        <v>0</v>
      </c>
      <c r="BI81" s="44">
        <f>IF(AND(N81="Aplicar identificación avanzada-condición aceptable para cada tipo de factor de riesgo identificado",L81="SI"),VLOOKUP(A81,'2'!$B$12:$M$212,9,FALSE)," ")</f>
        <v>0</v>
      </c>
      <c r="BJ81" s="44">
        <f>IF(AND(N81="Aplicar identificación avanzada-condición aceptable para cada tipo de factor de riesgo identificado",L81="SI"),VLOOKUP(A81,'2'!$B$12:$M$212,10,FALSE)," ")</f>
        <v>0</v>
      </c>
      <c r="BK81" s="48" t="str">
        <f>IF(AND(N81="Aplicar identificación avanzada-condición aceptable para cada tipo de factor de riesgo identificado",M81="SI"),VLOOKUP(A81,'2'!$B$12:$M$212,2,FALSE)," ")</f>
        <v xml:space="preserve"> </v>
      </c>
      <c r="BL81" s="48" t="str">
        <f>IF(AND(N81="Aplicar identificación avanzada-condición aceptable para cada tipo de factor de riesgo identificado",M81="SI"),VLOOKUP(A81,'2'!$B$12:$M$212,3,FALSE)," ")</f>
        <v xml:space="preserve"> </v>
      </c>
      <c r="BM81" s="48" t="str">
        <f>IF(AND(N81="Aplicar identificación avanzada-condición aceptable para cada tipo de factor de riesgo identificado",M81="SI"),VLOOKUP(A81,'2'!$B$12:$M$212,4,FALSE)," ")</f>
        <v xml:space="preserve"> </v>
      </c>
      <c r="BN81" s="48" t="str">
        <f>IF(AND(N81="Aplicar identificación avanzada-condición aceptable para cada tipo de factor de riesgo identificado",M81="SI"),VLOOKUP(A81,'2'!$B$12:$M$212,6,FALSE)," ")</f>
        <v xml:space="preserve"> </v>
      </c>
      <c r="BO81" s="48" t="str">
        <f>IF(AND(N81="Aplicar identificación avanzada-condición aceptable para cada tipo de factor de riesgo identificado",M81="SI"),VLOOKUP(A81,'2'!$B$12:$M$212,7,FALSE)," ")</f>
        <v xml:space="preserve"> </v>
      </c>
      <c r="BP81" s="48" t="str">
        <f>IF(AND(N81="Aplicar identificación avanzada-condición aceptable para cada tipo de factor de riesgo identificado",M81="SI"),VLOOKUP(A81,'2'!$B$12:$M$212,8,FALSE)," ")</f>
        <v xml:space="preserve"> </v>
      </c>
      <c r="BQ81" s="48" t="str">
        <f>IF(AND(N81="Aplicar identificación avanzada-condición aceptable para cada tipo de factor de riesgo identificado",M81="SI"),VLOOKUP(A81,'2'!$B$12:$M$212,9,FALSE)," ")</f>
        <v xml:space="preserve"> </v>
      </c>
      <c r="BR81" s="48" t="str">
        <f>IF(AND(N81="Aplicar identificación avanzada-condición aceptable para cada tipo de factor de riesgo identificado",M81="SI"),VLOOKUP(A81,'2'!$B$12:$M$212,10,FALSE)," ")</f>
        <v xml:space="preserve"> </v>
      </c>
    </row>
    <row r="82" spans="1:70">
      <c r="A82">
        <v>78</v>
      </c>
      <c r="B82" s="21">
        <f>'2'!C91</f>
        <v>0</v>
      </c>
      <c r="C82" s="21">
        <f>'2'!D91</f>
        <v>0</v>
      </c>
      <c r="D82" s="21"/>
      <c r="E82" s="21">
        <f>'2'!E91</f>
        <v>0</v>
      </c>
      <c r="F82" s="34">
        <f>'3'!D91</f>
        <v>0</v>
      </c>
      <c r="G82" s="27" t="str">
        <f>'3'!E91</f>
        <v>SI</v>
      </c>
      <c r="H82" s="21" t="str">
        <f>'3'!F91</f>
        <v>NO</v>
      </c>
      <c r="I82" s="27" t="str">
        <f>'3'!G91</f>
        <v>NO</v>
      </c>
      <c r="J82" s="21" t="str">
        <f>'3'!H91</f>
        <v>NO</v>
      </c>
      <c r="K82" s="27" t="str">
        <f>'3'!I91</f>
        <v>NO</v>
      </c>
      <c r="L82" s="21" t="str">
        <f>'3'!J91</f>
        <v>SI</v>
      </c>
      <c r="M82" s="27" t="str">
        <f>'3'!K91</f>
        <v>NO</v>
      </c>
      <c r="N82" s="34" t="str">
        <f>'3'!L91</f>
        <v>Aplicar identificación avanzada-condición aceptable para cada tipo de factor de riesgo identificado</v>
      </c>
      <c r="O82" s="19">
        <f>IF(AND(N82="Aplicar identificación avanzada-condición aceptable para cada tipo de factor de riesgo identificado",G82="SI"),VLOOKUP(A82,'2'!$B$12:$M$212,2,FALSE)," ")</f>
        <v>0</v>
      </c>
      <c r="P82" s="19">
        <f>IF(AND(N82="Aplicar identificación avanzada-condición aceptable para cada tipo de factor de riesgo identificado",G82="SI"),VLOOKUP(A82,'2'!$B$12:$M$212,3,FALSE)," ")</f>
        <v>0</v>
      </c>
      <c r="Q82" s="19">
        <f>IF(AND(N82="Aplicar identificación avanzada-condición aceptable para cada tipo de factor de riesgo identificado",G82="SI"),VLOOKUP(A82,'2'!$B$12:$M$212,4,FALSE)," ")</f>
        <v>0</v>
      </c>
      <c r="R82" s="19">
        <f>IF(AND(N82="Aplicar identificación avanzada-condición aceptable para cada tipo de factor de riesgo identificado",G82="SI"),VLOOKUP(A82,'2'!$B$12:$M$212,6,FALSE)," ")</f>
        <v>0</v>
      </c>
      <c r="S82" s="19">
        <f>IF(AND(N82="Aplicar identificación avanzada-condición aceptable para cada tipo de factor de riesgo identificado",G82="SI"),VLOOKUP(A82,'2'!$B$12:$M$212,7,FALSE)," ")</f>
        <v>0</v>
      </c>
      <c r="T82" s="19">
        <f>IF(AND(N82="Aplicar identificación avanzada-condición aceptable para cada tipo de factor de riesgo identificado",G82="SI"),VLOOKUP(A82,'2'!$B$12:$M$212,8,FALSE)," ")</f>
        <v>0</v>
      </c>
      <c r="U82" s="19">
        <f>IF(AND(N82="Aplicar identificación avanzada-condición aceptable para cada tipo de factor de riesgo identificado",G82="SI"),VLOOKUP(A82,'2'!$B$12:$M$212,9,FALSE)," ")</f>
        <v>0</v>
      </c>
      <c r="V82" s="19">
        <f>IF(AND(N82="Aplicar identificación avanzada-condición aceptable para cada tipo de factor de riesgo identificado",G82="SI"),VLOOKUP(A82,'2'!$B$12:$M$212,10,FALSE)," ")</f>
        <v>0</v>
      </c>
      <c r="W82" s="31" t="str">
        <f>IF(AND(N82="Aplicar identificación avanzada-condición aceptable para cada tipo de factor de riesgo identificado",H82="SI"),VLOOKUP(A82,'2'!$B$12:$M$212,2,FALSE)," ")</f>
        <v xml:space="preserve"> </v>
      </c>
      <c r="X82" s="31" t="str">
        <f>IF(AND(N82="Aplicar identificación avanzada-condición aceptable para cada tipo de factor de riesgo identificado",H82="SI"),VLOOKUP(A82,'2'!$B$12:$M$212,3,FALSE)," ")</f>
        <v xml:space="preserve"> </v>
      </c>
      <c r="Y82" s="31" t="str">
        <f>IF(AND(N82="Aplicar identificación avanzada-condición aceptable para cada tipo de factor de riesgo identificado",H82="SI"),VLOOKUP(A82,'2'!$B$12:$M$212,4,FALSE)," ")</f>
        <v xml:space="preserve"> </v>
      </c>
      <c r="Z82" s="31" t="str">
        <f>IF(AND(N82="Aplicar identificación avanzada-condición aceptable para cada tipo de factor de riesgo identificado",H82="SI"),VLOOKUP(A82,'2'!$B$12:$M$212,4,FALSE)," ")</f>
        <v xml:space="preserve"> </v>
      </c>
      <c r="AA82" s="31" t="str">
        <f>IF(AND(N82="Aplicar identificación avanzada-condición aceptable para cada tipo de factor de riesgo identificado",H82="SI"),VLOOKUP(A82,'2'!$B$12:$M$212,7,FALSE)," ")</f>
        <v xml:space="preserve"> </v>
      </c>
      <c r="AB82" s="31" t="str">
        <f>IF(AND(N82="Aplicar identificación avanzada-condición aceptable para cada tipo de factor de riesgo identificado",H82="SI"),VLOOKUP(A82,'2'!$B$12:$M$212,8,FALSE)," ")</f>
        <v xml:space="preserve"> </v>
      </c>
      <c r="AC82" s="31" t="str">
        <f>IF(AND(N82="Aplicar identificación avanzada-condición aceptable para cada tipo de factor de riesgo identificado",H82="SI"),VLOOKUP(A82,'2'!$B$12:$M$212,9,FALSE)," ")</f>
        <v xml:space="preserve"> </v>
      </c>
      <c r="AD82" s="31" t="str">
        <f>IF(AND(N82="Aplicar identificación avanzada-condición aceptable para cada tipo de factor de riesgo identificado",H82="SI"),VLOOKUP(A82,'2'!$B$12:$M$212,10,FALSE)," ")</f>
        <v xml:space="preserve"> </v>
      </c>
      <c r="AE82" s="34" t="str">
        <f>IF(AND(N82="Aplicar identificación avanzada-condición aceptable para cada tipo de factor de riesgo identificado",I82="SI"),VLOOKUP(A82,'2'!$B$12:$M$212,2,FALSE)," ")</f>
        <v xml:space="preserve"> </v>
      </c>
      <c r="AF82" s="34" t="str">
        <f>IF(AND(N82="Aplicar identificación avanzada-condición aceptable para cada tipo de factor de riesgo identificado",I82="SI"),VLOOKUP(A82,'2'!$B$12:$M$212,3,FALSE)," ")</f>
        <v xml:space="preserve"> </v>
      </c>
      <c r="AG82" s="34" t="str">
        <f>IF(AND(N82="Aplicar identificación avanzada-condición aceptable para cada tipo de factor de riesgo identificado",I82="SI"),VLOOKUP(A82,'2'!$B$12:$M$212,4,FALSE)," ")</f>
        <v xml:space="preserve"> </v>
      </c>
      <c r="AH82" s="34" t="str">
        <f>IF(AND(N82="Aplicar identificación avanzada-condición aceptable para cada tipo de factor de riesgo identificado",I82="SI"),VLOOKUP(A82,'2'!$B$12:$M$212,6,FALSE)," ")</f>
        <v xml:space="preserve"> </v>
      </c>
      <c r="AI82" s="34" t="str">
        <f>IF(AND(N82="Aplicar identificación avanzada-condición aceptable para cada tipo de factor de riesgo identificado",I82="SI"),VLOOKUP(A82,'2'!$B$12:$M$212,7,FALSE)," ")</f>
        <v xml:space="preserve"> </v>
      </c>
      <c r="AJ82" s="34" t="str">
        <f>IF(AND(N82="Aplicar identificación avanzada-condición aceptable para cada tipo de factor de riesgo identificado",I82="SI"),VLOOKUP(A82,'2'!$B$12:$M$212,8,FALSE)," ")</f>
        <v xml:space="preserve"> </v>
      </c>
      <c r="AK82" s="34" t="str">
        <f>IF(AND(N82="Aplicar identificación avanzada-condición aceptable para cada tipo de factor de riesgo identificado",I82="SI"),VLOOKUP(A82,'2'!$B$12:$M$212,9,FALSE)," ")</f>
        <v xml:space="preserve"> </v>
      </c>
      <c r="AL82" s="34" t="str">
        <f>IF(AND(N82="Aplicar identificación avanzada-condición aceptable para cada tipo de factor de riesgo identificado",I82="SI"),VLOOKUP(A82,'2'!$B$12:$M$212,10,FALSE)," ")</f>
        <v xml:space="preserve"> </v>
      </c>
      <c r="AM82" s="40" t="str">
        <f>IF(AND(N82="Aplicar identificación avanzada-condición aceptable para cada tipo de factor de riesgo identificado",J82="SI"),VLOOKUP(A82,'2'!$B$12:$M$212,2,FALSE)," ")</f>
        <v xml:space="preserve"> </v>
      </c>
      <c r="AN82" s="40" t="str">
        <f>IF(AND(N82="Aplicar identificación avanzada-condición aceptable para cada tipo de factor de riesgo identificado",J82="SI"),VLOOKUP(A82,'2'!$B$12:$M$212,3,FALSE)," ")</f>
        <v xml:space="preserve"> </v>
      </c>
      <c r="AO82" s="40" t="str">
        <f>IF(AND(N82="Aplicar identificación avanzada-condición aceptable para cada tipo de factor de riesgo identificado",J82="SI"),VLOOKUP(A82,'2'!$B$12:$M$212,4,FALSE)," ")</f>
        <v xml:space="preserve"> </v>
      </c>
      <c r="AP82" s="40" t="str">
        <f>IF(AND(N82="Aplicar identificación avanzada-condición aceptable para cada tipo de factor de riesgo identificado",J82="SI"),VLOOKUP(A82,'2'!$B$12:$M$212,6,FALSE)," ")</f>
        <v xml:space="preserve"> </v>
      </c>
      <c r="AQ82" s="40" t="str">
        <f>IF(AND(N82="Aplicar identificación avanzada-condición aceptable para cada tipo de factor de riesgo identificado",J82="SI"),VLOOKUP(A82,'2'!$B$12:$M$212,7,FALSE)," ")</f>
        <v xml:space="preserve"> </v>
      </c>
      <c r="AR82" s="40" t="str">
        <f>IF(AND(N82="Aplicar identificación avanzada-condición aceptable para cada tipo de factor de riesgo identificado",J82="SI"),VLOOKUP(A82,'2'!$B$12:$M$212,8,FALSE)," ")</f>
        <v xml:space="preserve"> </v>
      </c>
      <c r="AS82" s="40" t="str">
        <f>IF(AND(N82="Aplicar identificación avanzada-condición aceptable para cada tipo de factor de riesgo identificado",J82="SI"),VLOOKUP(A82,'2'!$B$12:$M$212,9,FALSE)," ")</f>
        <v xml:space="preserve"> </v>
      </c>
      <c r="AT82" s="40" t="str">
        <f>IF(AND(N82="Aplicar identificación avanzada-condición aceptable para cada tipo de factor de riesgo identificado",J82="SI"),VLOOKUP(A82,'2'!$B$12:$M$212,10,FALSE)," ")</f>
        <v xml:space="preserve"> </v>
      </c>
      <c r="AU82" s="51" t="str">
        <f>IF(AND(N82="Aplicar identificación avanzada-condición aceptable para cada tipo de factor de riesgo identificado",K82="SI"),VLOOKUP(A82,'2'!$B$12:$M$212,2,FALSE)," ")</f>
        <v xml:space="preserve"> </v>
      </c>
      <c r="AV82" s="51" t="str">
        <f>IF(AND(N82="Aplicar identificación avanzada-condición aceptable para cada tipo de factor de riesgo identificado",K82="SI"),VLOOKUP(A82,'2'!$B$12:$M$212,3,FALSE)," ")</f>
        <v xml:space="preserve"> </v>
      </c>
      <c r="AW82" s="51" t="str">
        <f>IF(AND(N82="Aplicar identificación avanzada-condición aceptable para cada tipo de factor de riesgo identificado",K82="SI"),VLOOKUP(A82,'2'!$B$12:$M$212,4,FALSE)," ")</f>
        <v xml:space="preserve"> </v>
      </c>
      <c r="AX82" s="51" t="str">
        <f>IF(AND(N82="Aplicar identificación avanzada-condición aceptable para cada tipo de factor de riesgo identificado",K82="SI"),VLOOKUP(A82,'2'!$B$12:$M$212,6,FALSE)," ")</f>
        <v xml:space="preserve"> </v>
      </c>
      <c r="AY82" s="51" t="str">
        <f>IF(AND(N82="Aplicar identificación avanzada-condición aceptable para cada tipo de factor de riesgo identificado",K82="SI"),VLOOKUP(A82,'2'!$B$12:$M$212,7,FALSE)," ")</f>
        <v xml:space="preserve"> </v>
      </c>
      <c r="AZ82" s="51" t="str">
        <f>IF(AND(N82="Aplicar identificación avanzada-condición aceptable para cada tipo de factor de riesgo identificado",K82="SI"),VLOOKUP(A82,'2'!$B$12:$M$212,8,FALSE)," ")</f>
        <v xml:space="preserve"> </v>
      </c>
      <c r="BA82" s="51" t="str">
        <f>IF(AND(N82="Aplicar identificación avanzada-condición aceptable para cada tipo de factor de riesgo identificado",K82="SI"),VLOOKUP(A82,'2'!$B$12:$M$212,9,FALSE)," ")</f>
        <v xml:space="preserve"> </v>
      </c>
      <c r="BB82" s="51" t="str">
        <f>IF(AND(N82="Aplicar identificación avanzada-condición aceptable para cada tipo de factor de riesgo identificado",K82="SI"),VLOOKUP(A82,'2'!$B$12:$M$212,10,FALSE)," ")</f>
        <v xml:space="preserve"> </v>
      </c>
      <c r="BC82" s="44">
        <f>IF(AND(N82="Aplicar identificación avanzada-condición aceptable para cada tipo de factor de riesgo identificado",L82="SI"),VLOOKUP(A82,'2'!$B$12:$M$212,2,FALSE)," ")</f>
        <v>0</v>
      </c>
      <c r="BD82" s="44">
        <f>IF(AND(N82="Aplicar identificación avanzada-condición aceptable para cada tipo de factor de riesgo identificado",L82="SI"),VLOOKUP(A82,'2'!$B$12:$M$212,3,FALSE)," ")</f>
        <v>0</v>
      </c>
      <c r="BE82" s="44">
        <f>IF(AND(N82="Aplicar identificación avanzada-condición aceptable para cada tipo de factor de riesgo identificado",L82="SI"),VLOOKUP(A82,'2'!$B$12:$M$212,4,FALSE)," ")</f>
        <v>0</v>
      </c>
      <c r="BF82" s="44">
        <f>IF(AND(N82="Aplicar identificación avanzada-condición aceptable para cada tipo de factor de riesgo identificado",L82="SI"),VLOOKUP(A82,'2'!$B$12:$M$212,6,FALSE)," ")</f>
        <v>0</v>
      </c>
      <c r="BG82" s="44">
        <f>IF(AND(N82="Aplicar identificación avanzada-condición aceptable para cada tipo de factor de riesgo identificado",L82="SI"),VLOOKUP(A82,'2'!$B$12:$M$212,7,FALSE)," ")</f>
        <v>0</v>
      </c>
      <c r="BH82" s="44">
        <f>IF(AND(N82="Aplicar identificación avanzada-condición aceptable para cada tipo de factor de riesgo identificado",L82="SI"),VLOOKUP(A82,'2'!$B$12:$M$212,8,FALSE)," ")</f>
        <v>0</v>
      </c>
      <c r="BI82" s="44">
        <f>IF(AND(N82="Aplicar identificación avanzada-condición aceptable para cada tipo de factor de riesgo identificado",L82="SI"),VLOOKUP(A82,'2'!$B$12:$M$212,9,FALSE)," ")</f>
        <v>0</v>
      </c>
      <c r="BJ82" s="44">
        <f>IF(AND(N82="Aplicar identificación avanzada-condición aceptable para cada tipo de factor de riesgo identificado",L82="SI"),VLOOKUP(A82,'2'!$B$12:$M$212,10,FALSE)," ")</f>
        <v>0</v>
      </c>
      <c r="BK82" s="48" t="str">
        <f>IF(AND(N82="Aplicar identificación avanzada-condición aceptable para cada tipo de factor de riesgo identificado",M82="SI"),VLOOKUP(A82,'2'!$B$12:$M$212,2,FALSE)," ")</f>
        <v xml:space="preserve"> </v>
      </c>
      <c r="BL82" s="48" t="str">
        <f>IF(AND(N82="Aplicar identificación avanzada-condición aceptable para cada tipo de factor de riesgo identificado",M82="SI"),VLOOKUP(A82,'2'!$B$12:$M$212,3,FALSE)," ")</f>
        <v xml:space="preserve"> </v>
      </c>
      <c r="BM82" s="48" t="str">
        <f>IF(AND(N82="Aplicar identificación avanzada-condición aceptable para cada tipo de factor de riesgo identificado",M82="SI"),VLOOKUP(A82,'2'!$B$12:$M$212,4,FALSE)," ")</f>
        <v xml:space="preserve"> </v>
      </c>
      <c r="BN82" s="48" t="str">
        <f>IF(AND(N82="Aplicar identificación avanzada-condición aceptable para cada tipo de factor de riesgo identificado",M82="SI"),VLOOKUP(A82,'2'!$B$12:$M$212,6,FALSE)," ")</f>
        <v xml:space="preserve"> </v>
      </c>
      <c r="BO82" s="48" t="str">
        <f>IF(AND(N82="Aplicar identificación avanzada-condición aceptable para cada tipo de factor de riesgo identificado",M82="SI"),VLOOKUP(A82,'2'!$B$12:$M$212,7,FALSE)," ")</f>
        <v xml:space="preserve"> </v>
      </c>
      <c r="BP82" s="48" t="str">
        <f>IF(AND(N82="Aplicar identificación avanzada-condición aceptable para cada tipo de factor de riesgo identificado",M82="SI"),VLOOKUP(A82,'2'!$B$12:$M$212,8,FALSE)," ")</f>
        <v xml:space="preserve"> </v>
      </c>
      <c r="BQ82" s="48" t="str">
        <f>IF(AND(N82="Aplicar identificación avanzada-condición aceptable para cada tipo de factor de riesgo identificado",M82="SI"),VLOOKUP(A82,'2'!$B$12:$M$212,9,FALSE)," ")</f>
        <v xml:space="preserve"> </v>
      </c>
      <c r="BR82" s="48" t="str">
        <f>IF(AND(N82="Aplicar identificación avanzada-condición aceptable para cada tipo de factor de riesgo identificado",M82="SI"),VLOOKUP(A82,'2'!$B$12:$M$212,10,FALSE)," ")</f>
        <v xml:space="preserve"> </v>
      </c>
    </row>
    <row r="83" spans="1:70">
      <c r="A83">
        <v>79</v>
      </c>
      <c r="B83" s="21">
        <f>'2'!C92</f>
        <v>0</v>
      </c>
      <c r="C83" s="21">
        <f>'2'!D92</f>
        <v>0</v>
      </c>
      <c r="D83" s="21"/>
      <c r="E83" s="21">
        <f>'2'!E92</f>
        <v>0</v>
      </c>
      <c r="F83" s="34">
        <f>'3'!D92</f>
        <v>0</v>
      </c>
      <c r="G83" s="27" t="str">
        <f>'3'!E92</f>
        <v>SI</v>
      </c>
      <c r="H83" s="21" t="str">
        <f>'3'!F92</f>
        <v>NO</v>
      </c>
      <c r="I83" s="27" t="str">
        <f>'3'!G92</f>
        <v>NO</v>
      </c>
      <c r="J83" s="21" t="str">
        <f>'3'!H92</f>
        <v>NO</v>
      </c>
      <c r="K83" s="27" t="str">
        <f>'3'!I92</f>
        <v>NO</v>
      </c>
      <c r="L83" s="21" t="str">
        <f>'3'!J92</f>
        <v>SI</v>
      </c>
      <c r="M83" s="27" t="str">
        <f>'3'!K92</f>
        <v>NO</v>
      </c>
      <c r="N83" s="34" t="str">
        <f>'3'!L92</f>
        <v>Aplicar identificación avanzada-condición aceptable para cada tipo de factor de riesgo identificado</v>
      </c>
      <c r="O83" s="19">
        <f>IF(AND(N83="Aplicar identificación avanzada-condición aceptable para cada tipo de factor de riesgo identificado",G83="SI"),VLOOKUP(A83,'2'!$B$12:$M$212,2,FALSE)," ")</f>
        <v>0</v>
      </c>
      <c r="P83" s="19">
        <f>IF(AND(N83="Aplicar identificación avanzada-condición aceptable para cada tipo de factor de riesgo identificado",G83="SI"),VLOOKUP(A83,'2'!$B$12:$M$212,3,FALSE)," ")</f>
        <v>0</v>
      </c>
      <c r="Q83" s="19">
        <f>IF(AND(N83="Aplicar identificación avanzada-condición aceptable para cada tipo de factor de riesgo identificado",G83="SI"),VLOOKUP(A83,'2'!$B$12:$M$212,4,FALSE)," ")</f>
        <v>0</v>
      </c>
      <c r="R83" s="19">
        <f>IF(AND(N83="Aplicar identificación avanzada-condición aceptable para cada tipo de factor de riesgo identificado",G83="SI"),VLOOKUP(A83,'2'!$B$12:$M$212,6,FALSE)," ")</f>
        <v>0</v>
      </c>
      <c r="S83" s="19">
        <f>IF(AND(N83="Aplicar identificación avanzada-condición aceptable para cada tipo de factor de riesgo identificado",G83="SI"),VLOOKUP(A83,'2'!$B$12:$M$212,7,FALSE)," ")</f>
        <v>0</v>
      </c>
      <c r="T83" s="19">
        <f>IF(AND(N83="Aplicar identificación avanzada-condición aceptable para cada tipo de factor de riesgo identificado",G83="SI"),VLOOKUP(A83,'2'!$B$12:$M$212,8,FALSE)," ")</f>
        <v>0</v>
      </c>
      <c r="U83" s="19">
        <f>IF(AND(N83="Aplicar identificación avanzada-condición aceptable para cada tipo de factor de riesgo identificado",G83="SI"),VLOOKUP(A83,'2'!$B$12:$M$212,9,FALSE)," ")</f>
        <v>0</v>
      </c>
      <c r="V83" s="19">
        <f>IF(AND(N83="Aplicar identificación avanzada-condición aceptable para cada tipo de factor de riesgo identificado",G83="SI"),VLOOKUP(A83,'2'!$B$12:$M$212,10,FALSE)," ")</f>
        <v>0</v>
      </c>
      <c r="W83" s="31" t="str">
        <f>IF(AND(N83="Aplicar identificación avanzada-condición aceptable para cada tipo de factor de riesgo identificado",H83="SI"),VLOOKUP(A83,'2'!$B$12:$M$212,2,FALSE)," ")</f>
        <v xml:space="preserve"> </v>
      </c>
      <c r="X83" s="31" t="str">
        <f>IF(AND(N83="Aplicar identificación avanzada-condición aceptable para cada tipo de factor de riesgo identificado",H83="SI"),VLOOKUP(A83,'2'!$B$12:$M$212,3,FALSE)," ")</f>
        <v xml:space="preserve"> </v>
      </c>
      <c r="Y83" s="31" t="str">
        <f>IF(AND(N83="Aplicar identificación avanzada-condición aceptable para cada tipo de factor de riesgo identificado",H83="SI"),VLOOKUP(A83,'2'!$B$12:$M$212,4,FALSE)," ")</f>
        <v xml:space="preserve"> </v>
      </c>
      <c r="Z83" s="31" t="str">
        <f>IF(AND(N83="Aplicar identificación avanzada-condición aceptable para cada tipo de factor de riesgo identificado",H83="SI"),VLOOKUP(A83,'2'!$B$12:$M$212,4,FALSE)," ")</f>
        <v xml:space="preserve"> </v>
      </c>
      <c r="AA83" s="31" t="str">
        <f>IF(AND(N83="Aplicar identificación avanzada-condición aceptable para cada tipo de factor de riesgo identificado",H83="SI"),VLOOKUP(A83,'2'!$B$12:$M$212,7,FALSE)," ")</f>
        <v xml:space="preserve"> </v>
      </c>
      <c r="AB83" s="31" t="str">
        <f>IF(AND(N83="Aplicar identificación avanzada-condición aceptable para cada tipo de factor de riesgo identificado",H83="SI"),VLOOKUP(A83,'2'!$B$12:$M$212,8,FALSE)," ")</f>
        <v xml:space="preserve"> </v>
      </c>
      <c r="AC83" s="31" t="str">
        <f>IF(AND(N83="Aplicar identificación avanzada-condición aceptable para cada tipo de factor de riesgo identificado",H83="SI"),VLOOKUP(A83,'2'!$B$12:$M$212,9,FALSE)," ")</f>
        <v xml:space="preserve"> </v>
      </c>
      <c r="AD83" s="31" t="str">
        <f>IF(AND(N83="Aplicar identificación avanzada-condición aceptable para cada tipo de factor de riesgo identificado",H83="SI"),VLOOKUP(A83,'2'!$B$12:$M$212,10,FALSE)," ")</f>
        <v xml:space="preserve"> </v>
      </c>
      <c r="AE83" s="34" t="str">
        <f>IF(AND(N83="Aplicar identificación avanzada-condición aceptable para cada tipo de factor de riesgo identificado",I83="SI"),VLOOKUP(A83,'2'!$B$12:$M$212,2,FALSE)," ")</f>
        <v xml:space="preserve"> </v>
      </c>
      <c r="AF83" s="34" t="str">
        <f>IF(AND(N83="Aplicar identificación avanzada-condición aceptable para cada tipo de factor de riesgo identificado",I83="SI"),VLOOKUP(A83,'2'!$B$12:$M$212,3,FALSE)," ")</f>
        <v xml:space="preserve"> </v>
      </c>
      <c r="AG83" s="34" t="str">
        <f>IF(AND(N83="Aplicar identificación avanzada-condición aceptable para cada tipo de factor de riesgo identificado",I83="SI"),VLOOKUP(A83,'2'!$B$12:$M$212,4,FALSE)," ")</f>
        <v xml:space="preserve"> </v>
      </c>
      <c r="AH83" s="34" t="str">
        <f>IF(AND(N83="Aplicar identificación avanzada-condición aceptable para cada tipo de factor de riesgo identificado",I83="SI"),VLOOKUP(A83,'2'!$B$12:$M$212,6,FALSE)," ")</f>
        <v xml:space="preserve"> </v>
      </c>
      <c r="AI83" s="34" t="str">
        <f>IF(AND(N83="Aplicar identificación avanzada-condición aceptable para cada tipo de factor de riesgo identificado",I83="SI"),VLOOKUP(A83,'2'!$B$12:$M$212,7,FALSE)," ")</f>
        <v xml:space="preserve"> </v>
      </c>
      <c r="AJ83" s="34" t="str">
        <f>IF(AND(N83="Aplicar identificación avanzada-condición aceptable para cada tipo de factor de riesgo identificado",I83="SI"),VLOOKUP(A83,'2'!$B$12:$M$212,8,FALSE)," ")</f>
        <v xml:space="preserve"> </v>
      </c>
      <c r="AK83" s="34" t="str">
        <f>IF(AND(N83="Aplicar identificación avanzada-condición aceptable para cada tipo de factor de riesgo identificado",I83="SI"),VLOOKUP(A83,'2'!$B$12:$M$212,9,FALSE)," ")</f>
        <v xml:space="preserve"> </v>
      </c>
      <c r="AL83" s="34" t="str">
        <f>IF(AND(N83="Aplicar identificación avanzada-condición aceptable para cada tipo de factor de riesgo identificado",I83="SI"),VLOOKUP(A83,'2'!$B$12:$M$212,10,FALSE)," ")</f>
        <v xml:space="preserve"> </v>
      </c>
      <c r="AM83" s="40" t="str">
        <f>IF(AND(N83="Aplicar identificación avanzada-condición aceptable para cada tipo de factor de riesgo identificado",J83="SI"),VLOOKUP(A83,'2'!$B$12:$M$212,2,FALSE)," ")</f>
        <v xml:space="preserve"> </v>
      </c>
      <c r="AN83" s="40" t="str">
        <f>IF(AND(N83="Aplicar identificación avanzada-condición aceptable para cada tipo de factor de riesgo identificado",J83="SI"),VLOOKUP(A83,'2'!$B$12:$M$212,3,FALSE)," ")</f>
        <v xml:space="preserve"> </v>
      </c>
      <c r="AO83" s="40" t="str">
        <f>IF(AND(N83="Aplicar identificación avanzada-condición aceptable para cada tipo de factor de riesgo identificado",J83="SI"),VLOOKUP(A83,'2'!$B$12:$M$212,4,FALSE)," ")</f>
        <v xml:space="preserve"> </v>
      </c>
      <c r="AP83" s="40" t="str">
        <f>IF(AND(N83="Aplicar identificación avanzada-condición aceptable para cada tipo de factor de riesgo identificado",J83="SI"),VLOOKUP(A83,'2'!$B$12:$M$212,6,FALSE)," ")</f>
        <v xml:space="preserve"> </v>
      </c>
      <c r="AQ83" s="40" t="str">
        <f>IF(AND(N83="Aplicar identificación avanzada-condición aceptable para cada tipo de factor de riesgo identificado",J83="SI"),VLOOKUP(A83,'2'!$B$12:$M$212,7,FALSE)," ")</f>
        <v xml:space="preserve"> </v>
      </c>
      <c r="AR83" s="40" t="str">
        <f>IF(AND(N83="Aplicar identificación avanzada-condición aceptable para cada tipo de factor de riesgo identificado",J83="SI"),VLOOKUP(A83,'2'!$B$12:$M$212,8,FALSE)," ")</f>
        <v xml:space="preserve"> </v>
      </c>
      <c r="AS83" s="40" t="str">
        <f>IF(AND(N83="Aplicar identificación avanzada-condición aceptable para cada tipo de factor de riesgo identificado",J83="SI"),VLOOKUP(A83,'2'!$B$12:$M$212,9,FALSE)," ")</f>
        <v xml:space="preserve"> </v>
      </c>
      <c r="AT83" s="40" t="str">
        <f>IF(AND(N83="Aplicar identificación avanzada-condición aceptable para cada tipo de factor de riesgo identificado",J83="SI"),VLOOKUP(A83,'2'!$B$12:$M$212,10,FALSE)," ")</f>
        <v xml:space="preserve"> </v>
      </c>
      <c r="AU83" s="51" t="str">
        <f>IF(AND(N83="Aplicar identificación avanzada-condición aceptable para cada tipo de factor de riesgo identificado",K83="SI"),VLOOKUP(A83,'2'!$B$12:$M$212,2,FALSE)," ")</f>
        <v xml:space="preserve"> </v>
      </c>
      <c r="AV83" s="51" t="str">
        <f>IF(AND(N83="Aplicar identificación avanzada-condición aceptable para cada tipo de factor de riesgo identificado",K83="SI"),VLOOKUP(A83,'2'!$B$12:$M$212,3,FALSE)," ")</f>
        <v xml:space="preserve"> </v>
      </c>
      <c r="AW83" s="51" t="str">
        <f>IF(AND(N83="Aplicar identificación avanzada-condición aceptable para cada tipo de factor de riesgo identificado",K83="SI"),VLOOKUP(A83,'2'!$B$12:$M$212,4,FALSE)," ")</f>
        <v xml:space="preserve"> </v>
      </c>
      <c r="AX83" s="51" t="str">
        <f>IF(AND(N83="Aplicar identificación avanzada-condición aceptable para cada tipo de factor de riesgo identificado",K83="SI"),VLOOKUP(A83,'2'!$B$12:$M$212,6,FALSE)," ")</f>
        <v xml:space="preserve"> </v>
      </c>
      <c r="AY83" s="51" t="str">
        <f>IF(AND(N83="Aplicar identificación avanzada-condición aceptable para cada tipo de factor de riesgo identificado",K83="SI"),VLOOKUP(A83,'2'!$B$12:$M$212,7,FALSE)," ")</f>
        <v xml:space="preserve"> </v>
      </c>
      <c r="AZ83" s="51" t="str">
        <f>IF(AND(N83="Aplicar identificación avanzada-condición aceptable para cada tipo de factor de riesgo identificado",K83="SI"),VLOOKUP(A83,'2'!$B$12:$M$212,8,FALSE)," ")</f>
        <v xml:space="preserve"> </v>
      </c>
      <c r="BA83" s="51" t="str">
        <f>IF(AND(N83="Aplicar identificación avanzada-condición aceptable para cada tipo de factor de riesgo identificado",K83="SI"),VLOOKUP(A83,'2'!$B$12:$M$212,9,FALSE)," ")</f>
        <v xml:space="preserve"> </v>
      </c>
      <c r="BB83" s="51" t="str">
        <f>IF(AND(N83="Aplicar identificación avanzada-condición aceptable para cada tipo de factor de riesgo identificado",K83="SI"),VLOOKUP(A83,'2'!$B$12:$M$212,10,FALSE)," ")</f>
        <v xml:space="preserve"> </v>
      </c>
      <c r="BC83" s="44">
        <f>IF(AND(N83="Aplicar identificación avanzada-condición aceptable para cada tipo de factor de riesgo identificado",L83="SI"),VLOOKUP(A83,'2'!$B$12:$M$212,2,FALSE)," ")</f>
        <v>0</v>
      </c>
      <c r="BD83" s="44">
        <f>IF(AND(N83="Aplicar identificación avanzada-condición aceptable para cada tipo de factor de riesgo identificado",L83="SI"),VLOOKUP(A83,'2'!$B$12:$M$212,3,FALSE)," ")</f>
        <v>0</v>
      </c>
      <c r="BE83" s="44">
        <f>IF(AND(N83="Aplicar identificación avanzada-condición aceptable para cada tipo de factor de riesgo identificado",L83="SI"),VLOOKUP(A83,'2'!$B$12:$M$212,4,FALSE)," ")</f>
        <v>0</v>
      </c>
      <c r="BF83" s="44">
        <f>IF(AND(N83="Aplicar identificación avanzada-condición aceptable para cada tipo de factor de riesgo identificado",L83="SI"),VLOOKUP(A83,'2'!$B$12:$M$212,6,FALSE)," ")</f>
        <v>0</v>
      </c>
      <c r="BG83" s="44">
        <f>IF(AND(N83="Aplicar identificación avanzada-condición aceptable para cada tipo de factor de riesgo identificado",L83="SI"),VLOOKUP(A83,'2'!$B$12:$M$212,7,FALSE)," ")</f>
        <v>0</v>
      </c>
      <c r="BH83" s="44">
        <f>IF(AND(N83="Aplicar identificación avanzada-condición aceptable para cada tipo de factor de riesgo identificado",L83="SI"),VLOOKUP(A83,'2'!$B$12:$M$212,8,FALSE)," ")</f>
        <v>0</v>
      </c>
      <c r="BI83" s="44">
        <f>IF(AND(N83="Aplicar identificación avanzada-condición aceptable para cada tipo de factor de riesgo identificado",L83="SI"),VLOOKUP(A83,'2'!$B$12:$M$212,9,FALSE)," ")</f>
        <v>0</v>
      </c>
      <c r="BJ83" s="44">
        <f>IF(AND(N83="Aplicar identificación avanzada-condición aceptable para cada tipo de factor de riesgo identificado",L83="SI"),VLOOKUP(A83,'2'!$B$12:$M$212,10,FALSE)," ")</f>
        <v>0</v>
      </c>
      <c r="BK83" s="48" t="str">
        <f>IF(AND(N83="Aplicar identificación avanzada-condición aceptable para cada tipo de factor de riesgo identificado",M83="SI"),VLOOKUP(A83,'2'!$B$12:$M$212,2,FALSE)," ")</f>
        <v xml:space="preserve"> </v>
      </c>
      <c r="BL83" s="48" t="str">
        <f>IF(AND(N83="Aplicar identificación avanzada-condición aceptable para cada tipo de factor de riesgo identificado",M83="SI"),VLOOKUP(A83,'2'!$B$12:$M$212,3,FALSE)," ")</f>
        <v xml:space="preserve"> </v>
      </c>
      <c r="BM83" s="48" t="str">
        <f>IF(AND(N83="Aplicar identificación avanzada-condición aceptable para cada tipo de factor de riesgo identificado",M83="SI"),VLOOKUP(A83,'2'!$B$12:$M$212,4,FALSE)," ")</f>
        <v xml:space="preserve"> </v>
      </c>
      <c r="BN83" s="48" t="str">
        <f>IF(AND(N83="Aplicar identificación avanzada-condición aceptable para cada tipo de factor de riesgo identificado",M83="SI"),VLOOKUP(A83,'2'!$B$12:$M$212,6,FALSE)," ")</f>
        <v xml:space="preserve"> </v>
      </c>
      <c r="BO83" s="48" t="str">
        <f>IF(AND(N83="Aplicar identificación avanzada-condición aceptable para cada tipo de factor de riesgo identificado",M83="SI"),VLOOKUP(A83,'2'!$B$12:$M$212,7,FALSE)," ")</f>
        <v xml:space="preserve"> </v>
      </c>
      <c r="BP83" s="48" t="str">
        <f>IF(AND(N83="Aplicar identificación avanzada-condición aceptable para cada tipo de factor de riesgo identificado",M83="SI"),VLOOKUP(A83,'2'!$B$12:$M$212,8,FALSE)," ")</f>
        <v xml:space="preserve"> </v>
      </c>
      <c r="BQ83" s="48" t="str">
        <f>IF(AND(N83="Aplicar identificación avanzada-condición aceptable para cada tipo de factor de riesgo identificado",M83="SI"),VLOOKUP(A83,'2'!$B$12:$M$212,9,FALSE)," ")</f>
        <v xml:space="preserve"> </v>
      </c>
      <c r="BR83" s="48" t="str">
        <f>IF(AND(N83="Aplicar identificación avanzada-condición aceptable para cada tipo de factor de riesgo identificado",M83="SI"),VLOOKUP(A83,'2'!$B$12:$M$212,10,FALSE)," ")</f>
        <v xml:space="preserve"> </v>
      </c>
    </row>
    <row r="84" spans="1:70">
      <c r="A84">
        <v>80</v>
      </c>
      <c r="B84" s="21">
        <f>'2'!C93</f>
        <v>0</v>
      </c>
      <c r="C84" s="21">
        <f>'2'!D93</f>
        <v>0</v>
      </c>
      <c r="D84" s="21"/>
      <c r="E84" s="21">
        <f>'2'!E93</f>
        <v>0</v>
      </c>
      <c r="F84" s="34">
        <f>'3'!D93</f>
        <v>0</v>
      </c>
      <c r="G84" s="27" t="str">
        <f>'3'!E93</f>
        <v>SI</v>
      </c>
      <c r="H84" s="21" t="str">
        <f>'3'!F93</f>
        <v>NO</v>
      </c>
      <c r="I84" s="27" t="str">
        <f>'3'!G93</f>
        <v>NO</v>
      </c>
      <c r="J84" s="21" t="str">
        <f>'3'!H93</f>
        <v>NO</v>
      </c>
      <c r="K84" s="27" t="str">
        <f>'3'!I93</f>
        <v>NO</v>
      </c>
      <c r="L84" s="21" t="str">
        <f>'3'!J93</f>
        <v>SI</v>
      </c>
      <c r="M84" s="27" t="str">
        <f>'3'!K93</f>
        <v>NO</v>
      </c>
      <c r="N84" s="34" t="str">
        <f>'3'!L93</f>
        <v>Aplicar identificación avanzada-condición aceptable para cada tipo de factor de riesgo identificado</v>
      </c>
      <c r="O84" s="19">
        <f>IF(AND(N84="Aplicar identificación avanzada-condición aceptable para cada tipo de factor de riesgo identificado",G84="SI"),VLOOKUP(A84,'2'!$B$12:$M$212,2,FALSE)," ")</f>
        <v>0</v>
      </c>
      <c r="P84" s="19">
        <f>IF(AND(N84="Aplicar identificación avanzada-condición aceptable para cada tipo de factor de riesgo identificado",G84="SI"),VLOOKUP(A84,'2'!$B$12:$M$212,3,FALSE)," ")</f>
        <v>0</v>
      </c>
      <c r="Q84" s="19">
        <f>IF(AND(N84="Aplicar identificación avanzada-condición aceptable para cada tipo de factor de riesgo identificado",G84="SI"),VLOOKUP(A84,'2'!$B$12:$M$212,4,FALSE)," ")</f>
        <v>0</v>
      </c>
      <c r="R84" s="19">
        <f>IF(AND(N84="Aplicar identificación avanzada-condición aceptable para cada tipo de factor de riesgo identificado",G84="SI"),VLOOKUP(A84,'2'!$B$12:$M$212,6,FALSE)," ")</f>
        <v>0</v>
      </c>
      <c r="S84" s="19">
        <f>IF(AND(N84="Aplicar identificación avanzada-condición aceptable para cada tipo de factor de riesgo identificado",G84="SI"),VLOOKUP(A84,'2'!$B$12:$M$212,7,FALSE)," ")</f>
        <v>0</v>
      </c>
      <c r="T84" s="19">
        <f>IF(AND(N84="Aplicar identificación avanzada-condición aceptable para cada tipo de factor de riesgo identificado",G84="SI"),VLOOKUP(A84,'2'!$B$12:$M$212,8,FALSE)," ")</f>
        <v>0</v>
      </c>
      <c r="U84" s="19">
        <f>IF(AND(N84="Aplicar identificación avanzada-condición aceptable para cada tipo de factor de riesgo identificado",G84="SI"),VLOOKUP(A84,'2'!$B$12:$M$212,9,FALSE)," ")</f>
        <v>0</v>
      </c>
      <c r="V84" s="19">
        <f>IF(AND(N84="Aplicar identificación avanzada-condición aceptable para cada tipo de factor de riesgo identificado",G84="SI"),VLOOKUP(A84,'2'!$B$12:$M$212,10,FALSE)," ")</f>
        <v>0</v>
      </c>
      <c r="W84" s="31" t="str">
        <f>IF(AND(N84="Aplicar identificación avanzada-condición aceptable para cada tipo de factor de riesgo identificado",H84="SI"),VLOOKUP(A84,'2'!$B$12:$M$212,2,FALSE)," ")</f>
        <v xml:space="preserve"> </v>
      </c>
      <c r="X84" s="31" t="str">
        <f>IF(AND(N84="Aplicar identificación avanzada-condición aceptable para cada tipo de factor de riesgo identificado",H84="SI"),VLOOKUP(A84,'2'!$B$12:$M$212,3,FALSE)," ")</f>
        <v xml:space="preserve"> </v>
      </c>
      <c r="Y84" s="31" t="str">
        <f>IF(AND(N84="Aplicar identificación avanzada-condición aceptable para cada tipo de factor de riesgo identificado",H84="SI"),VLOOKUP(A84,'2'!$B$12:$M$212,4,FALSE)," ")</f>
        <v xml:space="preserve"> </v>
      </c>
      <c r="Z84" s="31" t="str">
        <f>IF(AND(N84="Aplicar identificación avanzada-condición aceptable para cada tipo de factor de riesgo identificado",H84="SI"),VLOOKUP(A84,'2'!$B$12:$M$212,4,FALSE)," ")</f>
        <v xml:space="preserve"> </v>
      </c>
      <c r="AA84" s="31" t="str">
        <f>IF(AND(N84="Aplicar identificación avanzada-condición aceptable para cada tipo de factor de riesgo identificado",H84="SI"),VLOOKUP(A84,'2'!$B$12:$M$212,7,FALSE)," ")</f>
        <v xml:space="preserve"> </v>
      </c>
      <c r="AB84" s="31" t="str">
        <f>IF(AND(N84="Aplicar identificación avanzada-condición aceptable para cada tipo de factor de riesgo identificado",H84="SI"),VLOOKUP(A84,'2'!$B$12:$M$212,8,FALSE)," ")</f>
        <v xml:space="preserve"> </v>
      </c>
      <c r="AC84" s="31" t="str">
        <f>IF(AND(N84="Aplicar identificación avanzada-condición aceptable para cada tipo de factor de riesgo identificado",H84="SI"),VLOOKUP(A84,'2'!$B$12:$M$212,9,FALSE)," ")</f>
        <v xml:space="preserve"> </v>
      </c>
      <c r="AD84" s="31" t="str">
        <f>IF(AND(N84="Aplicar identificación avanzada-condición aceptable para cada tipo de factor de riesgo identificado",H84="SI"),VLOOKUP(A84,'2'!$B$12:$M$212,10,FALSE)," ")</f>
        <v xml:space="preserve"> </v>
      </c>
      <c r="AE84" s="34" t="str">
        <f>IF(AND(N84="Aplicar identificación avanzada-condición aceptable para cada tipo de factor de riesgo identificado",I84="SI"),VLOOKUP(A84,'2'!$B$12:$M$212,2,FALSE)," ")</f>
        <v xml:space="preserve"> </v>
      </c>
      <c r="AF84" s="34" t="str">
        <f>IF(AND(N84="Aplicar identificación avanzada-condición aceptable para cada tipo de factor de riesgo identificado",I84="SI"),VLOOKUP(A84,'2'!$B$12:$M$212,3,FALSE)," ")</f>
        <v xml:space="preserve"> </v>
      </c>
      <c r="AG84" s="34" t="str">
        <f>IF(AND(N84="Aplicar identificación avanzada-condición aceptable para cada tipo de factor de riesgo identificado",I84="SI"),VLOOKUP(A84,'2'!$B$12:$M$212,4,FALSE)," ")</f>
        <v xml:space="preserve"> </v>
      </c>
      <c r="AH84" s="34" t="str">
        <f>IF(AND(N84="Aplicar identificación avanzada-condición aceptable para cada tipo de factor de riesgo identificado",I84="SI"),VLOOKUP(A84,'2'!$B$12:$M$212,6,FALSE)," ")</f>
        <v xml:space="preserve"> </v>
      </c>
      <c r="AI84" s="34" t="str">
        <f>IF(AND(N84="Aplicar identificación avanzada-condición aceptable para cada tipo de factor de riesgo identificado",I84="SI"),VLOOKUP(A84,'2'!$B$12:$M$212,7,FALSE)," ")</f>
        <v xml:space="preserve"> </v>
      </c>
      <c r="AJ84" s="34" t="str">
        <f>IF(AND(N84="Aplicar identificación avanzada-condición aceptable para cada tipo de factor de riesgo identificado",I84="SI"),VLOOKUP(A84,'2'!$B$12:$M$212,8,FALSE)," ")</f>
        <v xml:space="preserve"> </v>
      </c>
      <c r="AK84" s="34" t="str">
        <f>IF(AND(N84="Aplicar identificación avanzada-condición aceptable para cada tipo de factor de riesgo identificado",I84="SI"),VLOOKUP(A84,'2'!$B$12:$M$212,9,FALSE)," ")</f>
        <v xml:space="preserve"> </v>
      </c>
      <c r="AL84" s="34" t="str">
        <f>IF(AND(N84="Aplicar identificación avanzada-condición aceptable para cada tipo de factor de riesgo identificado",I84="SI"),VLOOKUP(A84,'2'!$B$12:$M$212,10,FALSE)," ")</f>
        <v xml:space="preserve"> </v>
      </c>
      <c r="AM84" s="40" t="str">
        <f>IF(AND(N84="Aplicar identificación avanzada-condición aceptable para cada tipo de factor de riesgo identificado",J84="SI"),VLOOKUP(A84,'2'!$B$12:$M$212,2,FALSE)," ")</f>
        <v xml:space="preserve"> </v>
      </c>
      <c r="AN84" s="40" t="str">
        <f>IF(AND(N84="Aplicar identificación avanzada-condición aceptable para cada tipo de factor de riesgo identificado",J84="SI"),VLOOKUP(A84,'2'!$B$12:$M$212,3,FALSE)," ")</f>
        <v xml:space="preserve"> </v>
      </c>
      <c r="AO84" s="40" t="str">
        <f>IF(AND(N84="Aplicar identificación avanzada-condición aceptable para cada tipo de factor de riesgo identificado",J84="SI"),VLOOKUP(A84,'2'!$B$12:$M$212,4,FALSE)," ")</f>
        <v xml:space="preserve"> </v>
      </c>
      <c r="AP84" s="40" t="str">
        <f>IF(AND(N84="Aplicar identificación avanzada-condición aceptable para cada tipo de factor de riesgo identificado",J84="SI"),VLOOKUP(A84,'2'!$B$12:$M$212,6,FALSE)," ")</f>
        <v xml:space="preserve"> </v>
      </c>
      <c r="AQ84" s="40" t="str">
        <f>IF(AND(N84="Aplicar identificación avanzada-condición aceptable para cada tipo de factor de riesgo identificado",J84="SI"),VLOOKUP(A84,'2'!$B$12:$M$212,7,FALSE)," ")</f>
        <v xml:space="preserve"> </v>
      </c>
      <c r="AR84" s="40" t="str">
        <f>IF(AND(N84="Aplicar identificación avanzada-condición aceptable para cada tipo de factor de riesgo identificado",J84="SI"),VLOOKUP(A84,'2'!$B$12:$M$212,8,FALSE)," ")</f>
        <v xml:space="preserve"> </v>
      </c>
      <c r="AS84" s="40" t="str">
        <f>IF(AND(N84="Aplicar identificación avanzada-condición aceptable para cada tipo de factor de riesgo identificado",J84="SI"),VLOOKUP(A84,'2'!$B$12:$M$212,9,FALSE)," ")</f>
        <v xml:space="preserve"> </v>
      </c>
      <c r="AT84" s="40" t="str">
        <f>IF(AND(N84="Aplicar identificación avanzada-condición aceptable para cada tipo de factor de riesgo identificado",J84="SI"),VLOOKUP(A84,'2'!$B$12:$M$212,10,FALSE)," ")</f>
        <v xml:space="preserve"> </v>
      </c>
      <c r="AU84" s="51" t="str">
        <f>IF(AND(N84="Aplicar identificación avanzada-condición aceptable para cada tipo de factor de riesgo identificado",K84="SI"),VLOOKUP(A84,'2'!$B$12:$M$212,2,FALSE)," ")</f>
        <v xml:space="preserve"> </v>
      </c>
      <c r="AV84" s="51" t="str">
        <f>IF(AND(N84="Aplicar identificación avanzada-condición aceptable para cada tipo de factor de riesgo identificado",K84="SI"),VLOOKUP(A84,'2'!$B$12:$M$212,3,FALSE)," ")</f>
        <v xml:space="preserve"> </v>
      </c>
      <c r="AW84" s="51" t="str">
        <f>IF(AND(N84="Aplicar identificación avanzada-condición aceptable para cada tipo de factor de riesgo identificado",K84="SI"),VLOOKUP(A84,'2'!$B$12:$M$212,4,FALSE)," ")</f>
        <v xml:space="preserve"> </v>
      </c>
      <c r="AX84" s="51" t="str">
        <f>IF(AND(N84="Aplicar identificación avanzada-condición aceptable para cada tipo de factor de riesgo identificado",K84="SI"),VLOOKUP(A84,'2'!$B$12:$M$212,6,FALSE)," ")</f>
        <v xml:space="preserve"> </v>
      </c>
      <c r="AY84" s="51" t="str">
        <f>IF(AND(N84="Aplicar identificación avanzada-condición aceptable para cada tipo de factor de riesgo identificado",K84="SI"),VLOOKUP(A84,'2'!$B$12:$M$212,7,FALSE)," ")</f>
        <v xml:space="preserve"> </v>
      </c>
      <c r="AZ84" s="51" t="str">
        <f>IF(AND(N84="Aplicar identificación avanzada-condición aceptable para cada tipo de factor de riesgo identificado",K84="SI"),VLOOKUP(A84,'2'!$B$12:$M$212,8,FALSE)," ")</f>
        <v xml:space="preserve"> </v>
      </c>
      <c r="BA84" s="51" t="str">
        <f>IF(AND(N84="Aplicar identificación avanzada-condición aceptable para cada tipo de factor de riesgo identificado",K84="SI"),VLOOKUP(A84,'2'!$B$12:$M$212,9,FALSE)," ")</f>
        <v xml:space="preserve"> </v>
      </c>
      <c r="BB84" s="51" t="str">
        <f>IF(AND(N84="Aplicar identificación avanzada-condición aceptable para cada tipo de factor de riesgo identificado",K84="SI"),VLOOKUP(A84,'2'!$B$12:$M$212,10,FALSE)," ")</f>
        <v xml:space="preserve"> </v>
      </c>
      <c r="BC84" s="44">
        <f>IF(AND(N84="Aplicar identificación avanzada-condición aceptable para cada tipo de factor de riesgo identificado",L84="SI"),VLOOKUP(A84,'2'!$B$12:$M$212,2,FALSE)," ")</f>
        <v>0</v>
      </c>
      <c r="BD84" s="44">
        <f>IF(AND(N84="Aplicar identificación avanzada-condición aceptable para cada tipo de factor de riesgo identificado",L84="SI"),VLOOKUP(A84,'2'!$B$12:$M$212,3,FALSE)," ")</f>
        <v>0</v>
      </c>
      <c r="BE84" s="44">
        <f>IF(AND(N84="Aplicar identificación avanzada-condición aceptable para cada tipo de factor de riesgo identificado",L84="SI"),VLOOKUP(A84,'2'!$B$12:$M$212,4,FALSE)," ")</f>
        <v>0</v>
      </c>
      <c r="BF84" s="44">
        <f>IF(AND(N84="Aplicar identificación avanzada-condición aceptable para cada tipo de factor de riesgo identificado",L84="SI"),VLOOKUP(A84,'2'!$B$12:$M$212,6,FALSE)," ")</f>
        <v>0</v>
      </c>
      <c r="BG84" s="44">
        <f>IF(AND(N84="Aplicar identificación avanzada-condición aceptable para cada tipo de factor de riesgo identificado",L84="SI"),VLOOKUP(A84,'2'!$B$12:$M$212,7,FALSE)," ")</f>
        <v>0</v>
      </c>
      <c r="BH84" s="44">
        <f>IF(AND(N84="Aplicar identificación avanzada-condición aceptable para cada tipo de factor de riesgo identificado",L84="SI"),VLOOKUP(A84,'2'!$B$12:$M$212,8,FALSE)," ")</f>
        <v>0</v>
      </c>
      <c r="BI84" s="44">
        <f>IF(AND(N84="Aplicar identificación avanzada-condición aceptable para cada tipo de factor de riesgo identificado",L84="SI"),VLOOKUP(A84,'2'!$B$12:$M$212,9,FALSE)," ")</f>
        <v>0</v>
      </c>
      <c r="BJ84" s="44">
        <f>IF(AND(N84="Aplicar identificación avanzada-condición aceptable para cada tipo de factor de riesgo identificado",L84="SI"),VLOOKUP(A84,'2'!$B$12:$M$212,10,FALSE)," ")</f>
        <v>0</v>
      </c>
      <c r="BK84" s="48" t="str">
        <f>IF(AND(N84="Aplicar identificación avanzada-condición aceptable para cada tipo de factor de riesgo identificado",M84="SI"),VLOOKUP(A84,'2'!$B$12:$M$212,2,FALSE)," ")</f>
        <v xml:space="preserve"> </v>
      </c>
      <c r="BL84" s="48" t="str">
        <f>IF(AND(N84="Aplicar identificación avanzada-condición aceptable para cada tipo de factor de riesgo identificado",M84="SI"),VLOOKUP(A84,'2'!$B$12:$M$212,3,FALSE)," ")</f>
        <v xml:space="preserve"> </v>
      </c>
      <c r="BM84" s="48" t="str">
        <f>IF(AND(N84="Aplicar identificación avanzada-condición aceptable para cada tipo de factor de riesgo identificado",M84="SI"),VLOOKUP(A84,'2'!$B$12:$M$212,4,FALSE)," ")</f>
        <v xml:space="preserve"> </v>
      </c>
      <c r="BN84" s="48" t="str">
        <f>IF(AND(N84="Aplicar identificación avanzada-condición aceptable para cada tipo de factor de riesgo identificado",M84="SI"),VLOOKUP(A84,'2'!$B$12:$M$212,6,FALSE)," ")</f>
        <v xml:space="preserve"> </v>
      </c>
      <c r="BO84" s="48" t="str">
        <f>IF(AND(N84="Aplicar identificación avanzada-condición aceptable para cada tipo de factor de riesgo identificado",M84="SI"),VLOOKUP(A84,'2'!$B$12:$M$212,7,FALSE)," ")</f>
        <v xml:space="preserve"> </v>
      </c>
      <c r="BP84" s="48" t="str">
        <f>IF(AND(N84="Aplicar identificación avanzada-condición aceptable para cada tipo de factor de riesgo identificado",M84="SI"),VLOOKUP(A84,'2'!$B$12:$M$212,8,FALSE)," ")</f>
        <v xml:space="preserve"> </v>
      </c>
      <c r="BQ84" s="48" t="str">
        <f>IF(AND(N84="Aplicar identificación avanzada-condición aceptable para cada tipo de factor de riesgo identificado",M84="SI"),VLOOKUP(A84,'2'!$B$12:$M$212,9,FALSE)," ")</f>
        <v xml:space="preserve"> </v>
      </c>
      <c r="BR84" s="48" t="str">
        <f>IF(AND(N84="Aplicar identificación avanzada-condición aceptable para cada tipo de factor de riesgo identificado",M84="SI"),VLOOKUP(A84,'2'!$B$12:$M$212,10,FALSE)," ")</f>
        <v xml:space="preserve"> </v>
      </c>
    </row>
    <row r="85" spans="1:70">
      <c r="A85">
        <v>81</v>
      </c>
      <c r="B85" s="21">
        <f>'2'!C94</f>
        <v>0</v>
      </c>
      <c r="C85" s="21">
        <f>'2'!D94</f>
        <v>0</v>
      </c>
      <c r="D85" s="21"/>
      <c r="E85" s="21">
        <f>'2'!E94</f>
        <v>0</v>
      </c>
      <c r="F85" s="34">
        <f>'3'!D94</f>
        <v>0</v>
      </c>
      <c r="G85" s="27" t="str">
        <f>'3'!E94</f>
        <v>SI</v>
      </c>
      <c r="H85" s="21" t="str">
        <f>'3'!F94</f>
        <v>NO</v>
      </c>
      <c r="I85" s="27" t="str">
        <f>'3'!G94</f>
        <v>NO</v>
      </c>
      <c r="J85" s="21" t="str">
        <f>'3'!H94</f>
        <v>NO</v>
      </c>
      <c r="K85" s="27" t="str">
        <f>'3'!I94</f>
        <v>NO</v>
      </c>
      <c r="L85" s="21" t="str">
        <f>'3'!J94</f>
        <v>SI</v>
      </c>
      <c r="M85" s="27" t="str">
        <f>'3'!K94</f>
        <v>NO</v>
      </c>
      <c r="N85" s="34" t="str">
        <f>'3'!L94</f>
        <v>Aplicar identificación avanzada-condición aceptable para cada tipo de factor de riesgo identificado</v>
      </c>
      <c r="O85" s="19">
        <f>IF(AND(N85="Aplicar identificación avanzada-condición aceptable para cada tipo de factor de riesgo identificado",G85="SI"),VLOOKUP(A85,'2'!$B$12:$M$212,2,FALSE)," ")</f>
        <v>0</v>
      </c>
      <c r="P85" s="19">
        <f>IF(AND(N85="Aplicar identificación avanzada-condición aceptable para cada tipo de factor de riesgo identificado",G85="SI"),VLOOKUP(A85,'2'!$B$12:$M$212,3,FALSE)," ")</f>
        <v>0</v>
      </c>
      <c r="Q85" s="19">
        <f>IF(AND(N85="Aplicar identificación avanzada-condición aceptable para cada tipo de factor de riesgo identificado",G85="SI"),VLOOKUP(A85,'2'!$B$12:$M$212,4,FALSE)," ")</f>
        <v>0</v>
      </c>
      <c r="R85" s="19">
        <f>IF(AND(N85="Aplicar identificación avanzada-condición aceptable para cada tipo de factor de riesgo identificado",G85="SI"),VLOOKUP(A85,'2'!$B$12:$M$212,6,FALSE)," ")</f>
        <v>0</v>
      </c>
      <c r="S85" s="19">
        <f>IF(AND(N85="Aplicar identificación avanzada-condición aceptable para cada tipo de factor de riesgo identificado",G85="SI"),VLOOKUP(A85,'2'!$B$12:$M$212,7,FALSE)," ")</f>
        <v>0</v>
      </c>
      <c r="T85" s="19">
        <f>IF(AND(N85="Aplicar identificación avanzada-condición aceptable para cada tipo de factor de riesgo identificado",G85="SI"),VLOOKUP(A85,'2'!$B$12:$M$212,8,FALSE)," ")</f>
        <v>0</v>
      </c>
      <c r="U85" s="19">
        <f>IF(AND(N85="Aplicar identificación avanzada-condición aceptable para cada tipo de factor de riesgo identificado",G85="SI"),VLOOKUP(A85,'2'!$B$12:$M$212,9,FALSE)," ")</f>
        <v>0</v>
      </c>
      <c r="V85" s="19">
        <f>IF(AND(N85="Aplicar identificación avanzada-condición aceptable para cada tipo de factor de riesgo identificado",G85="SI"),VLOOKUP(A85,'2'!$B$12:$M$212,10,FALSE)," ")</f>
        <v>0</v>
      </c>
      <c r="W85" s="31" t="str">
        <f>IF(AND(N85="Aplicar identificación avanzada-condición aceptable para cada tipo de factor de riesgo identificado",H85="SI"),VLOOKUP(A85,'2'!$B$12:$M$212,2,FALSE)," ")</f>
        <v xml:space="preserve"> </v>
      </c>
      <c r="X85" s="31" t="str">
        <f>IF(AND(N85="Aplicar identificación avanzada-condición aceptable para cada tipo de factor de riesgo identificado",H85="SI"),VLOOKUP(A85,'2'!$B$12:$M$212,3,FALSE)," ")</f>
        <v xml:space="preserve"> </v>
      </c>
      <c r="Y85" s="31" t="str">
        <f>IF(AND(N85="Aplicar identificación avanzada-condición aceptable para cada tipo de factor de riesgo identificado",H85="SI"),VLOOKUP(A85,'2'!$B$12:$M$212,4,FALSE)," ")</f>
        <v xml:space="preserve"> </v>
      </c>
      <c r="Z85" s="31" t="str">
        <f>IF(AND(N85="Aplicar identificación avanzada-condición aceptable para cada tipo de factor de riesgo identificado",H85="SI"),VLOOKUP(A85,'2'!$B$12:$M$212,4,FALSE)," ")</f>
        <v xml:space="preserve"> </v>
      </c>
      <c r="AA85" s="31" t="str">
        <f>IF(AND(N85="Aplicar identificación avanzada-condición aceptable para cada tipo de factor de riesgo identificado",H85="SI"),VLOOKUP(A85,'2'!$B$12:$M$212,7,FALSE)," ")</f>
        <v xml:space="preserve"> </v>
      </c>
      <c r="AB85" s="31" t="str">
        <f>IF(AND(N85="Aplicar identificación avanzada-condición aceptable para cada tipo de factor de riesgo identificado",H85="SI"),VLOOKUP(A85,'2'!$B$12:$M$212,8,FALSE)," ")</f>
        <v xml:space="preserve"> </v>
      </c>
      <c r="AC85" s="31" t="str">
        <f>IF(AND(N85="Aplicar identificación avanzada-condición aceptable para cada tipo de factor de riesgo identificado",H85="SI"),VLOOKUP(A85,'2'!$B$12:$M$212,9,FALSE)," ")</f>
        <v xml:space="preserve"> </v>
      </c>
      <c r="AD85" s="31" t="str">
        <f>IF(AND(N85="Aplicar identificación avanzada-condición aceptable para cada tipo de factor de riesgo identificado",H85="SI"),VLOOKUP(A85,'2'!$B$12:$M$212,10,FALSE)," ")</f>
        <v xml:space="preserve"> </v>
      </c>
      <c r="AE85" s="34" t="str">
        <f>IF(AND(N85="Aplicar identificación avanzada-condición aceptable para cada tipo de factor de riesgo identificado",I85="SI"),VLOOKUP(A85,'2'!$B$12:$M$212,2,FALSE)," ")</f>
        <v xml:space="preserve"> </v>
      </c>
      <c r="AF85" s="34" t="str">
        <f>IF(AND(N85="Aplicar identificación avanzada-condición aceptable para cada tipo de factor de riesgo identificado",I85="SI"),VLOOKUP(A85,'2'!$B$12:$M$212,3,FALSE)," ")</f>
        <v xml:space="preserve"> </v>
      </c>
      <c r="AG85" s="34" t="str">
        <f>IF(AND(N85="Aplicar identificación avanzada-condición aceptable para cada tipo de factor de riesgo identificado",I85="SI"),VLOOKUP(A85,'2'!$B$12:$M$212,4,FALSE)," ")</f>
        <v xml:space="preserve"> </v>
      </c>
      <c r="AH85" s="34" t="str">
        <f>IF(AND(N85="Aplicar identificación avanzada-condición aceptable para cada tipo de factor de riesgo identificado",I85="SI"),VLOOKUP(A85,'2'!$B$12:$M$212,6,FALSE)," ")</f>
        <v xml:space="preserve"> </v>
      </c>
      <c r="AI85" s="34" t="str">
        <f>IF(AND(N85="Aplicar identificación avanzada-condición aceptable para cada tipo de factor de riesgo identificado",I85="SI"),VLOOKUP(A85,'2'!$B$12:$M$212,7,FALSE)," ")</f>
        <v xml:space="preserve"> </v>
      </c>
      <c r="AJ85" s="34" t="str">
        <f>IF(AND(N85="Aplicar identificación avanzada-condición aceptable para cada tipo de factor de riesgo identificado",I85="SI"),VLOOKUP(A85,'2'!$B$12:$M$212,8,FALSE)," ")</f>
        <v xml:space="preserve"> </v>
      </c>
      <c r="AK85" s="34" t="str">
        <f>IF(AND(N85="Aplicar identificación avanzada-condición aceptable para cada tipo de factor de riesgo identificado",I85="SI"),VLOOKUP(A85,'2'!$B$12:$M$212,9,FALSE)," ")</f>
        <v xml:space="preserve"> </v>
      </c>
      <c r="AL85" s="34" t="str">
        <f>IF(AND(N85="Aplicar identificación avanzada-condición aceptable para cada tipo de factor de riesgo identificado",I85="SI"),VLOOKUP(A85,'2'!$B$12:$M$212,10,FALSE)," ")</f>
        <v xml:space="preserve"> </v>
      </c>
      <c r="AM85" s="40" t="str">
        <f>IF(AND(N85="Aplicar identificación avanzada-condición aceptable para cada tipo de factor de riesgo identificado",J85="SI"),VLOOKUP(A85,'2'!$B$12:$M$212,2,FALSE)," ")</f>
        <v xml:space="preserve"> </v>
      </c>
      <c r="AN85" s="40" t="str">
        <f>IF(AND(N85="Aplicar identificación avanzada-condición aceptable para cada tipo de factor de riesgo identificado",J85="SI"),VLOOKUP(A85,'2'!$B$12:$M$212,3,FALSE)," ")</f>
        <v xml:space="preserve"> </v>
      </c>
      <c r="AO85" s="40" t="str">
        <f>IF(AND(N85="Aplicar identificación avanzada-condición aceptable para cada tipo de factor de riesgo identificado",J85="SI"),VLOOKUP(A85,'2'!$B$12:$M$212,4,FALSE)," ")</f>
        <v xml:space="preserve"> </v>
      </c>
      <c r="AP85" s="40" t="str">
        <f>IF(AND(N85="Aplicar identificación avanzada-condición aceptable para cada tipo de factor de riesgo identificado",J85="SI"),VLOOKUP(A85,'2'!$B$12:$M$212,6,FALSE)," ")</f>
        <v xml:space="preserve"> </v>
      </c>
      <c r="AQ85" s="40" t="str">
        <f>IF(AND(N85="Aplicar identificación avanzada-condición aceptable para cada tipo de factor de riesgo identificado",J85="SI"),VLOOKUP(A85,'2'!$B$12:$M$212,7,FALSE)," ")</f>
        <v xml:space="preserve"> </v>
      </c>
      <c r="AR85" s="40" t="str">
        <f>IF(AND(N85="Aplicar identificación avanzada-condición aceptable para cada tipo de factor de riesgo identificado",J85="SI"),VLOOKUP(A85,'2'!$B$12:$M$212,8,FALSE)," ")</f>
        <v xml:space="preserve"> </v>
      </c>
      <c r="AS85" s="40" t="str">
        <f>IF(AND(N85="Aplicar identificación avanzada-condición aceptable para cada tipo de factor de riesgo identificado",J85="SI"),VLOOKUP(A85,'2'!$B$12:$M$212,9,FALSE)," ")</f>
        <v xml:space="preserve"> </v>
      </c>
      <c r="AT85" s="40" t="str">
        <f>IF(AND(N85="Aplicar identificación avanzada-condición aceptable para cada tipo de factor de riesgo identificado",J85="SI"),VLOOKUP(A85,'2'!$B$12:$M$212,10,FALSE)," ")</f>
        <v xml:space="preserve"> </v>
      </c>
      <c r="AU85" s="51" t="str">
        <f>IF(AND(N85="Aplicar identificación avanzada-condición aceptable para cada tipo de factor de riesgo identificado",K85="SI"),VLOOKUP(A85,'2'!$B$12:$M$212,2,FALSE)," ")</f>
        <v xml:space="preserve"> </v>
      </c>
      <c r="AV85" s="51" t="str">
        <f>IF(AND(N85="Aplicar identificación avanzada-condición aceptable para cada tipo de factor de riesgo identificado",K85="SI"),VLOOKUP(A85,'2'!$B$12:$M$212,3,FALSE)," ")</f>
        <v xml:space="preserve"> </v>
      </c>
      <c r="AW85" s="51" t="str">
        <f>IF(AND(N85="Aplicar identificación avanzada-condición aceptable para cada tipo de factor de riesgo identificado",K85="SI"),VLOOKUP(A85,'2'!$B$12:$M$212,4,FALSE)," ")</f>
        <v xml:space="preserve"> </v>
      </c>
      <c r="AX85" s="51" t="str">
        <f>IF(AND(N85="Aplicar identificación avanzada-condición aceptable para cada tipo de factor de riesgo identificado",K85="SI"),VLOOKUP(A85,'2'!$B$12:$M$212,6,FALSE)," ")</f>
        <v xml:space="preserve"> </v>
      </c>
      <c r="AY85" s="51" t="str">
        <f>IF(AND(N85="Aplicar identificación avanzada-condición aceptable para cada tipo de factor de riesgo identificado",K85="SI"),VLOOKUP(A85,'2'!$B$12:$M$212,7,FALSE)," ")</f>
        <v xml:space="preserve"> </v>
      </c>
      <c r="AZ85" s="51" t="str">
        <f>IF(AND(N85="Aplicar identificación avanzada-condición aceptable para cada tipo de factor de riesgo identificado",K85="SI"),VLOOKUP(A85,'2'!$B$12:$M$212,8,FALSE)," ")</f>
        <v xml:space="preserve"> </v>
      </c>
      <c r="BA85" s="51" t="str">
        <f>IF(AND(N85="Aplicar identificación avanzada-condición aceptable para cada tipo de factor de riesgo identificado",K85="SI"),VLOOKUP(A85,'2'!$B$12:$M$212,9,FALSE)," ")</f>
        <v xml:space="preserve"> </v>
      </c>
      <c r="BB85" s="51" t="str">
        <f>IF(AND(N85="Aplicar identificación avanzada-condición aceptable para cada tipo de factor de riesgo identificado",K85="SI"),VLOOKUP(A85,'2'!$B$12:$M$212,10,FALSE)," ")</f>
        <v xml:space="preserve"> </v>
      </c>
      <c r="BC85" s="44">
        <f>IF(AND(N85="Aplicar identificación avanzada-condición aceptable para cada tipo de factor de riesgo identificado",L85="SI"),VLOOKUP(A85,'2'!$B$12:$M$212,2,FALSE)," ")</f>
        <v>0</v>
      </c>
      <c r="BD85" s="44">
        <f>IF(AND(N85="Aplicar identificación avanzada-condición aceptable para cada tipo de factor de riesgo identificado",L85="SI"),VLOOKUP(A85,'2'!$B$12:$M$212,3,FALSE)," ")</f>
        <v>0</v>
      </c>
      <c r="BE85" s="44">
        <f>IF(AND(N85="Aplicar identificación avanzada-condición aceptable para cada tipo de factor de riesgo identificado",L85="SI"),VLOOKUP(A85,'2'!$B$12:$M$212,4,FALSE)," ")</f>
        <v>0</v>
      </c>
      <c r="BF85" s="44">
        <f>IF(AND(N85="Aplicar identificación avanzada-condición aceptable para cada tipo de factor de riesgo identificado",L85="SI"),VLOOKUP(A85,'2'!$B$12:$M$212,6,FALSE)," ")</f>
        <v>0</v>
      </c>
      <c r="BG85" s="44">
        <f>IF(AND(N85="Aplicar identificación avanzada-condición aceptable para cada tipo de factor de riesgo identificado",L85="SI"),VLOOKUP(A85,'2'!$B$12:$M$212,7,FALSE)," ")</f>
        <v>0</v>
      </c>
      <c r="BH85" s="44">
        <f>IF(AND(N85="Aplicar identificación avanzada-condición aceptable para cada tipo de factor de riesgo identificado",L85="SI"),VLOOKUP(A85,'2'!$B$12:$M$212,8,FALSE)," ")</f>
        <v>0</v>
      </c>
      <c r="BI85" s="44">
        <f>IF(AND(N85="Aplicar identificación avanzada-condición aceptable para cada tipo de factor de riesgo identificado",L85="SI"),VLOOKUP(A85,'2'!$B$12:$M$212,9,FALSE)," ")</f>
        <v>0</v>
      </c>
      <c r="BJ85" s="44">
        <f>IF(AND(N85="Aplicar identificación avanzada-condición aceptable para cada tipo de factor de riesgo identificado",L85="SI"),VLOOKUP(A85,'2'!$B$12:$M$212,10,FALSE)," ")</f>
        <v>0</v>
      </c>
      <c r="BK85" s="48" t="str">
        <f>IF(AND(N85="Aplicar identificación avanzada-condición aceptable para cada tipo de factor de riesgo identificado",M85="SI"),VLOOKUP(A85,'2'!$B$12:$M$212,2,FALSE)," ")</f>
        <v xml:space="preserve"> </v>
      </c>
      <c r="BL85" s="48" t="str">
        <f>IF(AND(N85="Aplicar identificación avanzada-condición aceptable para cada tipo de factor de riesgo identificado",M85="SI"),VLOOKUP(A85,'2'!$B$12:$M$212,3,FALSE)," ")</f>
        <v xml:space="preserve"> </v>
      </c>
      <c r="BM85" s="48" t="str">
        <f>IF(AND(N85="Aplicar identificación avanzada-condición aceptable para cada tipo de factor de riesgo identificado",M85="SI"),VLOOKUP(A85,'2'!$B$12:$M$212,4,FALSE)," ")</f>
        <v xml:space="preserve"> </v>
      </c>
      <c r="BN85" s="48" t="str">
        <f>IF(AND(N85="Aplicar identificación avanzada-condición aceptable para cada tipo de factor de riesgo identificado",M85="SI"),VLOOKUP(A85,'2'!$B$12:$M$212,6,FALSE)," ")</f>
        <v xml:space="preserve"> </v>
      </c>
      <c r="BO85" s="48" t="str">
        <f>IF(AND(N85="Aplicar identificación avanzada-condición aceptable para cada tipo de factor de riesgo identificado",M85="SI"),VLOOKUP(A85,'2'!$B$12:$M$212,7,FALSE)," ")</f>
        <v xml:space="preserve"> </v>
      </c>
      <c r="BP85" s="48" t="str">
        <f>IF(AND(N85="Aplicar identificación avanzada-condición aceptable para cada tipo de factor de riesgo identificado",M85="SI"),VLOOKUP(A85,'2'!$B$12:$M$212,8,FALSE)," ")</f>
        <v xml:space="preserve"> </v>
      </c>
      <c r="BQ85" s="48" t="str">
        <f>IF(AND(N85="Aplicar identificación avanzada-condición aceptable para cada tipo de factor de riesgo identificado",M85="SI"),VLOOKUP(A85,'2'!$B$12:$M$212,9,FALSE)," ")</f>
        <v xml:space="preserve"> </v>
      </c>
      <c r="BR85" s="48" t="str">
        <f>IF(AND(N85="Aplicar identificación avanzada-condición aceptable para cada tipo de factor de riesgo identificado",M85="SI"),VLOOKUP(A85,'2'!$B$12:$M$212,10,FALSE)," ")</f>
        <v xml:space="preserve"> </v>
      </c>
    </row>
    <row r="86" spans="1:70">
      <c r="A86">
        <v>82</v>
      </c>
      <c r="B86" s="21">
        <f>'2'!C95</f>
        <v>0</v>
      </c>
      <c r="C86" s="21">
        <f>'2'!D95</f>
        <v>0</v>
      </c>
      <c r="D86" s="21"/>
      <c r="E86" s="21">
        <f>'2'!E95</f>
        <v>0</v>
      </c>
      <c r="F86" s="34">
        <f>'3'!D95</f>
        <v>0</v>
      </c>
      <c r="G86" s="27" t="str">
        <f>'3'!E95</f>
        <v>SI</v>
      </c>
      <c r="H86" s="21" t="str">
        <f>'3'!F95</f>
        <v>NO</v>
      </c>
      <c r="I86" s="27" t="str">
        <f>'3'!G95</f>
        <v>NO</v>
      </c>
      <c r="J86" s="21" t="str">
        <f>'3'!H95</f>
        <v>NO</v>
      </c>
      <c r="K86" s="27" t="str">
        <f>'3'!I95</f>
        <v>NO</v>
      </c>
      <c r="L86" s="21" t="str">
        <f>'3'!J95</f>
        <v>SI</v>
      </c>
      <c r="M86" s="27" t="str">
        <f>'3'!K95</f>
        <v>NO</v>
      </c>
      <c r="N86" s="34" t="str">
        <f>'3'!L95</f>
        <v>Aplicar identificación avanzada-condición aceptable para cada tipo de factor de riesgo identificado</v>
      </c>
      <c r="O86" s="19">
        <f>IF(AND(N86="Aplicar identificación avanzada-condición aceptable para cada tipo de factor de riesgo identificado",G86="SI"),VLOOKUP(A86,'2'!$B$12:$M$212,2,FALSE)," ")</f>
        <v>0</v>
      </c>
      <c r="P86" s="19">
        <f>IF(AND(N86="Aplicar identificación avanzada-condición aceptable para cada tipo de factor de riesgo identificado",G86="SI"),VLOOKUP(A86,'2'!$B$12:$M$212,3,FALSE)," ")</f>
        <v>0</v>
      </c>
      <c r="Q86" s="19">
        <f>IF(AND(N86="Aplicar identificación avanzada-condición aceptable para cada tipo de factor de riesgo identificado",G86="SI"),VLOOKUP(A86,'2'!$B$12:$M$212,4,FALSE)," ")</f>
        <v>0</v>
      </c>
      <c r="R86" s="19">
        <f>IF(AND(N86="Aplicar identificación avanzada-condición aceptable para cada tipo de factor de riesgo identificado",G86="SI"),VLOOKUP(A86,'2'!$B$12:$M$212,6,FALSE)," ")</f>
        <v>0</v>
      </c>
      <c r="S86" s="19">
        <f>IF(AND(N86="Aplicar identificación avanzada-condición aceptable para cada tipo de factor de riesgo identificado",G86="SI"),VLOOKUP(A86,'2'!$B$12:$M$212,7,FALSE)," ")</f>
        <v>0</v>
      </c>
      <c r="T86" s="19">
        <f>IF(AND(N86="Aplicar identificación avanzada-condición aceptable para cada tipo de factor de riesgo identificado",G86="SI"),VLOOKUP(A86,'2'!$B$12:$M$212,8,FALSE)," ")</f>
        <v>0</v>
      </c>
      <c r="U86" s="19">
        <f>IF(AND(N86="Aplicar identificación avanzada-condición aceptable para cada tipo de factor de riesgo identificado",G86="SI"),VLOOKUP(A86,'2'!$B$12:$M$212,9,FALSE)," ")</f>
        <v>0</v>
      </c>
      <c r="V86" s="19">
        <f>IF(AND(N86="Aplicar identificación avanzada-condición aceptable para cada tipo de factor de riesgo identificado",G86="SI"),VLOOKUP(A86,'2'!$B$12:$M$212,10,FALSE)," ")</f>
        <v>0</v>
      </c>
      <c r="W86" s="31" t="str">
        <f>IF(AND(N86="Aplicar identificación avanzada-condición aceptable para cada tipo de factor de riesgo identificado",H86="SI"),VLOOKUP(A86,'2'!$B$12:$M$212,2,FALSE)," ")</f>
        <v xml:space="preserve"> </v>
      </c>
      <c r="X86" s="31" t="str">
        <f>IF(AND(N86="Aplicar identificación avanzada-condición aceptable para cada tipo de factor de riesgo identificado",H86="SI"),VLOOKUP(A86,'2'!$B$12:$M$212,3,FALSE)," ")</f>
        <v xml:space="preserve"> </v>
      </c>
      <c r="Y86" s="31" t="str">
        <f>IF(AND(N86="Aplicar identificación avanzada-condición aceptable para cada tipo de factor de riesgo identificado",H86="SI"),VLOOKUP(A86,'2'!$B$12:$M$212,4,FALSE)," ")</f>
        <v xml:space="preserve"> </v>
      </c>
      <c r="Z86" s="31" t="str">
        <f>IF(AND(N86="Aplicar identificación avanzada-condición aceptable para cada tipo de factor de riesgo identificado",H86="SI"),VLOOKUP(A86,'2'!$B$12:$M$212,4,FALSE)," ")</f>
        <v xml:space="preserve"> </v>
      </c>
      <c r="AA86" s="31" t="str">
        <f>IF(AND(N86="Aplicar identificación avanzada-condición aceptable para cada tipo de factor de riesgo identificado",H86="SI"),VLOOKUP(A86,'2'!$B$12:$M$212,7,FALSE)," ")</f>
        <v xml:space="preserve"> </v>
      </c>
      <c r="AB86" s="31" t="str">
        <f>IF(AND(N86="Aplicar identificación avanzada-condición aceptable para cada tipo de factor de riesgo identificado",H86="SI"),VLOOKUP(A86,'2'!$B$12:$M$212,8,FALSE)," ")</f>
        <v xml:space="preserve"> </v>
      </c>
      <c r="AC86" s="31" t="str">
        <f>IF(AND(N86="Aplicar identificación avanzada-condición aceptable para cada tipo de factor de riesgo identificado",H86="SI"),VLOOKUP(A86,'2'!$B$12:$M$212,9,FALSE)," ")</f>
        <v xml:space="preserve"> </v>
      </c>
      <c r="AD86" s="31" t="str">
        <f>IF(AND(N86="Aplicar identificación avanzada-condición aceptable para cada tipo de factor de riesgo identificado",H86="SI"),VLOOKUP(A86,'2'!$B$12:$M$212,10,FALSE)," ")</f>
        <v xml:space="preserve"> </v>
      </c>
      <c r="AE86" s="34" t="str">
        <f>IF(AND(N86="Aplicar identificación avanzada-condición aceptable para cada tipo de factor de riesgo identificado",I86="SI"),VLOOKUP(A86,'2'!$B$12:$M$212,2,FALSE)," ")</f>
        <v xml:space="preserve"> </v>
      </c>
      <c r="AF86" s="34" t="str">
        <f>IF(AND(N86="Aplicar identificación avanzada-condición aceptable para cada tipo de factor de riesgo identificado",I86="SI"),VLOOKUP(A86,'2'!$B$12:$M$212,3,FALSE)," ")</f>
        <v xml:space="preserve"> </v>
      </c>
      <c r="AG86" s="34" t="str">
        <f>IF(AND(N86="Aplicar identificación avanzada-condición aceptable para cada tipo de factor de riesgo identificado",I86="SI"),VLOOKUP(A86,'2'!$B$12:$M$212,4,FALSE)," ")</f>
        <v xml:space="preserve"> </v>
      </c>
      <c r="AH86" s="34" t="str">
        <f>IF(AND(N86="Aplicar identificación avanzada-condición aceptable para cada tipo de factor de riesgo identificado",I86="SI"),VLOOKUP(A86,'2'!$B$12:$M$212,6,FALSE)," ")</f>
        <v xml:space="preserve"> </v>
      </c>
      <c r="AI86" s="34" t="str">
        <f>IF(AND(N86="Aplicar identificación avanzada-condición aceptable para cada tipo de factor de riesgo identificado",I86="SI"),VLOOKUP(A86,'2'!$B$12:$M$212,7,FALSE)," ")</f>
        <v xml:space="preserve"> </v>
      </c>
      <c r="AJ86" s="34" t="str">
        <f>IF(AND(N86="Aplicar identificación avanzada-condición aceptable para cada tipo de factor de riesgo identificado",I86="SI"),VLOOKUP(A86,'2'!$B$12:$M$212,8,FALSE)," ")</f>
        <v xml:space="preserve"> </v>
      </c>
      <c r="AK86" s="34" t="str">
        <f>IF(AND(N86="Aplicar identificación avanzada-condición aceptable para cada tipo de factor de riesgo identificado",I86="SI"),VLOOKUP(A86,'2'!$B$12:$M$212,9,FALSE)," ")</f>
        <v xml:space="preserve"> </v>
      </c>
      <c r="AL86" s="34" t="str">
        <f>IF(AND(N86="Aplicar identificación avanzada-condición aceptable para cada tipo de factor de riesgo identificado",I86="SI"),VLOOKUP(A86,'2'!$B$12:$M$212,10,FALSE)," ")</f>
        <v xml:space="preserve"> </v>
      </c>
      <c r="AM86" s="40" t="str">
        <f>IF(AND(N86="Aplicar identificación avanzada-condición aceptable para cada tipo de factor de riesgo identificado",J86="SI"),VLOOKUP(A86,'2'!$B$12:$M$212,2,FALSE)," ")</f>
        <v xml:space="preserve"> </v>
      </c>
      <c r="AN86" s="40" t="str">
        <f>IF(AND(N86="Aplicar identificación avanzada-condición aceptable para cada tipo de factor de riesgo identificado",J86="SI"),VLOOKUP(A86,'2'!$B$12:$M$212,3,FALSE)," ")</f>
        <v xml:space="preserve"> </v>
      </c>
      <c r="AO86" s="40" t="str">
        <f>IF(AND(N86="Aplicar identificación avanzada-condición aceptable para cada tipo de factor de riesgo identificado",J86="SI"),VLOOKUP(A86,'2'!$B$12:$M$212,4,FALSE)," ")</f>
        <v xml:space="preserve"> </v>
      </c>
      <c r="AP86" s="40" t="str">
        <f>IF(AND(N86="Aplicar identificación avanzada-condición aceptable para cada tipo de factor de riesgo identificado",J86="SI"),VLOOKUP(A86,'2'!$B$12:$M$212,6,FALSE)," ")</f>
        <v xml:space="preserve"> </v>
      </c>
      <c r="AQ86" s="40" t="str">
        <f>IF(AND(N86="Aplicar identificación avanzada-condición aceptable para cada tipo de factor de riesgo identificado",J86="SI"),VLOOKUP(A86,'2'!$B$12:$M$212,7,FALSE)," ")</f>
        <v xml:space="preserve"> </v>
      </c>
      <c r="AR86" s="40" t="str">
        <f>IF(AND(N86="Aplicar identificación avanzada-condición aceptable para cada tipo de factor de riesgo identificado",J86="SI"),VLOOKUP(A86,'2'!$B$12:$M$212,8,FALSE)," ")</f>
        <v xml:space="preserve"> </v>
      </c>
      <c r="AS86" s="40" t="str">
        <f>IF(AND(N86="Aplicar identificación avanzada-condición aceptable para cada tipo de factor de riesgo identificado",J86="SI"),VLOOKUP(A86,'2'!$B$12:$M$212,9,FALSE)," ")</f>
        <v xml:space="preserve"> </v>
      </c>
      <c r="AT86" s="40" t="str">
        <f>IF(AND(N86="Aplicar identificación avanzada-condición aceptable para cada tipo de factor de riesgo identificado",J86="SI"),VLOOKUP(A86,'2'!$B$12:$M$212,10,FALSE)," ")</f>
        <v xml:space="preserve"> </v>
      </c>
      <c r="AU86" s="51" t="str">
        <f>IF(AND(N86="Aplicar identificación avanzada-condición aceptable para cada tipo de factor de riesgo identificado",K86="SI"),VLOOKUP(A86,'2'!$B$12:$M$212,2,FALSE)," ")</f>
        <v xml:space="preserve"> </v>
      </c>
      <c r="AV86" s="51" t="str">
        <f>IF(AND(N86="Aplicar identificación avanzada-condición aceptable para cada tipo de factor de riesgo identificado",K86="SI"),VLOOKUP(A86,'2'!$B$12:$M$212,3,FALSE)," ")</f>
        <v xml:space="preserve"> </v>
      </c>
      <c r="AW86" s="51" t="str">
        <f>IF(AND(N86="Aplicar identificación avanzada-condición aceptable para cada tipo de factor de riesgo identificado",K86="SI"),VLOOKUP(A86,'2'!$B$12:$M$212,4,FALSE)," ")</f>
        <v xml:space="preserve"> </v>
      </c>
      <c r="AX86" s="51" t="str">
        <f>IF(AND(N86="Aplicar identificación avanzada-condición aceptable para cada tipo de factor de riesgo identificado",K86="SI"),VLOOKUP(A86,'2'!$B$12:$M$212,6,FALSE)," ")</f>
        <v xml:space="preserve"> </v>
      </c>
      <c r="AY86" s="51" t="str">
        <f>IF(AND(N86="Aplicar identificación avanzada-condición aceptable para cada tipo de factor de riesgo identificado",K86="SI"),VLOOKUP(A86,'2'!$B$12:$M$212,7,FALSE)," ")</f>
        <v xml:space="preserve"> </v>
      </c>
      <c r="AZ86" s="51" t="str">
        <f>IF(AND(N86="Aplicar identificación avanzada-condición aceptable para cada tipo de factor de riesgo identificado",K86="SI"),VLOOKUP(A86,'2'!$B$12:$M$212,8,FALSE)," ")</f>
        <v xml:space="preserve"> </v>
      </c>
      <c r="BA86" s="51" t="str">
        <f>IF(AND(N86="Aplicar identificación avanzada-condición aceptable para cada tipo de factor de riesgo identificado",K86="SI"),VLOOKUP(A86,'2'!$B$12:$M$212,9,FALSE)," ")</f>
        <v xml:space="preserve"> </v>
      </c>
      <c r="BB86" s="51" t="str">
        <f>IF(AND(N86="Aplicar identificación avanzada-condición aceptable para cada tipo de factor de riesgo identificado",K86="SI"),VLOOKUP(A86,'2'!$B$12:$M$212,10,FALSE)," ")</f>
        <v xml:space="preserve"> </v>
      </c>
      <c r="BC86" s="44">
        <f>IF(AND(N86="Aplicar identificación avanzada-condición aceptable para cada tipo de factor de riesgo identificado",L86="SI"),VLOOKUP(A86,'2'!$B$12:$M$212,2,FALSE)," ")</f>
        <v>0</v>
      </c>
      <c r="BD86" s="44">
        <f>IF(AND(N86="Aplicar identificación avanzada-condición aceptable para cada tipo de factor de riesgo identificado",L86="SI"),VLOOKUP(A86,'2'!$B$12:$M$212,3,FALSE)," ")</f>
        <v>0</v>
      </c>
      <c r="BE86" s="44">
        <f>IF(AND(N86="Aplicar identificación avanzada-condición aceptable para cada tipo de factor de riesgo identificado",L86="SI"),VLOOKUP(A86,'2'!$B$12:$M$212,4,FALSE)," ")</f>
        <v>0</v>
      </c>
      <c r="BF86" s="44">
        <f>IF(AND(N86="Aplicar identificación avanzada-condición aceptable para cada tipo de factor de riesgo identificado",L86="SI"),VLOOKUP(A86,'2'!$B$12:$M$212,6,FALSE)," ")</f>
        <v>0</v>
      </c>
      <c r="BG86" s="44">
        <f>IF(AND(N86="Aplicar identificación avanzada-condición aceptable para cada tipo de factor de riesgo identificado",L86="SI"),VLOOKUP(A86,'2'!$B$12:$M$212,7,FALSE)," ")</f>
        <v>0</v>
      </c>
      <c r="BH86" s="44">
        <f>IF(AND(N86="Aplicar identificación avanzada-condición aceptable para cada tipo de factor de riesgo identificado",L86="SI"),VLOOKUP(A86,'2'!$B$12:$M$212,8,FALSE)," ")</f>
        <v>0</v>
      </c>
      <c r="BI86" s="44">
        <f>IF(AND(N86="Aplicar identificación avanzada-condición aceptable para cada tipo de factor de riesgo identificado",L86="SI"),VLOOKUP(A86,'2'!$B$12:$M$212,9,FALSE)," ")</f>
        <v>0</v>
      </c>
      <c r="BJ86" s="44">
        <f>IF(AND(N86="Aplicar identificación avanzada-condición aceptable para cada tipo de factor de riesgo identificado",L86="SI"),VLOOKUP(A86,'2'!$B$12:$M$212,10,FALSE)," ")</f>
        <v>0</v>
      </c>
      <c r="BK86" s="48" t="str">
        <f>IF(AND(N86="Aplicar identificación avanzada-condición aceptable para cada tipo de factor de riesgo identificado",M86="SI"),VLOOKUP(A86,'2'!$B$12:$M$212,2,FALSE)," ")</f>
        <v xml:space="preserve"> </v>
      </c>
      <c r="BL86" s="48" t="str">
        <f>IF(AND(N86="Aplicar identificación avanzada-condición aceptable para cada tipo de factor de riesgo identificado",M86="SI"),VLOOKUP(A86,'2'!$B$12:$M$212,3,FALSE)," ")</f>
        <v xml:space="preserve"> </v>
      </c>
      <c r="BM86" s="48" t="str">
        <f>IF(AND(N86="Aplicar identificación avanzada-condición aceptable para cada tipo de factor de riesgo identificado",M86="SI"),VLOOKUP(A86,'2'!$B$12:$M$212,4,FALSE)," ")</f>
        <v xml:space="preserve"> </v>
      </c>
      <c r="BN86" s="48" t="str">
        <f>IF(AND(N86="Aplicar identificación avanzada-condición aceptable para cada tipo de factor de riesgo identificado",M86="SI"),VLOOKUP(A86,'2'!$B$12:$M$212,6,FALSE)," ")</f>
        <v xml:space="preserve"> </v>
      </c>
      <c r="BO86" s="48" t="str">
        <f>IF(AND(N86="Aplicar identificación avanzada-condición aceptable para cada tipo de factor de riesgo identificado",M86="SI"),VLOOKUP(A86,'2'!$B$12:$M$212,7,FALSE)," ")</f>
        <v xml:space="preserve"> </v>
      </c>
      <c r="BP86" s="48" t="str">
        <f>IF(AND(N86="Aplicar identificación avanzada-condición aceptable para cada tipo de factor de riesgo identificado",M86="SI"),VLOOKUP(A86,'2'!$B$12:$M$212,8,FALSE)," ")</f>
        <v xml:space="preserve"> </v>
      </c>
      <c r="BQ86" s="48" t="str">
        <f>IF(AND(N86="Aplicar identificación avanzada-condición aceptable para cada tipo de factor de riesgo identificado",M86="SI"),VLOOKUP(A86,'2'!$B$12:$M$212,9,FALSE)," ")</f>
        <v xml:space="preserve"> </v>
      </c>
      <c r="BR86" s="48" t="str">
        <f>IF(AND(N86="Aplicar identificación avanzada-condición aceptable para cada tipo de factor de riesgo identificado",M86="SI"),VLOOKUP(A86,'2'!$B$12:$M$212,10,FALSE)," ")</f>
        <v xml:space="preserve"> </v>
      </c>
    </row>
    <row r="87" spans="1:70">
      <c r="A87">
        <v>83</v>
      </c>
      <c r="B87" s="21">
        <f>'2'!C96</f>
        <v>0</v>
      </c>
      <c r="C87" s="21">
        <f>'2'!D96</f>
        <v>0</v>
      </c>
      <c r="D87" s="21"/>
      <c r="E87" s="21">
        <f>'2'!E96</f>
        <v>0</v>
      </c>
      <c r="F87" s="34">
        <f>'3'!D96</f>
        <v>0</v>
      </c>
      <c r="G87" s="27" t="str">
        <f>'3'!E96</f>
        <v>SI</v>
      </c>
      <c r="H87" s="21" t="str">
        <f>'3'!F96</f>
        <v>NO</v>
      </c>
      <c r="I87" s="27" t="str">
        <f>'3'!G96</f>
        <v>NO</v>
      </c>
      <c r="J87" s="21" t="str">
        <f>'3'!H96</f>
        <v>NO</v>
      </c>
      <c r="K87" s="27" t="str">
        <f>'3'!I96</f>
        <v>NO</v>
      </c>
      <c r="L87" s="21" t="str">
        <f>'3'!J96</f>
        <v>SI</v>
      </c>
      <c r="M87" s="27" t="str">
        <f>'3'!K96</f>
        <v>NO</v>
      </c>
      <c r="N87" s="34" t="str">
        <f>'3'!L96</f>
        <v>Aplicar identificación avanzada-condición aceptable para cada tipo de factor de riesgo identificado</v>
      </c>
      <c r="O87" s="19">
        <f>IF(AND(N87="Aplicar identificación avanzada-condición aceptable para cada tipo de factor de riesgo identificado",G87="SI"),VLOOKUP(A87,'2'!$B$12:$M$212,2,FALSE)," ")</f>
        <v>0</v>
      </c>
      <c r="P87" s="19">
        <f>IF(AND(N87="Aplicar identificación avanzada-condición aceptable para cada tipo de factor de riesgo identificado",G87="SI"),VLOOKUP(A87,'2'!$B$12:$M$212,3,FALSE)," ")</f>
        <v>0</v>
      </c>
      <c r="Q87" s="19">
        <f>IF(AND(N87="Aplicar identificación avanzada-condición aceptable para cada tipo de factor de riesgo identificado",G87="SI"),VLOOKUP(A87,'2'!$B$12:$M$212,4,FALSE)," ")</f>
        <v>0</v>
      </c>
      <c r="R87" s="19">
        <f>IF(AND(N87="Aplicar identificación avanzada-condición aceptable para cada tipo de factor de riesgo identificado",G87="SI"),VLOOKUP(A87,'2'!$B$12:$M$212,6,FALSE)," ")</f>
        <v>0</v>
      </c>
      <c r="S87" s="19">
        <f>IF(AND(N87="Aplicar identificación avanzada-condición aceptable para cada tipo de factor de riesgo identificado",G87="SI"),VLOOKUP(A87,'2'!$B$12:$M$212,7,FALSE)," ")</f>
        <v>0</v>
      </c>
      <c r="T87" s="19">
        <f>IF(AND(N87="Aplicar identificación avanzada-condición aceptable para cada tipo de factor de riesgo identificado",G87="SI"),VLOOKUP(A87,'2'!$B$12:$M$212,8,FALSE)," ")</f>
        <v>0</v>
      </c>
      <c r="U87" s="19">
        <f>IF(AND(N87="Aplicar identificación avanzada-condición aceptable para cada tipo de factor de riesgo identificado",G87="SI"),VLOOKUP(A87,'2'!$B$12:$M$212,9,FALSE)," ")</f>
        <v>0</v>
      </c>
      <c r="V87" s="19">
        <f>IF(AND(N87="Aplicar identificación avanzada-condición aceptable para cada tipo de factor de riesgo identificado",G87="SI"),VLOOKUP(A87,'2'!$B$12:$M$212,10,FALSE)," ")</f>
        <v>0</v>
      </c>
      <c r="W87" s="31" t="str">
        <f>IF(AND(N87="Aplicar identificación avanzada-condición aceptable para cada tipo de factor de riesgo identificado",H87="SI"),VLOOKUP(A87,'2'!$B$12:$M$212,2,FALSE)," ")</f>
        <v xml:space="preserve"> </v>
      </c>
      <c r="X87" s="31" t="str">
        <f>IF(AND(N87="Aplicar identificación avanzada-condición aceptable para cada tipo de factor de riesgo identificado",H87="SI"),VLOOKUP(A87,'2'!$B$12:$M$212,3,FALSE)," ")</f>
        <v xml:space="preserve"> </v>
      </c>
      <c r="Y87" s="31" t="str">
        <f>IF(AND(N87="Aplicar identificación avanzada-condición aceptable para cada tipo de factor de riesgo identificado",H87="SI"),VLOOKUP(A87,'2'!$B$12:$M$212,4,FALSE)," ")</f>
        <v xml:space="preserve"> </v>
      </c>
      <c r="Z87" s="31" t="str">
        <f>IF(AND(N87="Aplicar identificación avanzada-condición aceptable para cada tipo de factor de riesgo identificado",H87="SI"),VLOOKUP(A87,'2'!$B$12:$M$212,4,FALSE)," ")</f>
        <v xml:space="preserve"> </v>
      </c>
      <c r="AA87" s="31" t="str">
        <f>IF(AND(N87="Aplicar identificación avanzada-condición aceptable para cada tipo de factor de riesgo identificado",H87="SI"),VLOOKUP(A87,'2'!$B$12:$M$212,7,FALSE)," ")</f>
        <v xml:space="preserve"> </v>
      </c>
      <c r="AB87" s="31" t="str">
        <f>IF(AND(N87="Aplicar identificación avanzada-condición aceptable para cada tipo de factor de riesgo identificado",H87="SI"),VLOOKUP(A87,'2'!$B$12:$M$212,8,FALSE)," ")</f>
        <v xml:space="preserve"> </v>
      </c>
      <c r="AC87" s="31" t="str">
        <f>IF(AND(N87="Aplicar identificación avanzada-condición aceptable para cada tipo de factor de riesgo identificado",H87="SI"),VLOOKUP(A87,'2'!$B$12:$M$212,9,FALSE)," ")</f>
        <v xml:space="preserve"> </v>
      </c>
      <c r="AD87" s="31" t="str">
        <f>IF(AND(N87="Aplicar identificación avanzada-condición aceptable para cada tipo de factor de riesgo identificado",H87="SI"),VLOOKUP(A87,'2'!$B$12:$M$212,10,FALSE)," ")</f>
        <v xml:space="preserve"> </v>
      </c>
      <c r="AE87" s="34" t="str">
        <f>IF(AND(N87="Aplicar identificación avanzada-condición aceptable para cada tipo de factor de riesgo identificado",I87="SI"),VLOOKUP(A87,'2'!$B$12:$M$212,2,FALSE)," ")</f>
        <v xml:space="preserve"> </v>
      </c>
      <c r="AF87" s="34" t="str">
        <f>IF(AND(N87="Aplicar identificación avanzada-condición aceptable para cada tipo de factor de riesgo identificado",I87="SI"),VLOOKUP(A87,'2'!$B$12:$M$212,3,FALSE)," ")</f>
        <v xml:space="preserve"> </v>
      </c>
      <c r="AG87" s="34" t="str">
        <f>IF(AND(N87="Aplicar identificación avanzada-condición aceptable para cada tipo de factor de riesgo identificado",I87="SI"),VLOOKUP(A87,'2'!$B$12:$M$212,4,FALSE)," ")</f>
        <v xml:space="preserve"> </v>
      </c>
      <c r="AH87" s="34" t="str">
        <f>IF(AND(N87="Aplicar identificación avanzada-condición aceptable para cada tipo de factor de riesgo identificado",I87="SI"),VLOOKUP(A87,'2'!$B$12:$M$212,6,FALSE)," ")</f>
        <v xml:space="preserve"> </v>
      </c>
      <c r="AI87" s="34" t="str">
        <f>IF(AND(N87="Aplicar identificación avanzada-condición aceptable para cada tipo de factor de riesgo identificado",I87="SI"),VLOOKUP(A87,'2'!$B$12:$M$212,7,FALSE)," ")</f>
        <v xml:space="preserve"> </v>
      </c>
      <c r="AJ87" s="34" t="str">
        <f>IF(AND(N87="Aplicar identificación avanzada-condición aceptable para cada tipo de factor de riesgo identificado",I87="SI"),VLOOKUP(A87,'2'!$B$12:$M$212,8,FALSE)," ")</f>
        <v xml:space="preserve"> </v>
      </c>
      <c r="AK87" s="34" t="str">
        <f>IF(AND(N87="Aplicar identificación avanzada-condición aceptable para cada tipo de factor de riesgo identificado",I87="SI"),VLOOKUP(A87,'2'!$B$12:$M$212,9,FALSE)," ")</f>
        <v xml:space="preserve"> </v>
      </c>
      <c r="AL87" s="34" t="str">
        <f>IF(AND(N87="Aplicar identificación avanzada-condición aceptable para cada tipo de factor de riesgo identificado",I87="SI"),VLOOKUP(A87,'2'!$B$12:$M$212,10,FALSE)," ")</f>
        <v xml:space="preserve"> </v>
      </c>
      <c r="AM87" s="40" t="str">
        <f>IF(AND(N87="Aplicar identificación avanzada-condición aceptable para cada tipo de factor de riesgo identificado",J87="SI"),VLOOKUP(A87,'2'!$B$12:$M$212,2,FALSE)," ")</f>
        <v xml:space="preserve"> </v>
      </c>
      <c r="AN87" s="40" t="str">
        <f>IF(AND(N87="Aplicar identificación avanzada-condición aceptable para cada tipo de factor de riesgo identificado",J87="SI"),VLOOKUP(A87,'2'!$B$12:$M$212,3,FALSE)," ")</f>
        <v xml:space="preserve"> </v>
      </c>
      <c r="AO87" s="40" t="str">
        <f>IF(AND(N87="Aplicar identificación avanzada-condición aceptable para cada tipo de factor de riesgo identificado",J87="SI"),VLOOKUP(A87,'2'!$B$12:$M$212,4,FALSE)," ")</f>
        <v xml:space="preserve"> </v>
      </c>
      <c r="AP87" s="40" t="str">
        <f>IF(AND(N87="Aplicar identificación avanzada-condición aceptable para cada tipo de factor de riesgo identificado",J87="SI"),VLOOKUP(A87,'2'!$B$12:$M$212,6,FALSE)," ")</f>
        <v xml:space="preserve"> </v>
      </c>
      <c r="AQ87" s="40" t="str">
        <f>IF(AND(N87="Aplicar identificación avanzada-condición aceptable para cada tipo de factor de riesgo identificado",J87="SI"),VLOOKUP(A87,'2'!$B$12:$M$212,7,FALSE)," ")</f>
        <v xml:space="preserve"> </v>
      </c>
      <c r="AR87" s="40" t="str">
        <f>IF(AND(N87="Aplicar identificación avanzada-condición aceptable para cada tipo de factor de riesgo identificado",J87="SI"),VLOOKUP(A87,'2'!$B$12:$M$212,8,FALSE)," ")</f>
        <v xml:space="preserve"> </v>
      </c>
      <c r="AS87" s="40" t="str">
        <f>IF(AND(N87="Aplicar identificación avanzada-condición aceptable para cada tipo de factor de riesgo identificado",J87="SI"),VLOOKUP(A87,'2'!$B$12:$M$212,9,FALSE)," ")</f>
        <v xml:space="preserve"> </v>
      </c>
      <c r="AT87" s="40" t="str">
        <f>IF(AND(N87="Aplicar identificación avanzada-condición aceptable para cada tipo de factor de riesgo identificado",J87="SI"),VLOOKUP(A87,'2'!$B$12:$M$212,10,FALSE)," ")</f>
        <v xml:space="preserve"> </v>
      </c>
      <c r="AU87" s="51" t="str">
        <f>IF(AND(N87="Aplicar identificación avanzada-condición aceptable para cada tipo de factor de riesgo identificado",K87="SI"),VLOOKUP(A87,'2'!$B$12:$M$212,2,FALSE)," ")</f>
        <v xml:space="preserve"> </v>
      </c>
      <c r="AV87" s="51" t="str">
        <f>IF(AND(N87="Aplicar identificación avanzada-condición aceptable para cada tipo de factor de riesgo identificado",K87="SI"),VLOOKUP(A87,'2'!$B$12:$M$212,3,FALSE)," ")</f>
        <v xml:space="preserve"> </v>
      </c>
      <c r="AW87" s="51" t="str">
        <f>IF(AND(N87="Aplicar identificación avanzada-condición aceptable para cada tipo de factor de riesgo identificado",K87="SI"),VLOOKUP(A87,'2'!$B$12:$M$212,4,FALSE)," ")</f>
        <v xml:space="preserve"> </v>
      </c>
      <c r="AX87" s="51" t="str">
        <f>IF(AND(N87="Aplicar identificación avanzada-condición aceptable para cada tipo de factor de riesgo identificado",K87="SI"),VLOOKUP(A87,'2'!$B$12:$M$212,6,FALSE)," ")</f>
        <v xml:space="preserve"> </v>
      </c>
      <c r="AY87" s="51" t="str">
        <f>IF(AND(N87="Aplicar identificación avanzada-condición aceptable para cada tipo de factor de riesgo identificado",K87="SI"),VLOOKUP(A87,'2'!$B$12:$M$212,7,FALSE)," ")</f>
        <v xml:space="preserve"> </v>
      </c>
      <c r="AZ87" s="51" t="str">
        <f>IF(AND(N87="Aplicar identificación avanzada-condición aceptable para cada tipo de factor de riesgo identificado",K87="SI"),VLOOKUP(A87,'2'!$B$12:$M$212,8,FALSE)," ")</f>
        <v xml:space="preserve"> </v>
      </c>
      <c r="BA87" s="51" t="str">
        <f>IF(AND(N87="Aplicar identificación avanzada-condición aceptable para cada tipo de factor de riesgo identificado",K87="SI"),VLOOKUP(A87,'2'!$B$12:$M$212,9,FALSE)," ")</f>
        <v xml:space="preserve"> </v>
      </c>
      <c r="BB87" s="51" t="str">
        <f>IF(AND(N87="Aplicar identificación avanzada-condición aceptable para cada tipo de factor de riesgo identificado",K87="SI"),VLOOKUP(A87,'2'!$B$12:$M$212,10,FALSE)," ")</f>
        <v xml:space="preserve"> </v>
      </c>
      <c r="BC87" s="44">
        <f>IF(AND(N87="Aplicar identificación avanzada-condición aceptable para cada tipo de factor de riesgo identificado",L87="SI"),VLOOKUP(A87,'2'!$B$12:$M$212,2,FALSE)," ")</f>
        <v>0</v>
      </c>
      <c r="BD87" s="44">
        <f>IF(AND(N87="Aplicar identificación avanzada-condición aceptable para cada tipo de factor de riesgo identificado",L87="SI"),VLOOKUP(A87,'2'!$B$12:$M$212,3,FALSE)," ")</f>
        <v>0</v>
      </c>
      <c r="BE87" s="44">
        <f>IF(AND(N87="Aplicar identificación avanzada-condición aceptable para cada tipo de factor de riesgo identificado",L87="SI"),VLOOKUP(A87,'2'!$B$12:$M$212,4,FALSE)," ")</f>
        <v>0</v>
      </c>
      <c r="BF87" s="44">
        <f>IF(AND(N87="Aplicar identificación avanzada-condición aceptable para cada tipo de factor de riesgo identificado",L87="SI"),VLOOKUP(A87,'2'!$B$12:$M$212,6,FALSE)," ")</f>
        <v>0</v>
      </c>
      <c r="BG87" s="44">
        <f>IF(AND(N87="Aplicar identificación avanzada-condición aceptable para cada tipo de factor de riesgo identificado",L87="SI"),VLOOKUP(A87,'2'!$B$12:$M$212,7,FALSE)," ")</f>
        <v>0</v>
      </c>
      <c r="BH87" s="44">
        <f>IF(AND(N87="Aplicar identificación avanzada-condición aceptable para cada tipo de factor de riesgo identificado",L87="SI"),VLOOKUP(A87,'2'!$B$12:$M$212,8,FALSE)," ")</f>
        <v>0</v>
      </c>
      <c r="BI87" s="44">
        <f>IF(AND(N87="Aplicar identificación avanzada-condición aceptable para cada tipo de factor de riesgo identificado",L87="SI"),VLOOKUP(A87,'2'!$B$12:$M$212,9,FALSE)," ")</f>
        <v>0</v>
      </c>
      <c r="BJ87" s="44">
        <f>IF(AND(N87="Aplicar identificación avanzada-condición aceptable para cada tipo de factor de riesgo identificado",L87="SI"),VLOOKUP(A87,'2'!$B$12:$M$212,10,FALSE)," ")</f>
        <v>0</v>
      </c>
      <c r="BK87" s="48" t="str">
        <f>IF(AND(N87="Aplicar identificación avanzada-condición aceptable para cada tipo de factor de riesgo identificado",M87="SI"),VLOOKUP(A87,'2'!$B$12:$M$212,2,FALSE)," ")</f>
        <v xml:space="preserve"> </v>
      </c>
      <c r="BL87" s="48" t="str">
        <f>IF(AND(N87="Aplicar identificación avanzada-condición aceptable para cada tipo de factor de riesgo identificado",M87="SI"),VLOOKUP(A87,'2'!$B$12:$M$212,3,FALSE)," ")</f>
        <v xml:space="preserve"> </v>
      </c>
      <c r="BM87" s="48" t="str">
        <f>IF(AND(N87="Aplicar identificación avanzada-condición aceptable para cada tipo de factor de riesgo identificado",M87="SI"),VLOOKUP(A87,'2'!$B$12:$M$212,4,FALSE)," ")</f>
        <v xml:space="preserve"> </v>
      </c>
      <c r="BN87" s="48" t="str">
        <f>IF(AND(N87="Aplicar identificación avanzada-condición aceptable para cada tipo de factor de riesgo identificado",M87="SI"),VLOOKUP(A87,'2'!$B$12:$M$212,6,FALSE)," ")</f>
        <v xml:space="preserve"> </v>
      </c>
      <c r="BO87" s="48" t="str">
        <f>IF(AND(N87="Aplicar identificación avanzada-condición aceptable para cada tipo de factor de riesgo identificado",M87="SI"),VLOOKUP(A87,'2'!$B$12:$M$212,7,FALSE)," ")</f>
        <v xml:space="preserve"> </v>
      </c>
      <c r="BP87" s="48" t="str">
        <f>IF(AND(N87="Aplicar identificación avanzada-condición aceptable para cada tipo de factor de riesgo identificado",M87="SI"),VLOOKUP(A87,'2'!$B$12:$M$212,8,FALSE)," ")</f>
        <v xml:space="preserve"> </v>
      </c>
      <c r="BQ87" s="48" t="str">
        <f>IF(AND(N87="Aplicar identificación avanzada-condición aceptable para cada tipo de factor de riesgo identificado",M87="SI"),VLOOKUP(A87,'2'!$B$12:$M$212,9,FALSE)," ")</f>
        <v xml:space="preserve"> </v>
      </c>
      <c r="BR87" s="48" t="str">
        <f>IF(AND(N87="Aplicar identificación avanzada-condición aceptable para cada tipo de factor de riesgo identificado",M87="SI"),VLOOKUP(A87,'2'!$B$12:$M$212,10,FALSE)," ")</f>
        <v xml:space="preserve"> </v>
      </c>
    </row>
    <row r="88" spans="1:70">
      <c r="A88">
        <v>84</v>
      </c>
      <c r="B88" s="21">
        <f>'2'!C97</f>
        <v>0</v>
      </c>
      <c r="C88" s="21">
        <f>'2'!D97</f>
        <v>0</v>
      </c>
      <c r="D88" s="21"/>
      <c r="E88" s="21">
        <f>'2'!E97</f>
        <v>0</v>
      </c>
      <c r="F88" s="34">
        <f>'3'!D97</f>
        <v>0</v>
      </c>
      <c r="G88" s="27" t="str">
        <f>'3'!E97</f>
        <v>SI</v>
      </c>
      <c r="H88" s="21" t="str">
        <f>'3'!F97</f>
        <v>NO</v>
      </c>
      <c r="I88" s="27" t="str">
        <f>'3'!G97</f>
        <v>NO</v>
      </c>
      <c r="J88" s="21" t="str">
        <f>'3'!H97</f>
        <v>NO</v>
      </c>
      <c r="K88" s="27" t="str">
        <f>'3'!I97</f>
        <v>NO</v>
      </c>
      <c r="L88" s="21" t="str">
        <f>'3'!J97</f>
        <v>SI</v>
      </c>
      <c r="M88" s="27" t="str">
        <f>'3'!K97</f>
        <v>NO</v>
      </c>
      <c r="N88" s="34" t="str">
        <f>'3'!L97</f>
        <v>Aplicar identificación avanzada-condición aceptable para cada tipo de factor de riesgo identificado</v>
      </c>
      <c r="O88" s="19">
        <f>IF(AND(N88="Aplicar identificación avanzada-condición aceptable para cada tipo de factor de riesgo identificado",G88="SI"),VLOOKUP(A88,'2'!$B$12:$M$212,2,FALSE)," ")</f>
        <v>0</v>
      </c>
      <c r="P88" s="19">
        <f>IF(AND(N88="Aplicar identificación avanzada-condición aceptable para cada tipo de factor de riesgo identificado",G88="SI"),VLOOKUP(A88,'2'!$B$12:$M$212,3,FALSE)," ")</f>
        <v>0</v>
      </c>
      <c r="Q88" s="19">
        <f>IF(AND(N88="Aplicar identificación avanzada-condición aceptable para cada tipo de factor de riesgo identificado",G88="SI"),VLOOKUP(A88,'2'!$B$12:$M$212,4,FALSE)," ")</f>
        <v>0</v>
      </c>
      <c r="R88" s="19">
        <f>IF(AND(N88="Aplicar identificación avanzada-condición aceptable para cada tipo de factor de riesgo identificado",G88="SI"),VLOOKUP(A88,'2'!$B$12:$M$212,6,FALSE)," ")</f>
        <v>0</v>
      </c>
      <c r="S88" s="19">
        <f>IF(AND(N88="Aplicar identificación avanzada-condición aceptable para cada tipo de factor de riesgo identificado",G88="SI"),VLOOKUP(A88,'2'!$B$12:$M$212,7,FALSE)," ")</f>
        <v>0</v>
      </c>
      <c r="T88" s="19">
        <f>IF(AND(N88="Aplicar identificación avanzada-condición aceptable para cada tipo de factor de riesgo identificado",G88="SI"),VLOOKUP(A88,'2'!$B$12:$M$212,8,FALSE)," ")</f>
        <v>0</v>
      </c>
      <c r="U88" s="19">
        <f>IF(AND(N88="Aplicar identificación avanzada-condición aceptable para cada tipo de factor de riesgo identificado",G88="SI"),VLOOKUP(A88,'2'!$B$12:$M$212,9,FALSE)," ")</f>
        <v>0</v>
      </c>
      <c r="V88" s="19">
        <f>IF(AND(N88="Aplicar identificación avanzada-condición aceptable para cada tipo de factor de riesgo identificado",G88="SI"),VLOOKUP(A88,'2'!$B$12:$M$212,10,FALSE)," ")</f>
        <v>0</v>
      </c>
      <c r="W88" s="31" t="str">
        <f>IF(AND(N88="Aplicar identificación avanzada-condición aceptable para cada tipo de factor de riesgo identificado",H88="SI"),VLOOKUP(A88,'2'!$B$12:$M$212,2,FALSE)," ")</f>
        <v xml:space="preserve"> </v>
      </c>
      <c r="X88" s="31" t="str">
        <f>IF(AND(N88="Aplicar identificación avanzada-condición aceptable para cada tipo de factor de riesgo identificado",H88="SI"),VLOOKUP(A88,'2'!$B$12:$M$212,3,FALSE)," ")</f>
        <v xml:space="preserve"> </v>
      </c>
      <c r="Y88" s="31" t="str">
        <f>IF(AND(N88="Aplicar identificación avanzada-condición aceptable para cada tipo de factor de riesgo identificado",H88="SI"),VLOOKUP(A88,'2'!$B$12:$M$212,4,FALSE)," ")</f>
        <v xml:space="preserve"> </v>
      </c>
      <c r="Z88" s="31" t="str">
        <f>IF(AND(N88="Aplicar identificación avanzada-condición aceptable para cada tipo de factor de riesgo identificado",H88="SI"),VLOOKUP(A88,'2'!$B$12:$M$212,4,FALSE)," ")</f>
        <v xml:space="preserve"> </v>
      </c>
      <c r="AA88" s="31" t="str">
        <f>IF(AND(N88="Aplicar identificación avanzada-condición aceptable para cada tipo de factor de riesgo identificado",H88="SI"),VLOOKUP(A88,'2'!$B$12:$M$212,7,FALSE)," ")</f>
        <v xml:space="preserve"> </v>
      </c>
      <c r="AB88" s="31" t="str">
        <f>IF(AND(N88="Aplicar identificación avanzada-condición aceptable para cada tipo de factor de riesgo identificado",H88="SI"),VLOOKUP(A88,'2'!$B$12:$M$212,8,FALSE)," ")</f>
        <v xml:space="preserve"> </v>
      </c>
      <c r="AC88" s="31" t="str">
        <f>IF(AND(N88="Aplicar identificación avanzada-condición aceptable para cada tipo de factor de riesgo identificado",H88="SI"),VLOOKUP(A88,'2'!$B$12:$M$212,9,FALSE)," ")</f>
        <v xml:space="preserve"> </v>
      </c>
      <c r="AD88" s="31" t="str">
        <f>IF(AND(N88="Aplicar identificación avanzada-condición aceptable para cada tipo de factor de riesgo identificado",H88="SI"),VLOOKUP(A88,'2'!$B$12:$M$212,10,FALSE)," ")</f>
        <v xml:space="preserve"> </v>
      </c>
      <c r="AE88" s="34" t="str">
        <f>IF(AND(N88="Aplicar identificación avanzada-condición aceptable para cada tipo de factor de riesgo identificado",I88="SI"),VLOOKUP(A88,'2'!$B$12:$M$212,2,FALSE)," ")</f>
        <v xml:space="preserve"> </v>
      </c>
      <c r="AF88" s="34" t="str">
        <f>IF(AND(N88="Aplicar identificación avanzada-condición aceptable para cada tipo de factor de riesgo identificado",I88="SI"),VLOOKUP(A88,'2'!$B$12:$M$212,3,FALSE)," ")</f>
        <v xml:space="preserve"> </v>
      </c>
      <c r="AG88" s="34" t="str">
        <f>IF(AND(N88="Aplicar identificación avanzada-condición aceptable para cada tipo de factor de riesgo identificado",I88="SI"),VLOOKUP(A88,'2'!$B$12:$M$212,4,FALSE)," ")</f>
        <v xml:space="preserve"> </v>
      </c>
      <c r="AH88" s="34" t="str">
        <f>IF(AND(N88="Aplicar identificación avanzada-condición aceptable para cada tipo de factor de riesgo identificado",I88="SI"),VLOOKUP(A88,'2'!$B$12:$M$212,6,FALSE)," ")</f>
        <v xml:space="preserve"> </v>
      </c>
      <c r="AI88" s="34" t="str">
        <f>IF(AND(N88="Aplicar identificación avanzada-condición aceptable para cada tipo de factor de riesgo identificado",I88="SI"),VLOOKUP(A88,'2'!$B$12:$M$212,7,FALSE)," ")</f>
        <v xml:space="preserve"> </v>
      </c>
      <c r="AJ88" s="34" t="str">
        <f>IF(AND(N88="Aplicar identificación avanzada-condición aceptable para cada tipo de factor de riesgo identificado",I88="SI"),VLOOKUP(A88,'2'!$B$12:$M$212,8,FALSE)," ")</f>
        <v xml:space="preserve"> </v>
      </c>
      <c r="AK88" s="34" t="str">
        <f>IF(AND(N88="Aplicar identificación avanzada-condición aceptable para cada tipo de factor de riesgo identificado",I88="SI"),VLOOKUP(A88,'2'!$B$12:$M$212,9,FALSE)," ")</f>
        <v xml:space="preserve"> </v>
      </c>
      <c r="AL88" s="34" t="str">
        <f>IF(AND(N88="Aplicar identificación avanzada-condición aceptable para cada tipo de factor de riesgo identificado",I88="SI"),VLOOKUP(A88,'2'!$B$12:$M$212,10,FALSE)," ")</f>
        <v xml:space="preserve"> </v>
      </c>
      <c r="AM88" s="40" t="str">
        <f>IF(AND(N88="Aplicar identificación avanzada-condición aceptable para cada tipo de factor de riesgo identificado",J88="SI"),VLOOKUP(A88,'2'!$B$12:$M$212,2,FALSE)," ")</f>
        <v xml:space="preserve"> </v>
      </c>
      <c r="AN88" s="40" t="str">
        <f>IF(AND(N88="Aplicar identificación avanzada-condición aceptable para cada tipo de factor de riesgo identificado",J88="SI"),VLOOKUP(A88,'2'!$B$12:$M$212,3,FALSE)," ")</f>
        <v xml:space="preserve"> </v>
      </c>
      <c r="AO88" s="40" t="str">
        <f>IF(AND(N88="Aplicar identificación avanzada-condición aceptable para cada tipo de factor de riesgo identificado",J88="SI"),VLOOKUP(A88,'2'!$B$12:$M$212,4,FALSE)," ")</f>
        <v xml:space="preserve"> </v>
      </c>
      <c r="AP88" s="40" t="str">
        <f>IF(AND(N88="Aplicar identificación avanzada-condición aceptable para cada tipo de factor de riesgo identificado",J88="SI"),VLOOKUP(A88,'2'!$B$12:$M$212,6,FALSE)," ")</f>
        <v xml:space="preserve"> </v>
      </c>
      <c r="AQ88" s="40" t="str">
        <f>IF(AND(N88="Aplicar identificación avanzada-condición aceptable para cada tipo de factor de riesgo identificado",J88="SI"),VLOOKUP(A88,'2'!$B$12:$M$212,7,FALSE)," ")</f>
        <v xml:space="preserve"> </v>
      </c>
      <c r="AR88" s="40" t="str">
        <f>IF(AND(N88="Aplicar identificación avanzada-condición aceptable para cada tipo de factor de riesgo identificado",J88="SI"),VLOOKUP(A88,'2'!$B$12:$M$212,8,FALSE)," ")</f>
        <v xml:space="preserve"> </v>
      </c>
      <c r="AS88" s="40" t="str">
        <f>IF(AND(N88="Aplicar identificación avanzada-condición aceptable para cada tipo de factor de riesgo identificado",J88="SI"),VLOOKUP(A88,'2'!$B$12:$M$212,9,FALSE)," ")</f>
        <v xml:space="preserve"> </v>
      </c>
      <c r="AT88" s="40" t="str">
        <f>IF(AND(N88="Aplicar identificación avanzada-condición aceptable para cada tipo de factor de riesgo identificado",J88="SI"),VLOOKUP(A88,'2'!$B$12:$M$212,10,FALSE)," ")</f>
        <v xml:space="preserve"> </v>
      </c>
      <c r="AU88" s="51" t="str">
        <f>IF(AND(N88="Aplicar identificación avanzada-condición aceptable para cada tipo de factor de riesgo identificado",K88="SI"),VLOOKUP(A88,'2'!$B$12:$M$212,2,FALSE)," ")</f>
        <v xml:space="preserve"> </v>
      </c>
      <c r="AV88" s="51" t="str">
        <f>IF(AND(N88="Aplicar identificación avanzada-condición aceptable para cada tipo de factor de riesgo identificado",K88="SI"),VLOOKUP(A88,'2'!$B$12:$M$212,3,FALSE)," ")</f>
        <v xml:space="preserve"> </v>
      </c>
      <c r="AW88" s="51" t="str">
        <f>IF(AND(N88="Aplicar identificación avanzada-condición aceptable para cada tipo de factor de riesgo identificado",K88="SI"),VLOOKUP(A88,'2'!$B$12:$M$212,4,FALSE)," ")</f>
        <v xml:space="preserve"> </v>
      </c>
      <c r="AX88" s="51" t="str">
        <f>IF(AND(N88="Aplicar identificación avanzada-condición aceptable para cada tipo de factor de riesgo identificado",K88="SI"),VLOOKUP(A88,'2'!$B$12:$M$212,6,FALSE)," ")</f>
        <v xml:space="preserve"> </v>
      </c>
      <c r="AY88" s="51" t="str">
        <f>IF(AND(N88="Aplicar identificación avanzada-condición aceptable para cada tipo de factor de riesgo identificado",K88="SI"),VLOOKUP(A88,'2'!$B$12:$M$212,7,FALSE)," ")</f>
        <v xml:space="preserve"> </v>
      </c>
      <c r="AZ88" s="51" t="str">
        <f>IF(AND(N88="Aplicar identificación avanzada-condición aceptable para cada tipo de factor de riesgo identificado",K88="SI"),VLOOKUP(A88,'2'!$B$12:$M$212,8,FALSE)," ")</f>
        <v xml:space="preserve"> </v>
      </c>
      <c r="BA88" s="51" t="str">
        <f>IF(AND(N88="Aplicar identificación avanzada-condición aceptable para cada tipo de factor de riesgo identificado",K88="SI"),VLOOKUP(A88,'2'!$B$12:$M$212,9,FALSE)," ")</f>
        <v xml:space="preserve"> </v>
      </c>
      <c r="BB88" s="51" t="str">
        <f>IF(AND(N88="Aplicar identificación avanzada-condición aceptable para cada tipo de factor de riesgo identificado",K88="SI"),VLOOKUP(A88,'2'!$B$12:$M$212,10,FALSE)," ")</f>
        <v xml:space="preserve"> </v>
      </c>
      <c r="BC88" s="44">
        <f>IF(AND(N88="Aplicar identificación avanzada-condición aceptable para cada tipo de factor de riesgo identificado",L88="SI"),VLOOKUP(A88,'2'!$B$12:$M$212,2,FALSE)," ")</f>
        <v>0</v>
      </c>
      <c r="BD88" s="44">
        <f>IF(AND(N88="Aplicar identificación avanzada-condición aceptable para cada tipo de factor de riesgo identificado",L88="SI"),VLOOKUP(A88,'2'!$B$12:$M$212,3,FALSE)," ")</f>
        <v>0</v>
      </c>
      <c r="BE88" s="44">
        <f>IF(AND(N88="Aplicar identificación avanzada-condición aceptable para cada tipo de factor de riesgo identificado",L88="SI"),VLOOKUP(A88,'2'!$B$12:$M$212,4,FALSE)," ")</f>
        <v>0</v>
      </c>
      <c r="BF88" s="44">
        <f>IF(AND(N88="Aplicar identificación avanzada-condición aceptable para cada tipo de factor de riesgo identificado",L88="SI"),VLOOKUP(A88,'2'!$B$12:$M$212,6,FALSE)," ")</f>
        <v>0</v>
      </c>
      <c r="BG88" s="44">
        <f>IF(AND(N88="Aplicar identificación avanzada-condición aceptable para cada tipo de factor de riesgo identificado",L88="SI"),VLOOKUP(A88,'2'!$B$12:$M$212,7,FALSE)," ")</f>
        <v>0</v>
      </c>
      <c r="BH88" s="44">
        <f>IF(AND(N88="Aplicar identificación avanzada-condición aceptable para cada tipo de factor de riesgo identificado",L88="SI"),VLOOKUP(A88,'2'!$B$12:$M$212,8,FALSE)," ")</f>
        <v>0</v>
      </c>
      <c r="BI88" s="44">
        <f>IF(AND(N88="Aplicar identificación avanzada-condición aceptable para cada tipo de factor de riesgo identificado",L88="SI"),VLOOKUP(A88,'2'!$B$12:$M$212,9,FALSE)," ")</f>
        <v>0</v>
      </c>
      <c r="BJ88" s="44">
        <f>IF(AND(N88="Aplicar identificación avanzada-condición aceptable para cada tipo de factor de riesgo identificado",L88="SI"),VLOOKUP(A88,'2'!$B$12:$M$212,10,FALSE)," ")</f>
        <v>0</v>
      </c>
      <c r="BK88" s="48" t="str">
        <f>IF(AND(N88="Aplicar identificación avanzada-condición aceptable para cada tipo de factor de riesgo identificado",M88="SI"),VLOOKUP(A88,'2'!$B$12:$M$212,2,FALSE)," ")</f>
        <v xml:space="preserve"> </v>
      </c>
      <c r="BL88" s="48" t="str">
        <f>IF(AND(N88="Aplicar identificación avanzada-condición aceptable para cada tipo de factor de riesgo identificado",M88="SI"),VLOOKUP(A88,'2'!$B$12:$M$212,3,FALSE)," ")</f>
        <v xml:space="preserve"> </v>
      </c>
      <c r="BM88" s="48" t="str">
        <f>IF(AND(N88="Aplicar identificación avanzada-condición aceptable para cada tipo de factor de riesgo identificado",M88="SI"),VLOOKUP(A88,'2'!$B$12:$M$212,4,FALSE)," ")</f>
        <v xml:space="preserve"> </v>
      </c>
      <c r="BN88" s="48" t="str">
        <f>IF(AND(N88="Aplicar identificación avanzada-condición aceptable para cada tipo de factor de riesgo identificado",M88="SI"),VLOOKUP(A88,'2'!$B$12:$M$212,6,FALSE)," ")</f>
        <v xml:space="preserve"> </v>
      </c>
      <c r="BO88" s="48" t="str">
        <f>IF(AND(N88="Aplicar identificación avanzada-condición aceptable para cada tipo de factor de riesgo identificado",M88="SI"),VLOOKUP(A88,'2'!$B$12:$M$212,7,FALSE)," ")</f>
        <v xml:space="preserve"> </v>
      </c>
      <c r="BP88" s="48" t="str">
        <f>IF(AND(N88="Aplicar identificación avanzada-condición aceptable para cada tipo de factor de riesgo identificado",M88="SI"),VLOOKUP(A88,'2'!$B$12:$M$212,8,FALSE)," ")</f>
        <v xml:space="preserve"> </v>
      </c>
      <c r="BQ88" s="48" t="str">
        <f>IF(AND(N88="Aplicar identificación avanzada-condición aceptable para cada tipo de factor de riesgo identificado",M88="SI"),VLOOKUP(A88,'2'!$B$12:$M$212,9,FALSE)," ")</f>
        <v xml:space="preserve"> </v>
      </c>
      <c r="BR88" s="48" t="str">
        <f>IF(AND(N88="Aplicar identificación avanzada-condición aceptable para cada tipo de factor de riesgo identificado",M88="SI"),VLOOKUP(A88,'2'!$B$12:$M$212,10,FALSE)," ")</f>
        <v xml:space="preserve"> </v>
      </c>
    </row>
    <row r="89" spans="1:70">
      <c r="A89">
        <v>85</v>
      </c>
      <c r="B89" s="21">
        <f>'2'!C98</f>
        <v>0</v>
      </c>
      <c r="C89" s="21">
        <f>'2'!D98</f>
        <v>0</v>
      </c>
      <c r="D89" s="21"/>
      <c r="E89" s="21">
        <f>'2'!E98</f>
        <v>0</v>
      </c>
      <c r="F89" s="34">
        <f>'3'!D98</f>
        <v>0</v>
      </c>
      <c r="G89" s="27" t="str">
        <f>'3'!E98</f>
        <v>SI</v>
      </c>
      <c r="H89" s="21" t="str">
        <f>'3'!F98</f>
        <v>NO</v>
      </c>
      <c r="I89" s="27" t="str">
        <f>'3'!G98</f>
        <v>NO</v>
      </c>
      <c r="J89" s="21" t="str">
        <f>'3'!H98</f>
        <v>NO</v>
      </c>
      <c r="K89" s="27" t="str">
        <f>'3'!I98</f>
        <v>NO</v>
      </c>
      <c r="L89" s="21" t="str">
        <f>'3'!J98</f>
        <v>SI</v>
      </c>
      <c r="M89" s="27" t="str">
        <f>'3'!K98</f>
        <v>NO</v>
      </c>
      <c r="N89" s="34" t="str">
        <f>'3'!L98</f>
        <v>Aplicar identificación avanzada-condición aceptable para cada tipo de factor de riesgo identificado</v>
      </c>
      <c r="O89" s="19">
        <f>IF(AND(N89="Aplicar identificación avanzada-condición aceptable para cada tipo de factor de riesgo identificado",G89="SI"),VLOOKUP(A89,'2'!$B$12:$M$212,2,FALSE)," ")</f>
        <v>0</v>
      </c>
      <c r="P89" s="19">
        <f>IF(AND(N89="Aplicar identificación avanzada-condición aceptable para cada tipo de factor de riesgo identificado",G89="SI"),VLOOKUP(A89,'2'!$B$12:$M$212,3,FALSE)," ")</f>
        <v>0</v>
      </c>
      <c r="Q89" s="19">
        <f>IF(AND(N89="Aplicar identificación avanzada-condición aceptable para cada tipo de factor de riesgo identificado",G89="SI"),VLOOKUP(A89,'2'!$B$12:$M$212,4,FALSE)," ")</f>
        <v>0</v>
      </c>
      <c r="R89" s="19">
        <f>IF(AND(N89="Aplicar identificación avanzada-condición aceptable para cada tipo de factor de riesgo identificado",G89="SI"),VLOOKUP(A89,'2'!$B$12:$M$212,6,FALSE)," ")</f>
        <v>0</v>
      </c>
      <c r="S89" s="19">
        <f>IF(AND(N89="Aplicar identificación avanzada-condición aceptable para cada tipo de factor de riesgo identificado",G89="SI"),VLOOKUP(A89,'2'!$B$12:$M$212,7,FALSE)," ")</f>
        <v>0</v>
      </c>
      <c r="T89" s="19">
        <f>IF(AND(N89="Aplicar identificación avanzada-condición aceptable para cada tipo de factor de riesgo identificado",G89="SI"),VLOOKUP(A89,'2'!$B$12:$M$212,8,FALSE)," ")</f>
        <v>0</v>
      </c>
      <c r="U89" s="19">
        <f>IF(AND(N89="Aplicar identificación avanzada-condición aceptable para cada tipo de factor de riesgo identificado",G89="SI"),VLOOKUP(A89,'2'!$B$12:$M$212,9,FALSE)," ")</f>
        <v>0</v>
      </c>
      <c r="V89" s="19">
        <f>IF(AND(N89="Aplicar identificación avanzada-condición aceptable para cada tipo de factor de riesgo identificado",G89="SI"),VLOOKUP(A89,'2'!$B$12:$M$212,10,FALSE)," ")</f>
        <v>0</v>
      </c>
      <c r="W89" s="31" t="str">
        <f>IF(AND(N89="Aplicar identificación avanzada-condición aceptable para cada tipo de factor de riesgo identificado",H89="SI"),VLOOKUP(A89,'2'!$B$12:$M$212,2,FALSE)," ")</f>
        <v xml:space="preserve"> </v>
      </c>
      <c r="X89" s="31" t="str">
        <f>IF(AND(N89="Aplicar identificación avanzada-condición aceptable para cada tipo de factor de riesgo identificado",H89="SI"),VLOOKUP(A89,'2'!$B$12:$M$212,3,FALSE)," ")</f>
        <v xml:space="preserve"> </v>
      </c>
      <c r="Y89" s="31" t="str">
        <f>IF(AND(N89="Aplicar identificación avanzada-condición aceptable para cada tipo de factor de riesgo identificado",H89="SI"),VLOOKUP(A89,'2'!$B$12:$M$212,4,FALSE)," ")</f>
        <v xml:space="preserve"> </v>
      </c>
      <c r="Z89" s="31" t="str">
        <f>IF(AND(N89="Aplicar identificación avanzada-condición aceptable para cada tipo de factor de riesgo identificado",H89="SI"),VLOOKUP(A89,'2'!$B$12:$M$212,4,FALSE)," ")</f>
        <v xml:space="preserve"> </v>
      </c>
      <c r="AA89" s="31" t="str">
        <f>IF(AND(N89="Aplicar identificación avanzada-condición aceptable para cada tipo de factor de riesgo identificado",H89="SI"),VLOOKUP(A89,'2'!$B$12:$M$212,7,FALSE)," ")</f>
        <v xml:space="preserve"> </v>
      </c>
      <c r="AB89" s="31" t="str">
        <f>IF(AND(N89="Aplicar identificación avanzada-condición aceptable para cada tipo de factor de riesgo identificado",H89="SI"),VLOOKUP(A89,'2'!$B$12:$M$212,8,FALSE)," ")</f>
        <v xml:space="preserve"> </v>
      </c>
      <c r="AC89" s="31" t="str">
        <f>IF(AND(N89="Aplicar identificación avanzada-condición aceptable para cada tipo de factor de riesgo identificado",H89="SI"),VLOOKUP(A89,'2'!$B$12:$M$212,9,FALSE)," ")</f>
        <v xml:space="preserve"> </v>
      </c>
      <c r="AD89" s="31" t="str">
        <f>IF(AND(N89="Aplicar identificación avanzada-condición aceptable para cada tipo de factor de riesgo identificado",H89="SI"),VLOOKUP(A89,'2'!$B$12:$M$212,10,FALSE)," ")</f>
        <v xml:space="preserve"> </v>
      </c>
      <c r="AE89" s="34" t="str">
        <f>IF(AND(N89="Aplicar identificación avanzada-condición aceptable para cada tipo de factor de riesgo identificado",I89="SI"),VLOOKUP(A89,'2'!$B$12:$M$212,2,FALSE)," ")</f>
        <v xml:space="preserve"> </v>
      </c>
      <c r="AF89" s="34" t="str">
        <f>IF(AND(N89="Aplicar identificación avanzada-condición aceptable para cada tipo de factor de riesgo identificado",I89="SI"),VLOOKUP(A89,'2'!$B$12:$M$212,3,FALSE)," ")</f>
        <v xml:space="preserve"> </v>
      </c>
      <c r="AG89" s="34" t="str">
        <f>IF(AND(N89="Aplicar identificación avanzada-condición aceptable para cada tipo de factor de riesgo identificado",I89="SI"),VLOOKUP(A89,'2'!$B$12:$M$212,4,FALSE)," ")</f>
        <v xml:space="preserve"> </v>
      </c>
      <c r="AH89" s="34" t="str">
        <f>IF(AND(N89="Aplicar identificación avanzada-condición aceptable para cada tipo de factor de riesgo identificado",I89="SI"),VLOOKUP(A89,'2'!$B$12:$M$212,6,FALSE)," ")</f>
        <v xml:space="preserve"> </v>
      </c>
      <c r="AI89" s="34" t="str">
        <f>IF(AND(N89="Aplicar identificación avanzada-condición aceptable para cada tipo de factor de riesgo identificado",I89="SI"),VLOOKUP(A89,'2'!$B$12:$M$212,7,FALSE)," ")</f>
        <v xml:space="preserve"> </v>
      </c>
      <c r="AJ89" s="34" t="str">
        <f>IF(AND(N89="Aplicar identificación avanzada-condición aceptable para cada tipo de factor de riesgo identificado",I89="SI"),VLOOKUP(A89,'2'!$B$12:$M$212,8,FALSE)," ")</f>
        <v xml:space="preserve"> </v>
      </c>
      <c r="AK89" s="34" t="str">
        <f>IF(AND(N89="Aplicar identificación avanzada-condición aceptable para cada tipo de factor de riesgo identificado",I89="SI"),VLOOKUP(A89,'2'!$B$12:$M$212,9,FALSE)," ")</f>
        <v xml:space="preserve"> </v>
      </c>
      <c r="AL89" s="34" t="str">
        <f>IF(AND(N89="Aplicar identificación avanzada-condición aceptable para cada tipo de factor de riesgo identificado",I89="SI"),VLOOKUP(A89,'2'!$B$12:$M$212,10,FALSE)," ")</f>
        <v xml:space="preserve"> </v>
      </c>
      <c r="AM89" s="40" t="str">
        <f>IF(AND(N89="Aplicar identificación avanzada-condición aceptable para cada tipo de factor de riesgo identificado",J89="SI"),VLOOKUP(A89,'2'!$B$12:$M$212,2,FALSE)," ")</f>
        <v xml:space="preserve"> </v>
      </c>
      <c r="AN89" s="40" t="str">
        <f>IF(AND(N89="Aplicar identificación avanzada-condición aceptable para cada tipo de factor de riesgo identificado",J89="SI"),VLOOKUP(A89,'2'!$B$12:$M$212,3,FALSE)," ")</f>
        <v xml:space="preserve"> </v>
      </c>
      <c r="AO89" s="40" t="str">
        <f>IF(AND(N89="Aplicar identificación avanzada-condición aceptable para cada tipo de factor de riesgo identificado",J89="SI"),VLOOKUP(A89,'2'!$B$12:$M$212,4,FALSE)," ")</f>
        <v xml:space="preserve"> </v>
      </c>
      <c r="AP89" s="40" t="str">
        <f>IF(AND(N89="Aplicar identificación avanzada-condición aceptable para cada tipo de factor de riesgo identificado",J89="SI"),VLOOKUP(A89,'2'!$B$12:$M$212,6,FALSE)," ")</f>
        <v xml:space="preserve"> </v>
      </c>
      <c r="AQ89" s="40" t="str">
        <f>IF(AND(N89="Aplicar identificación avanzada-condición aceptable para cada tipo de factor de riesgo identificado",J89="SI"),VLOOKUP(A89,'2'!$B$12:$M$212,7,FALSE)," ")</f>
        <v xml:space="preserve"> </v>
      </c>
      <c r="AR89" s="40" t="str">
        <f>IF(AND(N89="Aplicar identificación avanzada-condición aceptable para cada tipo de factor de riesgo identificado",J89="SI"),VLOOKUP(A89,'2'!$B$12:$M$212,8,FALSE)," ")</f>
        <v xml:space="preserve"> </v>
      </c>
      <c r="AS89" s="40" t="str">
        <f>IF(AND(N89="Aplicar identificación avanzada-condición aceptable para cada tipo de factor de riesgo identificado",J89="SI"),VLOOKUP(A89,'2'!$B$12:$M$212,9,FALSE)," ")</f>
        <v xml:space="preserve"> </v>
      </c>
      <c r="AT89" s="40" t="str">
        <f>IF(AND(N89="Aplicar identificación avanzada-condición aceptable para cada tipo de factor de riesgo identificado",J89="SI"),VLOOKUP(A89,'2'!$B$12:$M$212,10,FALSE)," ")</f>
        <v xml:space="preserve"> </v>
      </c>
      <c r="AU89" s="51" t="str">
        <f>IF(AND(N89="Aplicar identificación avanzada-condición aceptable para cada tipo de factor de riesgo identificado",K89="SI"),VLOOKUP(A89,'2'!$B$12:$M$212,2,FALSE)," ")</f>
        <v xml:space="preserve"> </v>
      </c>
      <c r="AV89" s="51" t="str">
        <f>IF(AND(N89="Aplicar identificación avanzada-condición aceptable para cada tipo de factor de riesgo identificado",K89="SI"),VLOOKUP(A89,'2'!$B$12:$M$212,3,FALSE)," ")</f>
        <v xml:space="preserve"> </v>
      </c>
      <c r="AW89" s="51" t="str">
        <f>IF(AND(N89="Aplicar identificación avanzada-condición aceptable para cada tipo de factor de riesgo identificado",K89="SI"),VLOOKUP(A89,'2'!$B$12:$M$212,4,FALSE)," ")</f>
        <v xml:space="preserve"> </v>
      </c>
      <c r="AX89" s="51" t="str">
        <f>IF(AND(N89="Aplicar identificación avanzada-condición aceptable para cada tipo de factor de riesgo identificado",K89="SI"),VLOOKUP(A89,'2'!$B$12:$M$212,6,FALSE)," ")</f>
        <v xml:space="preserve"> </v>
      </c>
      <c r="AY89" s="51" t="str">
        <f>IF(AND(N89="Aplicar identificación avanzada-condición aceptable para cada tipo de factor de riesgo identificado",K89="SI"),VLOOKUP(A89,'2'!$B$12:$M$212,7,FALSE)," ")</f>
        <v xml:space="preserve"> </v>
      </c>
      <c r="AZ89" s="51" t="str">
        <f>IF(AND(N89="Aplicar identificación avanzada-condición aceptable para cada tipo de factor de riesgo identificado",K89="SI"),VLOOKUP(A89,'2'!$B$12:$M$212,8,FALSE)," ")</f>
        <v xml:space="preserve"> </v>
      </c>
      <c r="BA89" s="51" t="str">
        <f>IF(AND(N89="Aplicar identificación avanzada-condición aceptable para cada tipo de factor de riesgo identificado",K89="SI"),VLOOKUP(A89,'2'!$B$12:$M$212,9,FALSE)," ")</f>
        <v xml:space="preserve"> </v>
      </c>
      <c r="BB89" s="51" t="str">
        <f>IF(AND(N89="Aplicar identificación avanzada-condición aceptable para cada tipo de factor de riesgo identificado",K89="SI"),VLOOKUP(A89,'2'!$B$12:$M$212,10,FALSE)," ")</f>
        <v xml:space="preserve"> </v>
      </c>
      <c r="BC89" s="44">
        <f>IF(AND(N89="Aplicar identificación avanzada-condición aceptable para cada tipo de factor de riesgo identificado",L89="SI"),VLOOKUP(A89,'2'!$B$12:$M$212,2,FALSE)," ")</f>
        <v>0</v>
      </c>
      <c r="BD89" s="44">
        <f>IF(AND(N89="Aplicar identificación avanzada-condición aceptable para cada tipo de factor de riesgo identificado",L89="SI"),VLOOKUP(A89,'2'!$B$12:$M$212,3,FALSE)," ")</f>
        <v>0</v>
      </c>
      <c r="BE89" s="44">
        <f>IF(AND(N89="Aplicar identificación avanzada-condición aceptable para cada tipo de factor de riesgo identificado",L89="SI"),VLOOKUP(A89,'2'!$B$12:$M$212,4,FALSE)," ")</f>
        <v>0</v>
      </c>
      <c r="BF89" s="44">
        <f>IF(AND(N89="Aplicar identificación avanzada-condición aceptable para cada tipo de factor de riesgo identificado",L89="SI"),VLOOKUP(A89,'2'!$B$12:$M$212,6,FALSE)," ")</f>
        <v>0</v>
      </c>
      <c r="BG89" s="44">
        <f>IF(AND(N89="Aplicar identificación avanzada-condición aceptable para cada tipo de factor de riesgo identificado",L89="SI"),VLOOKUP(A89,'2'!$B$12:$M$212,7,FALSE)," ")</f>
        <v>0</v>
      </c>
      <c r="BH89" s="44">
        <f>IF(AND(N89="Aplicar identificación avanzada-condición aceptable para cada tipo de factor de riesgo identificado",L89="SI"),VLOOKUP(A89,'2'!$B$12:$M$212,8,FALSE)," ")</f>
        <v>0</v>
      </c>
      <c r="BI89" s="44">
        <f>IF(AND(N89="Aplicar identificación avanzada-condición aceptable para cada tipo de factor de riesgo identificado",L89="SI"),VLOOKUP(A89,'2'!$B$12:$M$212,9,FALSE)," ")</f>
        <v>0</v>
      </c>
      <c r="BJ89" s="44">
        <f>IF(AND(N89="Aplicar identificación avanzada-condición aceptable para cada tipo de factor de riesgo identificado",L89="SI"),VLOOKUP(A89,'2'!$B$12:$M$212,10,FALSE)," ")</f>
        <v>0</v>
      </c>
      <c r="BK89" s="48" t="str">
        <f>IF(AND(N89="Aplicar identificación avanzada-condición aceptable para cada tipo de factor de riesgo identificado",M89="SI"),VLOOKUP(A89,'2'!$B$12:$M$212,2,FALSE)," ")</f>
        <v xml:space="preserve"> </v>
      </c>
      <c r="BL89" s="48" t="str">
        <f>IF(AND(N89="Aplicar identificación avanzada-condición aceptable para cada tipo de factor de riesgo identificado",M89="SI"),VLOOKUP(A89,'2'!$B$12:$M$212,3,FALSE)," ")</f>
        <v xml:space="preserve"> </v>
      </c>
      <c r="BM89" s="48" t="str">
        <f>IF(AND(N89="Aplicar identificación avanzada-condición aceptable para cada tipo de factor de riesgo identificado",M89="SI"),VLOOKUP(A89,'2'!$B$12:$M$212,4,FALSE)," ")</f>
        <v xml:space="preserve"> </v>
      </c>
      <c r="BN89" s="48" t="str">
        <f>IF(AND(N89="Aplicar identificación avanzada-condición aceptable para cada tipo de factor de riesgo identificado",M89="SI"),VLOOKUP(A89,'2'!$B$12:$M$212,6,FALSE)," ")</f>
        <v xml:space="preserve"> </v>
      </c>
      <c r="BO89" s="48" t="str">
        <f>IF(AND(N89="Aplicar identificación avanzada-condición aceptable para cada tipo de factor de riesgo identificado",M89="SI"),VLOOKUP(A89,'2'!$B$12:$M$212,7,FALSE)," ")</f>
        <v xml:space="preserve"> </v>
      </c>
      <c r="BP89" s="48" t="str">
        <f>IF(AND(N89="Aplicar identificación avanzada-condición aceptable para cada tipo de factor de riesgo identificado",M89="SI"),VLOOKUP(A89,'2'!$B$12:$M$212,8,FALSE)," ")</f>
        <v xml:space="preserve"> </v>
      </c>
      <c r="BQ89" s="48" t="str">
        <f>IF(AND(N89="Aplicar identificación avanzada-condición aceptable para cada tipo de factor de riesgo identificado",M89="SI"),VLOOKUP(A89,'2'!$B$12:$M$212,9,FALSE)," ")</f>
        <v xml:space="preserve"> </v>
      </c>
      <c r="BR89" s="48" t="str">
        <f>IF(AND(N89="Aplicar identificación avanzada-condición aceptable para cada tipo de factor de riesgo identificado",M89="SI"),VLOOKUP(A89,'2'!$B$12:$M$212,10,FALSE)," ")</f>
        <v xml:space="preserve"> </v>
      </c>
    </row>
    <row r="90" spans="1:70">
      <c r="A90">
        <v>86</v>
      </c>
      <c r="B90" s="21">
        <f>'2'!C99</f>
        <v>0</v>
      </c>
      <c r="C90" s="21">
        <f>'2'!D99</f>
        <v>0</v>
      </c>
      <c r="D90" s="21"/>
      <c r="E90" s="21">
        <f>'2'!E99</f>
        <v>0</v>
      </c>
      <c r="F90" s="34">
        <f>'3'!D99</f>
        <v>0</v>
      </c>
      <c r="G90" s="27" t="str">
        <f>'3'!E99</f>
        <v>SI</v>
      </c>
      <c r="H90" s="21" t="str">
        <f>'3'!F99</f>
        <v>NO</v>
      </c>
      <c r="I90" s="27" t="str">
        <f>'3'!G99</f>
        <v>NO</v>
      </c>
      <c r="J90" s="21" t="str">
        <f>'3'!H99</f>
        <v>NO</v>
      </c>
      <c r="K90" s="27" t="str">
        <f>'3'!I99</f>
        <v>NO</v>
      </c>
      <c r="L90" s="21" t="str">
        <f>'3'!J99</f>
        <v>SI</v>
      </c>
      <c r="M90" s="27" t="str">
        <f>'3'!K99</f>
        <v>NO</v>
      </c>
      <c r="N90" s="34" t="str">
        <f>'3'!L99</f>
        <v>Aplicar identificación avanzada-condición aceptable para cada tipo de factor de riesgo identificado</v>
      </c>
      <c r="O90" s="19">
        <f>IF(AND(N90="Aplicar identificación avanzada-condición aceptable para cada tipo de factor de riesgo identificado",G90="SI"),VLOOKUP(A90,'2'!$B$12:$M$212,2,FALSE)," ")</f>
        <v>0</v>
      </c>
      <c r="P90" s="19">
        <f>IF(AND(N90="Aplicar identificación avanzada-condición aceptable para cada tipo de factor de riesgo identificado",G90="SI"),VLOOKUP(A90,'2'!$B$12:$M$212,3,FALSE)," ")</f>
        <v>0</v>
      </c>
      <c r="Q90" s="19">
        <f>IF(AND(N90="Aplicar identificación avanzada-condición aceptable para cada tipo de factor de riesgo identificado",G90="SI"),VLOOKUP(A90,'2'!$B$12:$M$212,4,FALSE)," ")</f>
        <v>0</v>
      </c>
      <c r="R90" s="19">
        <f>IF(AND(N90="Aplicar identificación avanzada-condición aceptable para cada tipo de factor de riesgo identificado",G90="SI"),VLOOKUP(A90,'2'!$B$12:$M$212,6,FALSE)," ")</f>
        <v>0</v>
      </c>
      <c r="S90" s="19">
        <f>IF(AND(N90="Aplicar identificación avanzada-condición aceptable para cada tipo de factor de riesgo identificado",G90="SI"),VLOOKUP(A90,'2'!$B$12:$M$212,7,FALSE)," ")</f>
        <v>0</v>
      </c>
      <c r="T90" s="19">
        <f>IF(AND(N90="Aplicar identificación avanzada-condición aceptable para cada tipo de factor de riesgo identificado",G90="SI"),VLOOKUP(A90,'2'!$B$12:$M$212,8,FALSE)," ")</f>
        <v>0</v>
      </c>
      <c r="U90" s="19">
        <f>IF(AND(N90="Aplicar identificación avanzada-condición aceptable para cada tipo de factor de riesgo identificado",G90="SI"),VLOOKUP(A90,'2'!$B$12:$M$212,9,FALSE)," ")</f>
        <v>0</v>
      </c>
      <c r="V90" s="19">
        <f>IF(AND(N90="Aplicar identificación avanzada-condición aceptable para cada tipo de factor de riesgo identificado",G90="SI"),VLOOKUP(A90,'2'!$B$12:$M$212,10,FALSE)," ")</f>
        <v>0</v>
      </c>
      <c r="W90" s="31" t="str">
        <f>IF(AND(N90="Aplicar identificación avanzada-condición aceptable para cada tipo de factor de riesgo identificado",H90="SI"),VLOOKUP(A90,'2'!$B$12:$M$212,2,FALSE)," ")</f>
        <v xml:space="preserve"> </v>
      </c>
      <c r="X90" s="31" t="str">
        <f>IF(AND(N90="Aplicar identificación avanzada-condición aceptable para cada tipo de factor de riesgo identificado",H90="SI"),VLOOKUP(A90,'2'!$B$12:$M$212,3,FALSE)," ")</f>
        <v xml:space="preserve"> </v>
      </c>
      <c r="Y90" s="31" t="str">
        <f>IF(AND(N90="Aplicar identificación avanzada-condición aceptable para cada tipo de factor de riesgo identificado",H90="SI"),VLOOKUP(A90,'2'!$B$12:$M$212,4,FALSE)," ")</f>
        <v xml:space="preserve"> </v>
      </c>
      <c r="Z90" s="31" t="str">
        <f>IF(AND(N90="Aplicar identificación avanzada-condición aceptable para cada tipo de factor de riesgo identificado",H90="SI"),VLOOKUP(A90,'2'!$B$12:$M$212,4,FALSE)," ")</f>
        <v xml:space="preserve"> </v>
      </c>
      <c r="AA90" s="31" t="str">
        <f>IF(AND(N90="Aplicar identificación avanzada-condición aceptable para cada tipo de factor de riesgo identificado",H90="SI"),VLOOKUP(A90,'2'!$B$12:$M$212,7,FALSE)," ")</f>
        <v xml:space="preserve"> </v>
      </c>
      <c r="AB90" s="31" t="str">
        <f>IF(AND(N90="Aplicar identificación avanzada-condición aceptable para cada tipo de factor de riesgo identificado",H90="SI"),VLOOKUP(A90,'2'!$B$12:$M$212,8,FALSE)," ")</f>
        <v xml:space="preserve"> </v>
      </c>
      <c r="AC90" s="31" t="str">
        <f>IF(AND(N90="Aplicar identificación avanzada-condición aceptable para cada tipo de factor de riesgo identificado",H90="SI"),VLOOKUP(A90,'2'!$B$12:$M$212,9,FALSE)," ")</f>
        <v xml:space="preserve"> </v>
      </c>
      <c r="AD90" s="31" t="str">
        <f>IF(AND(N90="Aplicar identificación avanzada-condición aceptable para cada tipo de factor de riesgo identificado",H90="SI"),VLOOKUP(A90,'2'!$B$12:$M$212,10,FALSE)," ")</f>
        <v xml:space="preserve"> </v>
      </c>
      <c r="AE90" s="34" t="str">
        <f>IF(AND(N90="Aplicar identificación avanzada-condición aceptable para cada tipo de factor de riesgo identificado",I90="SI"),VLOOKUP(A90,'2'!$B$12:$M$212,2,FALSE)," ")</f>
        <v xml:space="preserve"> </v>
      </c>
      <c r="AF90" s="34" t="str">
        <f>IF(AND(N90="Aplicar identificación avanzada-condición aceptable para cada tipo de factor de riesgo identificado",I90="SI"),VLOOKUP(A90,'2'!$B$12:$M$212,3,FALSE)," ")</f>
        <v xml:space="preserve"> </v>
      </c>
      <c r="AG90" s="34" t="str">
        <f>IF(AND(N90="Aplicar identificación avanzada-condición aceptable para cada tipo de factor de riesgo identificado",I90="SI"),VLOOKUP(A90,'2'!$B$12:$M$212,4,FALSE)," ")</f>
        <v xml:space="preserve"> </v>
      </c>
      <c r="AH90" s="34" t="str">
        <f>IF(AND(N90="Aplicar identificación avanzada-condición aceptable para cada tipo de factor de riesgo identificado",I90="SI"),VLOOKUP(A90,'2'!$B$12:$M$212,6,FALSE)," ")</f>
        <v xml:space="preserve"> </v>
      </c>
      <c r="AI90" s="34" t="str">
        <f>IF(AND(N90="Aplicar identificación avanzada-condición aceptable para cada tipo de factor de riesgo identificado",I90="SI"),VLOOKUP(A90,'2'!$B$12:$M$212,7,FALSE)," ")</f>
        <v xml:space="preserve"> </v>
      </c>
      <c r="AJ90" s="34" t="str">
        <f>IF(AND(N90="Aplicar identificación avanzada-condición aceptable para cada tipo de factor de riesgo identificado",I90="SI"),VLOOKUP(A90,'2'!$B$12:$M$212,8,FALSE)," ")</f>
        <v xml:space="preserve"> </v>
      </c>
      <c r="AK90" s="34" t="str">
        <f>IF(AND(N90="Aplicar identificación avanzada-condición aceptable para cada tipo de factor de riesgo identificado",I90="SI"),VLOOKUP(A90,'2'!$B$12:$M$212,9,FALSE)," ")</f>
        <v xml:space="preserve"> </v>
      </c>
      <c r="AL90" s="34" t="str">
        <f>IF(AND(N90="Aplicar identificación avanzada-condición aceptable para cada tipo de factor de riesgo identificado",I90="SI"),VLOOKUP(A90,'2'!$B$12:$M$212,10,FALSE)," ")</f>
        <v xml:space="preserve"> </v>
      </c>
      <c r="AM90" s="40" t="str">
        <f>IF(AND(N90="Aplicar identificación avanzada-condición aceptable para cada tipo de factor de riesgo identificado",J90="SI"),VLOOKUP(A90,'2'!$B$12:$M$212,2,FALSE)," ")</f>
        <v xml:space="preserve"> </v>
      </c>
      <c r="AN90" s="40" t="str">
        <f>IF(AND(N90="Aplicar identificación avanzada-condición aceptable para cada tipo de factor de riesgo identificado",J90="SI"),VLOOKUP(A90,'2'!$B$12:$M$212,3,FALSE)," ")</f>
        <v xml:space="preserve"> </v>
      </c>
      <c r="AO90" s="40" t="str">
        <f>IF(AND(N90="Aplicar identificación avanzada-condición aceptable para cada tipo de factor de riesgo identificado",J90="SI"),VLOOKUP(A90,'2'!$B$12:$M$212,4,FALSE)," ")</f>
        <v xml:space="preserve"> </v>
      </c>
      <c r="AP90" s="40" t="str">
        <f>IF(AND(N90="Aplicar identificación avanzada-condición aceptable para cada tipo de factor de riesgo identificado",J90="SI"),VLOOKUP(A90,'2'!$B$12:$M$212,6,FALSE)," ")</f>
        <v xml:space="preserve"> </v>
      </c>
      <c r="AQ90" s="40" t="str">
        <f>IF(AND(N90="Aplicar identificación avanzada-condición aceptable para cada tipo de factor de riesgo identificado",J90="SI"),VLOOKUP(A90,'2'!$B$12:$M$212,7,FALSE)," ")</f>
        <v xml:space="preserve"> </v>
      </c>
      <c r="AR90" s="40" t="str">
        <f>IF(AND(N90="Aplicar identificación avanzada-condición aceptable para cada tipo de factor de riesgo identificado",J90="SI"),VLOOKUP(A90,'2'!$B$12:$M$212,8,FALSE)," ")</f>
        <v xml:space="preserve"> </v>
      </c>
      <c r="AS90" s="40" t="str">
        <f>IF(AND(N90="Aplicar identificación avanzada-condición aceptable para cada tipo de factor de riesgo identificado",J90="SI"),VLOOKUP(A90,'2'!$B$12:$M$212,9,FALSE)," ")</f>
        <v xml:space="preserve"> </v>
      </c>
      <c r="AT90" s="40" t="str">
        <f>IF(AND(N90="Aplicar identificación avanzada-condición aceptable para cada tipo de factor de riesgo identificado",J90="SI"),VLOOKUP(A90,'2'!$B$12:$M$212,10,FALSE)," ")</f>
        <v xml:space="preserve"> </v>
      </c>
      <c r="AU90" s="51" t="str">
        <f>IF(AND(N90="Aplicar identificación avanzada-condición aceptable para cada tipo de factor de riesgo identificado",K90="SI"),VLOOKUP(A90,'2'!$B$12:$M$212,2,FALSE)," ")</f>
        <v xml:space="preserve"> </v>
      </c>
      <c r="AV90" s="51" t="str">
        <f>IF(AND(N90="Aplicar identificación avanzada-condición aceptable para cada tipo de factor de riesgo identificado",K90="SI"),VLOOKUP(A90,'2'!$B$12:$M$212,3,FALSE)," ")</f>
        <v xml:space="preserve"> </v>
      </c>
      <c r="AW90" s="51" t="str">
        <f>IF(AND(N90="Aplicar identificación avanzada-condición aceptable para cada tipo de factor de riesgo identificado",K90="SI"),VLOOKUP(A90,'2'!$B$12:$M$212,4,FALSE)," ")</f>
        <v xml:space="preserve"> </v>
      </c>
      <c r="AX90" s="51" t="str">
        <f>IF(AND(N90="Aplicar identificación avanzada-condición aceptable para cada tipo de factor de riesgo identificado",K90="SI"),VLOOKUP(A90,'2'!$B$12:$M$212,6,FALSE)," ")</f>
        <v xml:space="preserve"> </v>
      </c>
      <c r="AY90" s="51" t="str">
        <f>IF(AND(N90="Aplicar identificación avanzada-condición aceptable para cada tipo de factor de riesgo identificado",K90="SI"),VLOOKUP(A90,'2'!$B$12:$M$212,7,FALSE)," ")</f>
        <v xml:space="preserve"> </v>
      </c>
      <c r="AZ90" s="51" t="str">
        <f>IF(AND(N90="Aplicar identificación avanzada-condición aceptable para cada tipo de factor de riesgo identificado",K90="SI"),VLOOKUP(A90,'2'!$B$12:$M$212,8,FALSE)," ")</f>
        <v xml:space="preserve"> </v>
      </c>
      <c r="BA90" s="51" t="str">
        <f>IF(AND(N90="Aplicar identificación avanzada-condición aceptable para cada tipo de factor de riesgo identificado",K90="SI"),VLOOKUP(A90,'2'!$B$12:$M$212,9,FALSE)," ")</f>
        <v xml:space="preserve"> </v>
      </c>
      <c r="BB90" s="51" t="str">
        <f>IF(AND(N90="Aplicar identificación avanzada-condición aceptable para cada tipo de factor de riesgo identificado",K90="SI"),VLOOKUP(A90,'2'!$B$12:$M$212,10,FALSE)," ")</f>
        <v xml:space="preserve"> </v>
      </c>
      <c r="BC90" s="44">
        <f>IF(AND(N90="Aplicar identificación avanzada-condición aceptable para cada tipo de factor de riesgo identificado",L90="SI"),VLOOKUP(A90,'2'!$B$12:$M$212,2,FALSE)," ")</f>
        <v>0</v>
      </c>
      <c r="BD90" s="44">
        <f>IF(AND(N90="Aplicar identificación avanzada-condición aceptable para cada tipo de factor de riesgo identificado",L90="SI"),VLOOKUP(A90,'2'!$B$12:$M$212,3,FALSE)," ")</f>
        <v>0</v>
      </c>
      <c r="BE90" s="44">
        <f>IF(AND(N90="Aplicar identificación avanzada-condición aceptable para cada tipo de factor de riesgo identificado",L90="SI"),VLOOKUP(A90,'2'!$B$12:$M$212,4,FALSE)," ")</f>
        <v>0</v>
      </c>
      <c r="BF90" s="44">
        <f>IF(AND(N90="Aplicar identificación avanzada-condición aceptable para cada tipo de factor de riesgo identificado",L90="SI"),VLOOKUP(A90,'2'!$B$12:$M$212,6,FALSE)," ")</f>
        <v>0</v>
      </c>
      <c r="BG90" s="44">
        <f>IF(AND(N90="Aplicar identificación avanzada-condición aceptable para cada tipo de factor de riesgo identificado",L90="SI"),VLOOKUP(A90,'2'!$B$12:$M$212,7,FALSE)," ")</f>
        <v>0</v>
      </c>
      <c r="BH90" s="44">
        <f>IF(AND(N90="Aplicar identificación avanzada-condición aceptable para cada tipo de factor de riesgo identificado",L90="SI"),VLOOKUP(A90,'2'!$B$12:$M$212,8,FALSE)," ")</f>
        <v>0</v>
      </c>
      <c r="BI90" s="44">
        <f>IF(AND(N90="Aplicar identificación avanzada-condición aceptable para cada tipo de factor de riesgo identificado",L90="SI"),VLOOKUP(A90,'2'!$B$12:$M$212,9,FALSE)," ")</f>
        <v>0</v>
      </c>
      <c r="BJ90" s="44">
        <f>IF(AND(N90="Aplicar identificación avanzada-condición aceptable para cada tipo de factor de riesgo identificado",L90="SI"),VLOOKUP(A90,'2'!$B$12:$M$212,10,FALSE)," ")</f>
        <v>0</v>
      </c>
      <c r="BK90" s="48" t="str">
        <f>IF(AND(N90="Aplicar identificación avanzada-condición aceptable para cada tipo de factor de riesgo identificado",M90="SI"),VLOOKUP(A90,'2'!$B$12:$M$212,2,FALSE)," ")</f>
        <v xml:space="preserve"> </v>
      </c>
      <c r="BL90" s="48" t="str">
        <f>IF(AND(N90="Aplicar identificación avanzada-condición aceptable para cada tipo de factor de riesgo identificado",M90="SI"),VLOOKUP(A90,'2'!$B$12:$M$212,3,FALSE)," ")</f>
        <v xml:space="preserve"> </v>
      </c>
      <c r="BM90" s="48" t="str">
        <f>IF(AND(N90="Aplicar identificación avanzada-condición aceptable para cada tipo de factor de riesgo identificado",M90="SI"),VLOOKUP(A90,'2'!$B$12:$M$212,4,FALSE)," ")</f>
        <v xml:space="preserve"> </v>
      </c>
      <c r="BN90" s="48" t="str">
        <f>IF(AND(N90="Aplicar identificación avanzada-condición aceptable para cada tipo de factor de riesgo identificado",M90="SI"),VLOOKUP(A90,'2'!$B$12:$M$212,6,FALSE)," ")</f>
        <v xml:space="preserve"> </v>
      </c>
      <c r="BO90" s="48" t="str">
        <f>IF(AND(N90="Aplicar identificación avanzada-condición aceptable para cada tipo de factor de riesgo identificado",M90="SI"),VLOOKUP(A90,'2'!$B$12:$M$212,7,FALSE)," ")</f>
        <v xml:space="preserve"> </v>
      </c>
      <c r="BP90" s="48" t="str">
        <f>IF(AND(N90="Aplicar identificación avanzada-condición aceptable para cada tipo de factor de riesgo identificado",M90="SI"),VLOOKUP(A90,'2'!$B$12:$M$212,8,FALSE)," ")</f>
        <v xml:space="preserve"> </v>
      </c>
      <c r="BQ90" s="48" t="str">
        <f>IF(AND(N90="Aplicar identificación avanzada-condición aceptable para cada tipo de factor de riesgo identificado",M90="SI"),VLOOKUP(A90,'2'!$B$12:$M$212,9,FALSE)," ")</f>
        <v xml:space="preserve"> </v>
      </c>
      <c r="BR90" s="48" t="str">
        <f>IF(AND(N90="Aplicar identificación avanzada-condición aceptable para cada tipo de factor de riesgo identificado",M90="SI"),VLOOKUP(A90,'2'!$B$12:$M$212,10,FALSE)," ")</f>
        <v xml:space="preserve"> </v>
      </c>
    </row>
    <row r="91" spans="1:70">
      <c r="A91">
        <v>87</v>
      </c>
      <c r="B91" s="21">
        <f>'2'!C100</f>
        <v>0</v>
      </c>
      <c r="C91" s="21">
        <f>'2'!D100</f>
        <v>0</v>
      </c>
      <c r="D91" s="21"/>
      <c r="E91" s="21">
        <f>'2'!E100</f>
        <v>0</v>
      </c>
      <c r="F91" s="34">
        <f>'3'!D100</f>
        <v>0</v>
      </c>
      <c r="G91" s="27" t="str">
        <f>'3'!E100</f>
        <v>SI</v>
      </c>
      <c r="H91" s="21" t="str">
        <f>'3'!F100</f>
        <v>NO</v>
      </c>
      <c r="I91" s="27" t="str">
        <f>'3'!G100</f>
        <v>NO</v>
      </c>
      <c r="J91" s="21" t="str">
        <f>'3'!H100</f>
        <v>NO</v>
      </c>
      <c r="K91" s="27" t="str">
        <f>'3'!I100</f>
        <v>NO</v>
      </c>
      <c r="L91" s="21" t="str">
        <f>'3'!J100</f>
        <v>SI</v>
      </c>
      <c r="M91" s="27" t="str">
        <f>'3'!K100</f>
        <v>NO</v>
      </c>
      <c r="N91" s="34" t="str">
        <f>'3'!L100</f>
        <v>Aplicar identificación avanzada-condición aceptable para cada tipo de factor de riesgo identificado</v>
      </c>
      <c r="O91" s="19">
        <f>IF(AND(N91="Aplicar identificación avanzada-condición aceptable para cada tipo de factor de riesgo identificado",G91="SI"),VLOOKUP(A91,'2'!$B$12:$M$212,2,FALSE)," ")</f>
        <v>0</v>
      </c>
      <c r="P91" s="19">
        <f>IF(AND(N91="Aplicar identificación avanzada-condición aceptable para cada tipo de factor de riesgo identificado",G91="SI"),VLOOKUP(A91,'2'!$B$12:$M$212,3,FALSE)," ")</f>
        <v>0</v>
      </c>
      <c r="Q91" s="19">
        <f>IF(AND(N91="Aplicar identificación avanzada-condición aceptable para cada tipo de factor de riesgo identificado",G91="SI"),VLOOKUP(A91,'2'!$B$12:$M$212,4,FALSE)," ")</f>
        <v>0</v>
      </c>
      <c r="R91" s="19">
        <f>IF(AND(N91="Aplicar identificación avanzada-condición aceptable para cada tipo de factor de riesgo identificado",G91="SI"),VLOOKUP(A91,'2'!$B$12:$M$212,6,FALSE)," ")</f>
        <v>0</v>
      </c>
      <c r="S91" s="19">
        <f>IF(AND(N91="Aplicar identificación avanzada-condición aceptable para cada tipo de factor de riesgo identificado",G91="SI"),VLOOKUP(A91,'2'!$B$12:$M$212,7,FALSE)," ")</f>
        <v>0</v>
      </c>
      <c r="T91" s="19">
        <f>IF(AND(N91="Aplicar identificación avanzada-condición aceptable para cada tipo de factor de riesgo identificado",G91="SI"),VLOOKUP(A91,'2'!$B$12:$M$212,8,FALSE)," ")</f>
        <v>0</v>
      </c>
      <c r="U91" s="19">
        <f>IF(AND(N91="Aplicar identificación avanzada-condición aceptable para cada tipo de factor de riesgo identificado",G91="SI"),VLOOKUP(A91,'2'!$B$12:$M$212,9,FALSE)," ")</f>
        <v>0</v>
      </c>
      <c r="V91" s="19">
        <f>IF(AND(N91="Aplicar identificación avanzada-condición aceptable para cada tipo de factor de riesgo identificado",G91="SI"),VLOOKUP(A91,'2'!$B$12:$M$212,10,FALSE)," ")</f>
        <v>0</v>
      </c>
      <c r="W91" s="31" t="str">
        <f>IF(AND(N91="Aplicar identificación avanzada-condición aceptable para cada tipo de factor de riesgo identificado",H91="SI"),VLOOKUP(A91,'2'!$B$12:$M$212,2,FALSE)," ")</f>
        <v xml:space="preserve"> </v>
      </c>
      <c r="X91" s="31" t="str">
        <f>IF(AND(N91="Aplicar identificación avanzada-condición aceptable para cada tipo de factor de riesgo identificado",H91="SI"),VLOOKUP(A91,'2'!$B$12:$M$212,3,FALSE)," ")</f>
        <v xml:space="preserve"> </v>
      </c>
      <c r="Y91" s="31" t="str">
        <f>IF(AND(N91="Aplicar identificación avanzada-condición aceptable para cada tipo de factor de riesgo identificado",H91="SI"),VLOOKUP(A91,'2'!$B$12:$M$212,4,FALSE)," ")</f>
        <v xml:space="preserve"> </v>
      </c>
      <c r="Z91" s="31" t="str">
        <f>IF(AND(N91="Aplicar identificación avanzada-condición aceptable para cada tipo de factor de riesgo identificado",H91="SI"),VLOOKUP(A91,'2'!$B$12:$M$212,4,FALSE)," ")</f>
        <v xml:space="preserve"> </v>
      </c>
      <c r="AA91" s="31" t="str">
        <f>IF(AND(N91="Aplicar identificación avanzada-condición aceptable para cada tipo de factor de riesgo identificado",H91="SI"),VLOOKUP(A91,'2'!$B$12:$M$212,7,FALSE)," ")</f>
        <v xml:space="preserve"> </v>
      </c>
      <c r="AB91" s="31" t="str">
        <f>IF(AND(N91="Aplicar identificación avanzada-condición aceptable para cada tipo de factor de riesgo identificado",H91="SI"),VLOOKUP(A91,'2'!$B$12:$M$212,8,FALSE)," ")</f>
        <v xml:space="preserve"> </v>
      </c>
      <c r="AC91" s="31" t="str">
        <f>IF(AND(N91="Aplicar identificación avanzada-condición aceptable para cada tipo de factor de riesgo identificado",H91="SI"),VLOOKUP(A91,'2'!$B$12:$M$212,9,FALSE)," ")</f>
        <v xml:space="preserve"> </v>
      </c>
      <c r="AD91" s="31" t="str">
        <f>IF(AND(N91="Aplicar identificación avanzada-condición aceptable para cada tipo de factor de riesgo identificado",H91="SI"),VLOOKUP(A91,'2'!$B$12:$M$212,10,FALSE)," ")</f>
        <v xml:space="preserve"> </v>
      </c>
      <c r="AE91" s="34" t="str">
        <f>IF(AND(N91="Aplicar identificación avanzada-condición aceptable para cada tipo de factor de riesgo identificado",I91="SI"),VLOOKUP(A91,'2'!$B$12:$M$212,2,FALSE)," ")</f>
        <v xml:space="preserve"> </v>
      </c>
      <c r="AF91" s="34" t="str">
        <f>IF(AND(N91="Aplicar identificación avanzada-condición aceptable para cada tipo de factor de riesgo identificado",I91="SI"),VLOOKUP(A91,'2'!$B$12:$M$212,3,FALSE)," ")</f>
        <v xml:space="preserve"> </v>
      </c>
      <c r="AG91" s="34" t="str">
        <f>IF(AND(N91="Aplicar identificación avanzada-condición aceptable para cada tipo de factor de riesgo identificado",I91="SI"),VLOOKUP(A91,'2'!$B$12:$M$212,4,FALSE)," ")</f>
        <v xml:space="preserve"> </v>
      </c>
      <c r="AH91" s="34" t="str">
        <f>IF(AND(N91="Aplicar identificación avanzada-condición aceptable para cada tipo de factor de riesgo identificado",I91="SI"),VLOOKUP(A91,'2'!$B$12:$M$212,6,FALSE)," ")</f>
        <v xml:space="preserve"> </v>
      </c>
      <c r="AI91" s="34" t="str">
        <f>IF(AND(N91="Aplicar identificación avanzada-condición aceptable para cada tipo de factor de riesgo identificado",I91="SI"),VLOOKUP(A91,'2'!$B$12:$M$212,7,FALSE)," ")</f>
        <v xml:space="preserve"> </v>
      </c>
      <c r="AJ91" s="34" t="str">
        <f>IF(AND(N91="Aplicar identificación avanzada-condición aceptable para cada tipo de factor de riesgo identificado",I91="SI"),VLOOKUP(A91,'2'!$B$12:$M$212,8,FALSE)," ")</f>
        <v xml:space="preserve"> </v>
      </c>
      <c r="AK91" s="34" t="str">
        <f>IF(AND(N91="Aplicar identificación avanzada-condición aceptable para cada tipo de factor de riesgo identificado",I91="SI"),VLOOKUP(A91,'2'!$B$12:$M$212,9,FALSE)," ")</f>
        <v xml:space="preserve"> </v>
      </c>
      <c r="AL91" s="34" t="str">
        <f>IF(AND(N91="Aplicar identificación avanzada-condición aceptable para cada tipo de factor de riesgo identificado",I91="SI"),VLOOKUP(A91,'2'!$B$12:$M$212,10,FALSE)," ")</f>
        <v xml:space="preserve"> </v>
      </c>
      <c r="AM91" s="40" t="str">
        <f>IF(AND(N91="Aplicar identificación avanzada-condición aceptable para cada tipo de factor de riesgo identificado",J91="SI"),VLOOKUP(A91,'2'!$B$12:$M$212,2,FALSE)," ")</f>
        <v xml:space="preserve"> </v>
      </c>
      <c r="AN91" s="40" t="str">
        <f>IF(AND(N91="Aplicar identificación avanzada-condición aceptable para cada tipo de factor de riesgo identificado",J91="SI"),VLOOKUP(A91,'2'!$B$12:$M$212,3,FALSE)," ")</f>
        <v xml:space="preserve"> </v>
      </c>
      <c r="AO91" s="40" t="str">
        <f>IF(AND(N91="Aplicar identificación avanzada-condición aceptable para cada tipo de factor de riesgo identificado",J91="SI"),VLOOKUP(A91,'2'!$B$12:$M$212,4,FALSE)," ")</f>
        <v xml:space="preserve"> </v>
      </c>
      <c r="AP91" s="40" t="str">
        <f>IF(AND(N91="Aplicar identificación avanzada-condición aceptable para cada tipo de factor de riesgo identificado",J91="SI"),VLOOKUP(A91,'2'!$B$12:$M$212,6,FALSE)," ")</f>
        <v xml:space="preserve"> </v>
      </c>
      <c r="AQ91" s="40" t="str">
        <f>IF(AND(N91="Aplicar identificación avanzada-condición aceptable para cada tipo de factor de riesgo identificado",J91="SI"),VLOOKUP(A91,'2'!$B$12:$M$212,7,FALSE)," ")</f>
        <v xml:space="preserve"> </v>
      </c>
      <c r="AR91" s="40" t="str">
        <f>IF(AND(N91="Aplicar identificación avanzada-condición aceptable para cada tipo de factor de riesgo identificado",J91="SI"),VLOOKUP(A91,'2'!$B$12:$M$212,8,FALSE)," ")</f>
        <v xml:space="preserve"> </v>
      </c>
      <c r="AS91" s="40" t="str">
        <f>IF(AND(N91="Aplicar identificación avanzada-condición aceptable para cada tipo de factor de riesgo identificado",J91="SI"),VLOOKUP(A91,'2'!$B$12:$M$212,9,FALSE)," ")</f>
        <v xml:space="preserve"> </v>
      </c>
      <c r="AT91" s="40" t="str">
        <f>IF(AND(N91="Aplicar identificación avanzada-condición aceptable para cada tipo de factor de riesgo identificado",J91="SI"),VLOOKUP(A91,'2'!$B$12:$M$212,10,FALSE)," ")</f>
        <v xml:space="preserve"> </v>
      </c>
      <c r="AU91" s="51" t="str">
        <f>IF(AND(N91="Aplicar identificación avanzada-condición aceptable para cada tipo de factor de riesgo identificado",K91="SI"),VLOOKUP(A91,'2'!$B$12:$M$212,2,FALSE)," ")</f>
        <v xml:space="preserve"> </v>
      </c>
      <c r="AV91" s="51" t="str">
        <f>IF(AND(N91="Aplicar identificación avanzada-condición aceptable para cada tipo de factor de riesgo identificado",K91="SI"),VLOOKUP(A91,'2'!$B$12:$M$212,3,FALSE)," ")</f>
        <v xml:space="preserve"> </v>
      </c>
      <c r="AW91" s="51" t="str">
        <f>IF(AND(N91="Aplicar identificación avanzada-condición aceptable para cada tipo de factor de riesgo identificado",K91="SI"),VLOOKUP(A91,'2'!$B$12:$M$212,4,FALSE)," ")</f>
        <v xml:space="preserve"> </v>
      </c>
      <c r="AX91" s="51" t="str">
        <f>IF(AND(N91="Aplicar identificación avanzada-condición aceptable para cada tipo de factor de riesgo identificado",K91="SI"),VLOOKUP(A91,'2'!$B$12:$M$212,6,FALSE)," ")</f>
        <v xml:space="preserve"> </v>
      </c>
      <c r="AY91" s="51" t="str">
        <f>IF(AND(N91="Aplicar identificación avanzada-condición aceptable para cada tipo de factor de riesgo identificado",K91="SI"),VLOOKUP(A91,'2'!$B$12:$M$212,7,FALSE)," ")</f>
        <v xml:space="preserve"> </v>
      </c>
      <c r="AZ91" s="51" t="str">
        <f>IF(AND(N91="Aplicar identificación avanzada-condición aceptable para cada tipo de factor de riesgo identificado",K91="SI"),VLOOKUP(A91,'2'!$B$12:$M$212,8,FALSE)," ")</f>
        <v xml:space="preserve"> </v>
      </c>
      <c r="BA91" s="51" t="str">
        <f>IF(AND(N91="Aplicar identificación avanzada-condición aceptable para cada tipo de factor de riesgo identificado",K91="SI"),VLOOKUP(A91,'2'!$B$12:$M$212,9,FALSE)," ")</f>
        <v xml:space="preserve"> </v>
      </c>
      <c r="BB91" s="51" t="str">
        <f>IF(AND(N91="Aplicar identificación avanzada-condición aceptable para cada tipo de factor de riesgo identificado",K91="SI"),VLOOKUP(A91,'2'!$B$12:$M$212,10,FALSE)," ")</f>
        <v xml:space="preserve"> </v>
      </c>
      <c r="BC91" s="44">
        <f>IF(AND(N91="Aplicar identificación avanzada-condición aceptable para cada tipo de factor de riesgo identificado",L91="SI"),VLOOKUP(A91,'2'!$B$12:$M$212,2,FALSE)," ")</f>
        <v>0</v>
      </c>
      <c r="BD91" s="44">
        <f>IF(AND(N91="Aplicar identificación avanzada-condición aceptable para cada tipo de factor de riesgo identificado",L91="SI"),VLOOKUP(A91,'2'!$B$12:$M$212,3,FALSE)," ")</f>
        <v>0</v>
      </c>
      <c r="BE91" s="44">
        <f>IF(AND(N91="Aplicar identificación avanzada-condición aceptable para cada tipo de factor de riesgo identificado",L91="SI"),VLOOKUP(A91,'2'!$B$12:$M$212,4,FALSE)," ")</f>
        <v>0</v>
      </c>
      <c r="BF91" s="44">
        <f>IF(AND(N91="Aplicar identificación avanzada-condición aceptable para cada tipo de factor de riesgo identificado",L91="SI"),VLOOKUP(A91,'2'!$B$12:$M$212,6,FALSE)," ")</f>
        <v>0</v>
      </c>
      <c r="BG91" s="44">
        <f>IF(AND(N91="Aplicar identificación avanzada-condición aceptable para cada tipo de factor de riesgo identificado",L91="SI"),VLOOKUP(A91,'2'!$B$12:$M$212,7,FALSE)," ")</f>
        <v>0</v>
      </c>
      <c r="BH91" s="44">
        <f>IF(AND(N91="Aplicar identificación avanzada-condición aceptable para cada tipo de factor de riesgo identificado",L91="SI"),VLOOKUP(A91,'2'!$B$12:$M$212,8,FALSE)," ")</f>
        <v>0</v>
      </c>
      <c r="BI91" s="44">
        <f>IF(AND(N91="Aplicar identificación avanzada-condición aceptable para cada tipo de factor de riesgo identificado",L91="SI"),VLOOKUP(A91,'2'!$B$12:$M$212,9,FALSE)," ")</f>
        <v>0</v>
      </c>
      <c r="BJ91" s="44">
        <f>IF(AND(N91="Aplicar identificación avanzada-condición aceptable para cada tipo de factor de riesgo identificado",L91="SI"),VLOOKUP(A91,'2'!$B$12:$M$212,10,FALSE)," ")</f>
        <v>0</v>
      </c>
      <c r="BK91" s="48" t="str">
        <f>IF(AND(N91="Aplicar identificación avanzada-condición aceptable para cada tipo de factor de riesgo identificado",M91="SI"),VLOOKUP(A91,'2'!$B$12:$M$212,2,FALSE)," ")</f>
        <v xml:space="preserve"> </v>
      </c>
      <c r="BL91" s="48" t="str">
        <f>IF(AND(N91="Aplicar identificación avanzada-condición aceptable para cada tipo de factor de riesgo identificado",M91="SI"),VLOOKUP(A91,'2'!$B$12:$M$212,3,FALSE)," ")</f>
        <v xml:space="preserve"> </v>
      </c>
      <c r="BM91" s="48" t="str">
        <f>IF(AND(N91="Aplicar identificación avanzada-condición aceptable para cada tipo de factor de riesgo identificado",M91="SI"),VLOOKUP(A91,'2'!$B$12:$M$212,4,FALSE)," ")</f>
        <v xml:space="preserve"> </v>
      </c>
      <c r="BN91" s="48" t="str">
        <f>IF(AND(N91="Aplicar identificación avanzada-condición aceptable para cada tipo de factor de riesgo identificado",M91="SI"),VLOOKUP(A91,'2'!$B$12:$M$212,6,FALSE)," ")</f>
        <v xml:space="preserve"> </v>
      </c>
      <c r="BO91" s="48" t="str">
        <f>IF(AND(N91="Aplicar identificación avanzada-condición aceptable para cada tipo de factor de riesgo identificado",M91="SI"),VLOOKUP(A91,'2'!$B$12:$M$212,7,FALSE)," ")</f>
        <v xml:space="preserve"> </v>
      </c>
      <c r="BP91" s="48" t="str">
        <f>IF(AND(N91="Aplicar identificación avanzada-condición aceptable para cada tipo de factor de riesgo identificado",M91="SI"),VLOOKUP(A91,'2'!$B$12:$M$212,8,FALSE)," ")</f>
        <v xml:space="preserve"> </v>
      </c>
      <c r="BQ91" s="48" t="str">
        <f>IF(AND(N91="Aplicar identificación avanzada-condición aceptable para cada tipo de factor de riesgo identificado",M91="SI"),VLOOKUP(A91,'2'!$B$12:$M$212,9,FALSE)," ")</f>
        <v xml:space="preserve"> </v>
      </c>
      <c r="BR91" s="48" t="str">
        <f>IF(AND(N91="Aplicar identificación avanzada-condición aceptable para cada tipo de factor de riesgo identificado",M91="SI"),VLOOKUP(A91,'2'!$B$12:$M$212,10,FALSE)," ")</f>
        <v xml:space="preserve"> </v>
      </c>
    </row>
    <row r="92" spans="1:70">
      <c r="A92">
        <v>88</v>
      </c>
      <c r="B92" s="21">
        <f>'2'!C101</f>
        <v>0</v>
      </c>
      <c r="C92" s="21">
        <f>'2'!D101</f>
        <v>0</v>
      </c>
      <c r="D92" s="21"/>
      <c r="E92" s="21">
        <f>'2'!E101</f>
        <v>0</v>
      </c>
      <c r="F92" s="34">
        <f>'3'!D101</f>
        <v>0</v>
      </c>
      <c r="G92" s="27" t="str">
        <f>'3'!E101</f>
        <v>SI</v>
      </c>
      <c r="H92" s="21" t="str">
        <f>'3'!F101</f>
        <v>NO</v>
      </c>
      <c r="I92" s="27" t="str">
        <f>'3'!G101</f>
        <v>NO</v>
      </c>
      <c r="J92" s="21" t="str">
        <f>'3'!H101</f>
        <v>NO</v>
      </c>
      <c r="K92" s="27" t="str">
        <f>'3'!I101</f>
        <v>NO</v>
      </c>
      <c r="L92" s="21" t="str">
        <f>'3'!J101</f>
        <v>SI</v>
      </c>
      <c r="M92" s="27" t="str">
        <f>'3'!K101</f>
        <v>NO</v>
      </c>
      <c r="N92" s="34" t="str">
        <f>'3'!L101</f>
        <v>Aplicar identificación avanzada-condición aceptable para cada tipo de factor de riesgo identificado</v>
      </c>
      <c r="O92" s="19">
        <f>IF(AND(N92="Aplicar identificación avanzada-condición aceptable para cada tipo de factor de riesgo identificado",G92="SI"),VLOOKUP(A92,'2'!$B$12:$M$212,2,FALSE)," ")</f>
        <v>0</v>
      </c>
      <c r="P92" s="19">
        <f>IF(AND(N92="Aplicar identificación avanzada-condición aceptable para cada tipo de factor de riesgo identificado",G92="SI"),VLOOKUP(A92,'2'!$B$12:$M$212,3,FALSE)," ")</f>
        <v>0</v>
      </c>
      <c r="Q92" s="19">
        <f>IF(AND(N92="Aplicar identificación avanzada-condición aceptable para cada tipo de factor de riesgo identificado",G92="SI"),VLOOKUP(A92,'2'!$B$12:$M$212,4,FALSE)," ")</f>
        <v>0</v>
      </c>
      <c r="R92" s="19">
        <f>IF(AND(N92="Aplicar identificación avanzada-condición aceptable para cada tipo de factor de riesgo identificado",G92="SI"),VLOOKUP(A92,'2'!$B$12:$M$212,6,FALSE)," ")</f>
        <v>0</v>
      </c>
      <c r="S92" s="19">
        <f>IF(AND(N92="Aplicar identificación avanzada-condición aceptable para cada tipo de factor de riesgo identificado",G92="SI"),VLOOKUP(A92,'2'!$B$12:$M$212,7,FALSE)," ")</f>
        <v>0</v>
      </c>
      <c r="T92" s="19">
        <f>IF(AND(N92="Aplicar identificación avanzada-condición aceptable para cada tipo de factor de riesgo identificado",G92="SI"),VLOOKUP(A92,'2'!$B$12:$M$212,8,FALSE)," ")</f>
        <v>0</v>
      </c>
      <c r="U92" s="19">
        <f>IF(AND(N92="Aplicar identificación avanzada-condición aceptable para cada tipo de factor de riesgo identificado",G92="SI"),VLOOKUP(A92,'2'!$B$12:$M$212,9,FALSE)," ")</f>
        <v>0</v>
      </c>
      <c r="V92" s="19">
        <f>IF(AND(N92="Aplicar identificación avanzada-condición aceptable para cada tipo de factor de riesgo identificado",G92="SI"),VLOOKUP(A92,'2'!$B$12:$M$212,10,FALSE)," ")</f>
        <v>0</v>
      </c>
      <c r="W92" s="31" t="str">
        <f>IF(AND(N92="Aplicar identificación avanzada-condición aceptable para cada tipo de factor de riesgo identificado",H92="SI"),VLOOKUP(A92,'2'!$B$12:$M$212,2,FALSE)," ")</f>
        <v xml:space="preserve"> </v>
      </c>
      <c r="X92" s="31" t="str">
        <f>IF(AND(N92="Aplicar identificación avanzada-condición aceptable para cada tipo de factor de riesgo identificado",H92="SI"),VLOOKUP(A92,'2'!$B$12:$M$212,3,FALSE)," ")</f>
        <v xml:space="preserve"> </v>
      </c>
      <c r="Y92" s="31" t="str">
        <f>IF(AND(N92="Aplicar identificación avanzada-condición aceptable para cada tipo de factor de riesgo identificado",H92="SI"),VLOOKUP(A92,'2'!$B$12:$M$212,4,FALSE)," ")</f>
        <v xml:space="preserve"> </v>
      </c>
      <c r="Z92" s="31" t="str">
        <f>IF(AND(N92="Aplicar identificación avanzada-condición aceptable para cada tipo de factor de riesgo identificado",H92="SI"),VLOOKUP(A92,'2'!$B$12:$M$212,4,FALSE)," ")</f>
        <v xml:space="preserve"> </v>
      </c>
      <c r="AA92" s="31" t="str">
        <f>IF(AND(N92="Aplicar identificación avanzada-condición aceptable para cada tipo de factor de riesgo identificado",H92="SI"),VLOOKUP(A92,'2'!$B$12:$M$212,7,FALSE)," ")</f>
        <v xml:space="preserve"> </v>
      </c>
      <c r="AB92" s="31" t="str">
        <f>IF(AND(N92="Aplicar identificación avanzada-condición aceptable para cada tipo de factor de riesgo identificado",H92="SI"),VLOOKUP(A92,'2'!$B$12:$M$212,8,FALSE)," ")</f>
        <v xml:space="preserve"> </v>
      </c>
      <c r="AC92" s="31" t="str">
        <f>IF(AND(N92="Aplicar identificación avanzada-condición aceptable para cada tipo de factor de riesgo identificado",H92="SI"),VLOOKUP(A92,'2'!$B$12:$M$212,9,FALSE)," ")</f>
        <v xml:space="preserve"> </v>
      </c>
      <c r="AD92" s="31" t="str">
        <f>IF(AND(N92="Aplicar identificación avanzada-condición aceptable para cada tipo de factor de riesgo identificado",H92="SI"),VLOOKUP(A92,'2'!$B$12:$M$212,10,FALSE)," ")</f>
        <v xml:space="preserve"> </v>
      </c>
      <c r="AE92" s="34" t="str">
        <f>IF(AND(N92="Aplicar identificación avanzada-condición aceptable para cada tipo de factor de riesgo identificado",I92="SI"),VLOOKUP(A92,'2'!$B$12:$M$212,2,FALSE)," ")</f>
        <v xml:space="preserve"> </v>
      </c>
      <c r="AF92" s="34" t="str">
        <f>IF(AND(N92="Aplicar identificación avanzada-condición aceptable para cada tipo de factor de riesgo identificado",I92="SI"),VLOOKUP(A92,'2'!$B$12:$M$212,3,FALSE)," ")</f>
        <v xml:space="preserve"> </v>
      </c>
      <c r="AG92" s="34" t="str">
        <f>IF(AND(N92="Aplicar identificación avanzada-condición aceptable para cada tipo de factor de riesgo identificado",I92="SI"),VLOOKUP(A92,'2'!$B$12:$M$212,4,FALSE)," ")</f>
        <v xml:space="preserve"> </v>
      </c>
      <c r="AH92" s="34" t="str">
        <f>IF(AND(N92="Aplicar identificación avanzada-condición aceptable para cada tipo de factor de riesgo identificado",I92="SI"),VLOOKUP(A92,'2'!$B$12:$M$212,6,FALSE)," ")</f>
        <v xml:space="preserve"> </v>
      </c>
      <c r="AI92" s="34" t="str">
        <f>IF(AND(N92="Aplicar identificación avanzada-condición aceptable para cada tipo de factor de riesgo identificado",I92="SI"),VLOOKUP(A92,'2'!$B$12:$M$212,7,FALSE)," ")</f>
        <v xml:space="preserve"> </v>
      </c>
      <c r="AJ92" s="34" t="str">
        <f>IF(AND(N92="Aplicar identificación avanzada-condición aceptable para cada tipo de factor de riesgo identificado",I92="SI"),VLOOKUP(A92,'2'!$B$12:$M$212,8,FALSE)," ")</f>
        <v xml:space="preserve"> </v>
      </c>
      <c r="AK92" s="34" t="str">
        <f>IF(AND(N92="Aplicar identificación avanzada-condición aceptable para cada tipo de factor de riesgo identificado",I92="SI"),VLOOKUP(A92,'2'!$B$12:$M$212,9,FALSE)," ")</f>
        <v xml:space="preserve"> </v>
      </c>
      <c r="AL92" s="34" t="str">
        <f>IF(AND(N92="Aplicar identificación avanzada-condición aceptable para cada tipo de factor de riesgo identificado",I92="SI"),VLOOKUP(A92,'2'!$B$12:$M$212,10,FALSE)," ")</f>
        <v xml:space="preserve"> </v>
      </c>
      <c r="AM92" s="40" t="str">
        <f>IF(AND(N92="Aplicar identificación avanzada-condición aceptable para cada tipo de factor de riesgo identificado",J92="SI"),VLOOKUP(A92,'2'!$B$12:$M$212,2,FALSE)," ")</f>
        <v xml:space="preserve"> </v>
      </c>
      <c r="AN92" s="40" t="str">
        <f>IF(AND(N92="Aplicar identificación avanzada-condición aceptable para cada tipo de factor de riesgo identificado",J92="SI"),VLOOKUP(A92,'2'!$B$12:$M$212,3,FALSE)," ")</f>
        <v xml:space="preserve"> </v>
      </c>
      <c r="AO92" s="40" t="str">
        <f>IF(AND(N92="Aplicar identificación avanzada-condición aceptable para cada tipo de factor de riesgo identificado",J92="SI"),VLOOKUP(A92,'2'!$B$12:$M$212,4,FALSE)," ")</f>
        <v xml:space="preserve"> </v>
      </c>
      <c r="AP92" s="40" t="str">
        <f>IF(AND(N92="Aplicar identificación avanzada-condición aceptable para cada tipo de factor de riesgo identificado",J92="SI"),VLOOKUP(A92,'2'!$B$12:$M$212,6,FALSE)," ")</f>
        <v xml:space="preserve"> </v>
      </c>
      <c r="AQ92" s="40" t="str">
        <f>IF(AND(N92="Aplicar identificación avanzada-condición aceptable para cada tipo de factor de riesgo identificado",J92="SI"),VLOOKUP(A92,'2'!$B$12:$M$212,7,FALSE)," ")</f>
        <v xml:space="preserve"> </v>
      </c>
      <c r="AR92" s="40" t="str">
        <f>IF(AND(N92="Aplicar identificación avanzada-condición aceptable para cada tipo de factor de riesgo identificado",J92="SI"),VLOOKUP(A92,'2'!$B$12:$M$212,8,FALSE)," ")</f>
        <v xml:space="preserve"> </v>
      </c>
      <c r="AS92" s="40" t="str">
        <f>IF(AND(N92="Aplicar identificación avanzada-condición aceptable para cada tipo de factor de riesgo identificado",J92="SI"),VLOOKUP(A92,'2'!$B$12:$M$212,9,FALSE)," ")</f>
        <v xml:space="preserve"> </v>
      </c>
      <c r="AT92" s="40" t="str">
        <f>IF(AND(N92="Aplicar identificación avanzada-condición aceptable para cada tipo de factor de riesgo identificado",J92="SI"),VLOOKUP(A92,'2'!$B$12:$M$212,10,FALSE)," ")</f>
        <v xml:space="preserve"> </v>
      </c>
      <c r="AU92" s="51" t="str">
        <f>IF(AND(N92="Aplicar identificación avanzada-condición aceptable para cada tipo de factor de riesgo identificado",K92="SI"),VLOOKUP(A92,'2'!$B$12:$M$212,2,FALSE)," ")</f>
        <v xml:space="preserve"> </v>
      </c>
      <c r="AV92" s="51" t="str">
        <f>IF(AND(N92="Aplicar identificación avanzada-condición aceptable para cada tipo de factor de riesgo identificado",K92="SI"),VLOOKUP(A92,'2'!$B$12:$M$212,3,FALSE)," ")</f>
        <v xml:space="preserve"> </v>
      </c>
      <c r="AW92" s="51" t="str">
        <f>IF(AND(N92="Aplicar identificación avanzada-condición aceptable para cada tipo de factor de riesgo identificado",K92="SI"),VLOOKUP(A92,'2'!$B$12:$M$212,4,FALSE)," ")</f>
        <v xml:space="preserve"> </v>
      </c>
      <c r="AX92" s="51" t="str">
        <f>IF(AND(N92="Aplicar identificación avanzada-condición aceptable para cada tipo de factor de riesgo identificado",K92="SI"),VLOOKUP(A92,'2'!$B$12:$M$212,6,FALSE)," ")</f>
        <v xml:space="preserve"> </v>
      </c>
      <c r="AY92" s="51" t="str">
        <f>IF(AND(N92="Aplicar identificación avanzada-condición aceptable para cada tipo de factor de riesgo identificado",K92="SI"),VLOOKUP(A92,'2'!$B$12:$M$212,7,FALSE)," ")</f>
        <v xml:space="preserve"> </v>
      </c>
      <c r="AZ92" s="51" t="str">
        <f>IF(AND(N92="Aplicar identificación avanzada-condición aceptable para cada tipo de factor de riesgo identificado",K92="SI"),VLOOKUP(A92,'2'!$B$12:$M$212,8,FALSE)," ")</f>
        <v xml:space="preserve"> </v>
      </c>
      <c r="BA92" s="51" t="str">
        <f>IF(AND(N92="Aplicar identificación avanzada-condición aceptable para cada tipo de factor de riesgo identificado",K92="SI"),VLOOKUP(A92,'2'!$B$12:$M$212,9,FALSE)," ")</f>
        <v xml:space="preserve"> </v>
      </c>
      <c r="BB92" s="51" t="str">
        <f>IF(AND(N92="Aplicar identificación avanzada-condición aceptable para cada tipo de factor de riesgo identificado",K92="SI"),VLOOKUP(A92,'2'!$B$12:$M$212,10,FALSE)," ")</f>
        <v xml:space="preserve"> </v>
      </c>
      <c r="BC92" s="44">
        <f>IF(AND(N92="Aplicar identificación avanzada-condición aceptable para cada tipo de factor de riesgo identificado",L92="SI"),VLOOKUP(A92,'2'!$B$12:$M$212,2,FALSE)," ")</f>
        <v>0</v>
      </c>
      <c r="BD92" s="44">
        <f>IF(AND(N92="Aplicar identificación avanzada-condición aceptable para cada tipo de factor de riesgo identificado",L92="SI"),VLOOKUP(A92,'2'!$B$12:$M$212,3,FALSE)," ")</f>
        <v>0</v>
      </c>
      <c r="BE92" s="44">
        <f>IF(AND(N92="Aplicar identificación avanzada-condición aceptable para cada tipo de factor de riesgo identificado",L92="SI"),VLOOKUP(A92,'2'!$B$12:$M$212,4,FALSE)," ")</f>
        <v>0</v>
      </c>
      <c r="BF92" s="44">
        <f>IF(AND(N92="Aplicar identificación avanzada-condición aceptable para cada tipo de factor de riesgo identificado",L92="SI"),VLOOKUP(A92,'2'!$B$12:$M$212,6,FALSE)," ")</f>
        <v>0</v>
      </c>
      <c r="BG92" s="44">
        <f>IF(AND(N92="Aplicar identificación avanzada-condición aceptable para cada tipo de factor de riesgo identificado",L92="SI"),VLOOKUP(A92,'2'!$B$12:$M$212,7,FALSE)," ")</f>
        <v>0</v>
      </c>
      <c r="BH92" s="44">
        <f>IF(AND(N92="Aplicar identificación avanzada-condición aceptable para cada tipo de factor de riesgo identificado",L92="SI"),VLOOKUP(A92,'2'!$B$12:$M$212,8,FALSE)," ")</f>
        <v>0</v>
      </c>
      <c r="BI92" s="44">
        <f>IF(AND(N92="Aplicar identificación avanzada-condición aceptable para cada tipo de factor de riesgo identificado",L92="SI"),VLOOKUP(A92,'2'!$B$12:$M$212,9,FALSE)," ")</f>
        <v>0</v>
      </c>
      <c r="BJ92" s="44">
        <f>IF(AND(N92="Aplicar identificación avanzada-condición aceptable para cada tipo de factor de riesgo identificado",L92="SI"),VLOOKUP(A92,'2'!$B$12:$M$212,10,FALSE)," ")</f>
        <v>0</v>
      </c>
      <c r="BK92" s="48" t="str">
        <f>IF(AND(N92="Aplicar identificación avanzada-condición aceptable para cada tipo de factor de riesgo identificado",M92="SI"),VLOOKUP(A92,'2'!$B$12:$M$212,2,FALSE)," ")</f>
        <v xml:space="preserve"> </v>
      </c>
      <c r="BL92" s="48" t="str">
        <f>IF(AND(N92="Aplicar identificación avanzada-condición aceptable para cada tipo de factor de riesgo identificado",M92="SI"),VLOOKUP(A92,'2'!$B$12:$M$212,3,FALSE)," ")</f>
        <v xml:space="preserve"> </v>
      </c>
      <c r="BM92" s="48" t="str">
        <f>IF(AND(N92="Aplicar identificación avanzada-condición aceptable para cada tipo de factor de riesgo identificado",M92="SI"),VLOOKUP(A92,'2'!$B$12:$M$212,4,FALSE)," ")</f>
        <v xml:space="preserve"> </v>
      </c>
      <c r="BN92" s="48" t="str">
        <f>IF(AND(N92="Aplicar identificación avanzada-condición aceptable para cada tipo de factor de riesgo identificado",M92="SI"),VLOOKUP(A92,'2'!$B$12:$M$212,6,FALSE)," ")</f>
        <v xml:space="preserve"> </v>
      </c>
      <c r="BO92" s="48" t="str">
        <f>IF(AND(N92="Aplicar identificación avanzada-condición aceptable para cada tipo de factor de riesgo identificado",M92="SI"),VLOOKUP(A92,'2'!$B$12:$M$212,7,FALSE)," ")</f>
        <v xml:space="preserve"> </v>
      </c>
      <c r="BP92" s="48" t="str">
        <f>IF(AND(N92="Aplicar identificación avanzada-condición aceptable para cada tipo de factor de riesgo identificado",M92="SI"),VLOOKUP(A92,'2'!$B$12:$M$212,8,FALSE)," ")</f>
        <v xml:space="preserve"> </v>
      </c>
      <c r="BQ92" s="48" t="str">
        <f>IF(AND(N92="Aplicar identificación avanzada-condición aceptable para cada tipo de factor de riesgo identificado",M92="SI"),VLOOKUP(A92,'2'!$B$12:$M$212,9,FALSE)," ")</f>
        <v xml:space="preserve"> </v>
      </c>
      <c r="BR92" s="48" t="str">
        <f>IF(AND(N92="Aplicar identificación avanzada-condición aceptable para cada tipo de factor de riesgo identificado",M92="SI"),VLOOKUP(A92,'2'!$B$12:$M$212,10,FALSE)," ")</f>
        <v xml:space="preserve"> </v>
      </c>
    </row>
    <row r="93" spans="1:70">
      <c r="A93">
        <v>89</v>
      </c>
      <c r="B93" s="21">
        <f>'2'!C102</f>
        <v>0</v>
      </c>
      <c r="C93" s="21">
        <f>'2'!D102</f>
        <v>0</v>
      </c>
      <c r="D93" s="21"/>
      <c r="E93" s="21">
        <f>'2'!E102</f>
        <v>0</v>
      </c>
      <c r="F93" s="34">
        <f>'3'!D102</f>
        <v>0</v>
      </c>
      <c r="G93" s="27" t="str">
        <f>'3'!E102</f>
        <v>SI</v>
      </c>
      <c r="H93" s="21" t="str">
        <f>'3'!F102</f>
        <v>NO</v>
      </c>
      <c r="I93" s="27" t="str">
        <f>'3'!G102</f>
        <v>NO</v>
      </c>
      <c r="J93" s="21" t="str">
        <f>'3'!H102</f>
        <v>NO</v>
      </c>
      <c r="K93" s="27" t="str">
        <f>'3'!I102</f>
        <v>NO</v>
      </c>
      <c r="L93" s="21" t="str">
        <f>'3'!J102</f>
        <v>SI</v>
      </c>
      <c r="M93" s="27" t="str">
        <f>'3'!K102</f>
        <v>NO</v>
      </c>
      <c r="N93" s="34" t="str">
        <f>'3'!L102</f>
        <v>Aplicar identificación avanzada-condición aceptable para cada tipo de factor de riesgo identificado</v>
      </c>
      <c r="O93" s="19">
        <f>IF(AND(N93="Aplicar identificación avanzada-condición aceptable para cada tipo de factor de riesgo identificado",G93="SI"),VLOOKUP(A93,'2'!$B$12:$M$212,2,FALSE)," ")</f>
        <v>0</v>
      </c>
      <c r="P93" s="19">
        <f>IF(AND(N93="Aplicar identificación avanzada-condición aceptable para cada tipo de factor de riesgo identificado",G93="SI"),VLOOKUP(A93,'2'!$B$12:$M$212,3,FALSE)," ")</f>
        <v>0</v>
      </c>
      <c r="Q93" s="19">
        <f>IF(AND(N93="Aplicar identificación avanzada-condición aceptable para cada tipo de factor de riesgo identificado",G93="SI"),VLOOKUP(A93,'2'!$B$12:$M$212,4,FALSE)," ")</f>
        <v>0</v>
      </c>
      <c r="R93" s="19">
        <f>IF(AND(N93="Aplicar identificación avanzada-condición aceptable para cada tipo de factor de riesgo identificado",G93="SI"),VLOOKUP(A93,'2'!$B$12:$M$212,6,FALSE)," ")</f>
        <v>0</v>
      </c>
      <c r="S93" s="19">
        <f>IF(AND(N93="Aplicar identificación avanzada-condición aceptable para cada tipo de factor de riesgo identificado",G93="SI"),VLOOKUP(A93,'2'!$B$12:$M$212,7,FALSE)," ")</f>
        <v>0</v>
      </c>
      <c r="T93" s="19">
        <f>IF(AND(N93="Aplicar identificación avanzada-condición aceptable para cada tipo de factor de riesgo identificado",G93="SI"),VLOOKUP(A93,'2'!$B$12:$M$212,8,FALSE)," ")</f>
        <v>0</v>
      </c>
      <c r="U93" s="19">
        <f>IF(AND(N93="Aplicar identificación avanzada-condición aceptable para cada tipo de factor de riesgo identificado",G93="SI"),VLOOKUP(A93,'2'!$B$12:$M$212,9,FALSE)," ")</f>
        <v>0</v>
      </c>
      <c r="V93" s="19">
        <f>IF(AND(N93="Aplicar identificación avanzada-condición aceptable para cada tipo de factor de riesgo identificado",G93="SI"),VLOOKUP(A93,'2'!$B$12:$M$212,10,FALSE)," ")</f>
        <v>0</v>
      </c>
      <c r="W93" s="31" t="str">
        <f>IF(AND(N93="Aplicar identificación avanzada-condición aceptable para cada tipo de factor de riesgo identificado",H93="SI"),VLOOKUP(A93,'2'!$B$12:$M$212,2,FALSE)," ")</f>
        <v xml:space="preserve"> </v>
      </c>
      <c r="X93" s="31" t="str">
        <f>IF(AND(N93="Aplicar identificación avanzada-condición aceptable para cada tipo de factor de riesgo identificado",H93="SI"),VLOOKUP(A93,'2'!$B$12:$M$212,3,FALSE)," ")</f>
        <v xml:space="preserve"> </v>
      </c>
      <c r="Y93" s="31" t="str">
        <f>IF(AND(N93="Aplicar identificación avanzada-condición aceptable para cada tipo de factor de riesgo identificado",H93="SI"),VLOOKUP(A93,'2'!$B$12:$M$212,4,FALSE)," ")</f>
        <v xml:space="preserve"> </v>
      </c>
      <c r="Z93" s="31" t="str">
        <f>IF(AND(N93="Aplicar identificación avanzada-condición aceptable para cada tipo de factor de riesgo identificado",H93="SI"),VLOOKUP(A93,'2'!$B$12:$M$212,4,FALSE)," ")</f>
        <v xml:space="preserve"> </v>
      </c>
      <c r="AA93" s="31" t="str">
        <f>IF(AND(N93="Aplicar identificación avanzada-condición aceptable para cada tipo de factor de riesgo identificado",H93="SI"),VLOOKUP(A93,'2'!$B$12:$M$212,7,FALSE)," ")</f>
        <v xml:space="preserve"> </v>
      </c>
      <c r="AB93" s="31" t="str">
        <f>IF(AND(N93="Aplicar identificación avanzada-condición aceptable para cada tipo de factor de riesgo identificado",H93="SI"),VLOOKUP(A93,'2'!$B$12:$M$212,8,FALSE)," ")</f>
        <v xml:space="preserve"> </v>
      </c>
      <c r="AC93" s="31" t="str">
        <f>IF(AND(N93="Aplicar identificación avanzada-condición aceptable para cada tipo de factor de riesgo identificado",H93="SI"),VLOOKUP(A93,'2'!$B$12:$M$212,9,FALSE)," ")</f>
        <v xml:space="preserve"> </v>
      </c>
      <c r="AD93" s="31" t="str">
        <f>IF(AND(N93="Aplicar identificación avanzada-condición aceptable para cada tipo de factor de riesgo identificado",H93="SI"),VLOOKUP(A93,'2'!$B$12:$M$212,10,FALSE)," ")</f>
        <v xml:space="preserve"> </v>
      </c>
      <c r="AE93" s="34" t="str">
        <f>IF(AND(N93="Aplicar identificación avanzada-condición aceptable para cada tipo de factor de riesgo identificado",I93="SI"),VLOOKUP(A93,'2'!$B$12:$M$212,2,FALSE)," ")</f>
        <v xml:space="preserve"> </v>
      </c>
      <c r="AF93" s="34" t="str">
        <f>IF(AND(N93="Aplicar identificación avanzada-condición aceptable para cada tipo de factor de riesgo identificado",I93="SI"),VLOOKUP(A93,'2'!$B$12:$M$212,3,FALSE)," ")</f>
        <v xml:space="preserve"> </v>
      </c>
      <c r="AG93" s="34" t="str">
        <f>IF(AND(N93="Aplicar identificación avanzada-condición aceptable para cada tipo de factor de riesgo identificado",I93="SI"),VLOOKUP(A93,'2'!$B$12:$M$212,4,FALSE)," ")</f>
        <v xml:space="preserve"> </v>
      </c>
      <c r="AH93" s="34" t="str">
        <f>IF(AND(N93="Aplicar identificación avanzada-condición aceptable para cada tipo de factor de riesgo identificado",I93="SI"),VLOOKUP(A93,'2'!$B$12:$M$212,6,FALSE)," ")</f>
        <v xml:space="preserve"> </v>
      </c>
      <c r="AI93" s="34" t="str">
        <f>IF(AND(N93="Aplicar identificación avanzada-condición aceptable para cada tipo de factor de riesgo identificado",I93="SI"),VLOOKUP(A93,'2'!$B$12:$M$212,7,FALSE)," ")</f>
        <v xml:space="preserve"> </v>
      </c>
      <c r="AJ93" s="34" t="str">
        <f>IF(AND(N93="Aplicar identificación avanzada-condición aceptable para cada tipo de factor de riesgo identificado",I93="SI"),VLOOKUP(A93,'2'!$B$12:$M$212,8,FALSE)," ")</f>
        <v xml:space="preserve"> </v>
      </c>
      <c r="AK93" s="34" t="str">
        <f>IF(AND(N93="Aplicar identificación avanzada-condición aceptable para cada tipo de factor de riesgo identificado",I93="SI"),VLOOKUP(A93,'2'!$B$12:$M$212,9,FALSE)," ")</f>
        <v xml:space="preserve"> </v>
      </c>
      <c r="AL93" s="34" t="str">
        <f>IF(AND(N93="Aplicar identificación avanzada-condición aceptable para cada tipo de factor de riesgo identificado",I93="SI"),VLOOKUP(A93,'2'!$B$12:$M$212,10,FALSE)," ")</f>
        <v xml:space="preserve"> </v>
      </c>
      <c r="AM93" s="40" t="str">
        <f>IF(AND(N93="Aplicar identificación avanzada-condición aceptable para cada tipo de factor de riesgo identificado",J93="SI"),VLOOKUP(A93,'2'!$B$12:$M$212,2,FALSE)," ")</f>
        <v xml:space="preserve"> </v>
      </c>
      <c r="AN93" s="40" t="str">
        <f>IF(AND(N93="Aplicar identificación avanzada-condición aceptable para cada tipo de factor de riesgo identificado",J93="SI"),VLOOKUP(A93,'2'!$B$12:$M$212,3,FALSE)," ")</f>
        <v xml:space="preserve"> </v>
      </c>
      <c r="AO93" s="40" t="str">
        <f>IF(AND(N93="Aplicar identificación avanzada-condición aceptable para cada tipo de factor de riesgo identificado",J93="SI"),VLOOKUP(A93,'2'!$B$12:$M$212,4,FALSE)," ")</f>
        <v xml:space="preserve"> </v>
      </c>
      <c r="AP93" s="40" t="str">
        <f>IF(AND(N93="Aplicar identificación avanzada-condición aceptable para cada tipo de factor de riesgo identificado",J93="SI"),VLOOKUP(A93,'2'!$B$12:$M$212,6,FALSE)," ")</f>
        <v xml:space="preserve"> </v>
      </c>
      <c r="AQ93" s="40" t="str">
        <f>IF(AND(N93="Aplicar identificación avanzada-condición aceptable para cada tipo de factor de riesgo identificado",J93="SI"),VLOOKUP(A93,'2'!$B$12:$M$212,7,FALSE)," ")</f>
        <v xml:space="preserve"> </v>
      </c>
      <c r="AR93" s="40" t="str">
        <f>IF(AND(N93="Aplicar identificación avanzada-condición aceptable para cada tipo de factor de riesgo identificado",J93="SI"),VLOOKUP(A93,'2'!$B$12:$M$212,8,FALSE)," ")</f>
        <v xml:space="preserve"> </v>
      </c>
      <c r="AS93" s="40" t="str">
        <f>IF(AND(N93="Aplicar identificación avanzada-condición aceptable para cada tipo de factor de riesgo identificado",J93="SI"),VLOOKUP(A93,'2'!$B$12:$M$212,9,FALSE)," ")</f>
        <v xml:space="preserve"> </v>
      </c>
      <c r="AT93" s="40" t="str">
        <f>IF(AND(N93="Aplicar identificación avanzada-condición aceptable para cada tipo de factor de riesgo identificado",J93="SI"),VLOOKUP(A93,'2'!$B$12:$M$212,10,FALSE)," ")</f>
        <v xml:space="preserve"> </v>
      </c>
      <c r="AU93" s="51" t="str">
        <f>IF(AND(N93="Aplicar identificación avanzada-condición aceptable para cada tipo de factor de riesgo identificado",K93="SI"),VLOOKUP(A93,'2'!$B$12:$M$212,2,FALSE)," ")</f>
        <v xml:space="preserve"> </v>
      </c>
      <c r="AV93" s="51" t="str">
        <f>IF(AND(N93="Aplicar identificación avanzada-condición aceptable para cada tipo de factor de riesgo identificado",K93="SI"),VLOOKUP(A93,'2'!$B$12:$M$212,3,FALSE)," ")</f>
        <v xml:space="preserve"> </v>
      </c>
      <c r="AW93" s="51" t="str">
        <f>IF(AND(N93="Aplicar identificación avanzada-condición aceptable para cada tipo de factor de riesgo identificado",K93="SI"),VLOOKUP(A93,'2'!$B$12:$M$212,4,FALSE)," ")</f>
        <v xml:space="preserve"> </v>
      </c>
      <c r="AX93" s="51" t="str">
        <f>IF(AND(N93="Aplicar identificación avanzada-condición aceptable para cada tipo de factor de riesgo identificado",K93="SI"),VLOOKUP(A93,'2'!$B$12:$M$212,6,FALSE)," ")</f>
        <v xml:space="preserve"> </v>
      </c>
      <c r="AY93" s="51" t="str">
        <f>IF(AND(N93="Aplicar identificación avanzada-condición aceptable para cada tipo de factor de riesgo identificado",K93="SI"),VLOOKUP(A93,'2'!$B$12:$M$212,7,FALSE)," ")</f>
        <v xml:space="preserve"> </v>
      </c>
      <c r="AZ93" s="51" t="str">
        <f>IF(AND(N93="Aplicar identificación avanzada-condición aceptable para cada tipo de factor de riesgo identificado",K93="SI"),VLOOKUP(A93,'2'!$B$12:$M$212,8,FALSE)," ")</f>
        <v xml:space="preserve"> </v>
      </c>
      <c r="BA93" s="51" t="str">
        <f>IF(AND(N93="Aplicar identificación avanzada-condición aceptable para cada tipo de factor de riesgo identificado",K93="SI"),VLOOKUP(A93,'2'!$B$12:$M$212,9,FALSE)," ")</f>
        <v xml:space="preserve"> </v>
      </c>
      <c r="BB93" s="51" t="str">
        <f>IF(AND(N93="Aplicar identificación avanzada-condición aceptable para cada tipo de factor de riesgo identificado",K93="SI"),VLOOKUP(A93,'2'!$B$12:$M$212,10,FALSE)," ")</f>
        <v xml:space="preserve"> </v>
      </c>
      <c r="BC93" s="44">
        <f>IF(AND(N93="Aplicar identificación avanzada-condición aceptable para cada tipo de factor de riesgo identificado",L93="SI"),VLOOKUP(A93,'2'!$B$12:$M$212,2,FALSE)," ")</f>
        <v>0</v>
      </c>
      <c r="BD93" s="44">
        <f>IF(AND(N93="Aplicar identificación avanzada-condición aceptable para cada tipo de factor de riesgo identificado",L93="SI"),VLOOKUP(A93,'2'!$B$12:$M$212,3,FALSE)," ")</f>
        <v>0</v>
      </c>
      <c r="BE93" s="44">
        <f>IF(AND(N93="Aplicar identificación avanzada-condición aceptable para cada tipo de factor de riesgo identificado",L93="SI"),VLOOKUP(A93,'2'!$B$12:$M$212,4,FALSE)," ")</f>
        <v>0</v>
      </c>
      <c r="BF93" s="44">
        <f>IF(AND(N93="Aplicar identificación avanzada-condición aceptable para cada tipo de factor de riesgo identificado",L93="SI"),VLOOKUP(A93,'2'!$B$12:$M$212,6,FALSE)," ")</f>
        <v>0</v>
      </c>
      <c r="BG93" s="44">
        <f>IF(AND(N93="Aplicar identificación avanzada-condición aceptable para cada tipo de factor de riesgo identificado",L93="SI"),VLOOKUP(A93,'2'!$B$12:$M$212,7,FALSE)," ")</f>
        <v>0</v>
      </c>
      <c r="BH93" s="44">
        <f>IF(AND(N93="Aplicar identificación avanzada-condición aceptable para cada tipo de factor de riesgo identificado",L93="SI"),VLOOKUP(A93,'2'!$B$12:$M$212,8,FALSE)," ")</f>
        <v>0</v>
      </c>
      <c r="BI93" s="44">
        <f>IF(AND(N93="Aplicar identificación avanzada-condición aceptable para cada tipo de factor de riesgo identificado",L93="SI"),VLOOKUP(A93,'2'!$B$12:$M$212,9,FALSE)," ")</f>
        <v>0</v>
      </c>
      <c r="BJ93" s="44">
        <f>IF(AND(N93="Aplicar identificación avanzada-condición aceptable para cada tipo de factor de riesgo identificado",L93="SI"),VLOOKUP(A93,'2'!$B$12:$M$212,10,FALSE)," ")</f>
        <v>0</v>
      </c>
      <c r="BK93" s="48" t="str">
        <f>IF(AND(N93="Aplicar identificación avanzada-condición aceptable para cada tipo de factor de riesgo identificado",M93="SI"),VLOOKUP(A93,'2'!$B$12:$M$212,2,FALSE)," ")</f>
        <v xml:space="preserve"> </v>
      </c>
      <c r="BL93" s="48" t="str">
        <f>IF(AND(N93="Aplicar identificación avanzada-condición aceptable para cada tipo de factor de riesgo identificado",M93="SI"),VLOOKUP(A93,'2'!$B$12:$M$212,3,FALSE)," ")</f>
        <v xml:space="preserve"> </v>
      </c>
      <c r="BM93" s="48" t="str">
        <f>IF(AND(N93="Aplicar identificación avanzada-condición aceptable para cada tipo de factor de riesgo identificado",M93="SI"),VLOOKUP(A93,'2'!$B$12:$M$212,4,FALSE)," ")</f>
        <v xml:space="preserve"> </v>
      </c>
      <c r="BN93" s="48" t="str">
        <f>IF(AND(N93="Aplicar identificación avanzada-condición aceptable para cada tipo de factor de riesgo identificado",M93="SI"),VLOOKUP(A93,'2'!$B$12:$M$212,6,FALSE)," ")</f>
        <v xml:space="preserve"> </v>
      </c>
      <c r="BO93" s="48" t="str">
        <f>IF(AND(N93="Aplicar identificación avanzada-condición aceptable para cada tipo de factor de riesgo identificado",M93="SI"),VLOOKUP(A93,'2'!$B$12:$M$212,7,FALSE)," ")</f>
        <v xml:space="preserve"> </v>
      </c>
      <c r="BP93" s="48" t="str">
        <f>IF(AND(N93="Aplicar identificación avanzada-condición aceptable para cada tipo de factor de riesgo identificado",M93="SI"),VLOOKUP(A93,'2'!$B$12:$M$212,8,FALSE)," ")</f>
        <v xml:space="preserve"> </v>
      </c>
      <c r="BQ93" s="48" t="str">
        <f>IF(AND(N93="Aplicar identificación avanzada-condición aceptable para cada tipo de factor de riesgo identificado",M93="SI"),VLOOKUP(A93,'2'!$B$12:$M$212,9,FALSE)," ")</f>
        <v xml:space="preserve"> </v>
      </c>
      <c r="BR93" s="48" t="str">
        <f>IF(AND(N93="Aplicar identificación avanzada-condición aceptable para cada tipo de factor de riesgo identificado",M93="SI"),VLOOKUP(A93,'2'!$B$12:$M$212,10,FALSE)," ")</f>
        <v xml:space="preserve"> </v>
      </c>
    </row>
    <row r="94" spans="1:70">
      <c r="A94">
        <v>90</v>
      </c>
      <c r="B94" s="21">
        <f>'2'!C103</f>
        <v>0</v>
      </c>
      <c r="C94" s="21">
        <f>'2'!D103</f>
        <v>0</v>
      </c>
      <c r="D94" s="21"/>
      <c r="E94" s="21">
        <f>'2'!E103</f>
        <v>0</v>
      </c>
      <c r="F94" s="34">
        <f>'3'!D103</f>
        <v>0</v>
      </c>
      <c r="G94" s="27" t="str">
        <f>'3'!E103</f>
        <v>SI</v>
      </c>
      <c r="H94" s="21" t="str">
        <f>'3'!F103</f>
        <v>NO</v>
      </c>
      <c r="I94" s="27" t="str">
        <f>'3'!G103</f>
        <v>NO</v>
      </c>
      <c r="J94" s="21" t="str">
        <f>'3'!H103</f>
        <v>NO</v>
      </c>
      <c r="K94" s="27" t="str">
        <f>'3'!I103</f>
        <v>NO</v>
      </c>
      <c r="L94" s="21" t="str">
        <f>'3'!J103</f>
        <v>SI</v>
      </c>
      <c r="M94" s="27" t="str">
        <f>'3'!K103</f>
        <v>NO</v>
      </c>
      <c r="N94" s="34" t="str">
        <f>'3'!L103</f>
        <v>Aplicar identificación avanzada-condición aceptable para cada tipo de factor de riesgo identificado</v>
      </c>
      <c r="O94" s="19">
        <f>IF(AND(N94="Aplicar identificación avanzada-condición aceptable para cada tipo de factor de riesgo identificado",G94="SI"),VLOOKUP(A94,'2'!$B$12:$M$212,2,FALSE)," ")</f>
        <v>0</v>
      </c>
      <c r="P94" s="19">
        <f>IF(AND(N94="Aplicar identificación avanzada-condición aceptable para cada tipo de factor de riesgo identificado",G94="SI"),VLOOKUP(A94,'2'!$B$12:$M$212,3,FALSE)," ")</f>
        <v>0</v>
      </c>
      <c r="Q94" s="19">
        <f>IF(AND(N94="Aplicar identificación avanzada-condición aceptable para cada tipo de factor de riesgo identificado",G94="SI"),VLOOKUP(A94,'2'!$B$12:$M$212,4,FALSE)," ")</f>
        <v>0</v>
      </c>
      <c r="R94" s="19">
        <f>IF(AND(N94="Aplicar identificación avanzada-condición aceptable para cada tipo de factor de riesgo identificado",G94="SI"),VLOOKUP(A94,'2'!$B$12:$M$212,6,FALSE)," ")</f>
        <v>0</v>
      </c>
      <c r="S94" s="19">
        <f>IF(AND(N94="Aplicar identificación avanzada-condición aceptable para cada tipo de factor de riesgo identificado",G94="SI"),VLOOKUP(A94,'2'!$B$12:$M$212,7,FALSE)," ")</f>
        <v>0</v>
      </c>
      <c r="T94" s="19">
        <f>IF(AND(N94="Aplicar identificación avanzada-condición aceptable para cada tipo de factor de riesgo identificado",G94="SI"),VLOOKUP(A94,'2'!$B$12:$M$212,8,FALSE)," ")</f>
        <v>0</v>
      </c>
      <c r="U94" s="19">
        <f>IF(AND(N94="Aplicar identificación avanzada-condición aceptable para cada tipo de factor de riesgo identificado",G94="SI"),VLOOKUP(A94,'2'!$B$12:$M$212,9,FALSE)," ")</f>
        <v>0</v>
      </c>
      <c r="V94" s="19">
        <f>IF(AND(N94="Aplicar identificación avanzada-condición aceptable para cada tipo de factor de riesgo identificado",G94="SI"),VLOOKUP(A94,'2'!$B$12:$M$212,10,FALSE)," ")</f>
        <v>0</v>
      </c>
      <c r="W94" s="31" t="str">
        <f>IF(AND(N94="Aplicar identificación avanzada-condición aceptable para cada tipo de factor de riesgo identificado",H94="SI"),VLOOKUP(A94,'2'!$B$12:$M$212,2,FALSE)," ")</f>
        <v xml:space="preserve"> </v>
      </c>
      <c r="X94" s="31" t="str">
        <f>IF(AND(N94="Aplicar identificación avanzada-condición aceptable para cada tipo de factor de riesgo identificado",H94="SI"),VLOOKUP(A94,'2'!$B$12:$M$212,3,FALSE)," ")</f>
        <v xml:space="preserve"> </v>
      </c>
      <c r="Y94" s="31" t="str">
        <f>IF(AND(N94="Aplicar identificación avanzada-condición aceptable para cada tipo de factor de riesgo identificado",H94="SI"),VLOOKUP(A94,'2'!$B$12:$M$212,4,FALSE)," ")</f>
        <v xml:space="preserve"> </v>
      </c>
      <c r="Z94" s="31" t="str">
        <f>IF(AND(N94="Aplicar identificación avanzada-condición aceptable para cada tipo de factor de riesgo identificado",H94="SI"),VLOOKUP(A94,'2'!$B$12:$M$212,4,FALSE)," ")</f>
        <v xml:space="preserve"> </v>
      </c>
      <c r="AA94" s="31" t="str">
        <f>IF(AND(N94="Aplicar identificación avanzada-condición aceptable para cada tipo de factor de riesgo identificado",H94="SI"),VLOOKUP(A94,'2'!$B$12:$M$212,7,FALSE)," ")</f>
        <v xml:space="preserve"> </v>
      </c>
      <c r="AB94" s="31" t="str">
        <f>IF(AND(N94="Aplicar identificación avanzada-condición aceptable para cada tipo de factor de riesgo identificado",H94="SI"),VLOOKUP(A94,'2'!$B$12:$M$212,8,FALSE)," ")</f>
        <v xml:space="preserve"> </v>
      </c>
      <c r="AC94" s="31" t="str">
        <f>IF(AND(N94="Aplicar identificación avanzada-condición aceptable para cada tipo de factor de riesgo identificado",H94="SI"),VLOOKUP(A94,'2'!$B$12:$M$212,9,FALSE)," ")</f>
        <v xml:space="preserve"> </v>
      </c>
      <c r="AD94" s="31" t="str">
        <f>IF(AND(N94="Aplicar identificación avanzada-condición aceptable para cada tipo de factor de riesgo identificado",H94="SI"),VLOOKUP(A94,'2'!$B$12:$M$212,10,FALSE)," ")</f>
        <v xml:space="preserve"> </v>
      </c>
      <c r="AE94" s="34" t="str">
        <f>IF(AND(N94="Aplicar identificación avanzada-condición aceptable para cada tipo de factor de riesgo identificado",I94="SI"),VLOOKUP(A94,'2'!$B$12:$M$212,2,FALSE)," ")</f>
        <v xml:space="preserve"> </v>
      </c>
      <c r="AF94" s="34" t="str">
        <f>IF(AND(N94="Aplicar identificación avanzada-condición aceptable para cada tipo de factor de riesgo identificado",I94="SI"),VLOOKUP(A94,'2'!$B$12:$M$212,3,FALSE)," ")</f>
        <v xml:space="preserve"> </v>
      </c>
      <c r="AG94" s="34" t="str">
        <f>IF(AND(N94="Aplicar identificación avanzada-condición aceptable para cada tipo de factor de riesgo identificado",I94="SI"),VLOOKUP(A94,'2'!$B$12:$M$212,4,FALSE)," ")</f>
        <v xml:space="preserve"> </v>
      </c>
      <c r="AH94" s="34" t="str">
        <f>IF(AND(N94="Aplicar identificación avanzada-condición aceptable para cada tipo de factor de riesgo identificado",I94="SI"),VLOOKUP(A94,'2'!$B$12:$M$212,6,FALSE)," ")</f>
        <v xml:space="preserve"> </v>
      </c>
      <c r="AI94" s="34" t="str">
        <f>IF(AND(N94="Aplicar identificación avanzada-condición aceptable para cada tipo de factor de riesgo identificado",I94="SI"),VLOOKUP(A94,'2'!$B$12:$M$212,7,FALSE)," ")</f>
        <v xml:space="preserve"> </v>
      </c>
      <c r="AJ94" s="34" t="str">
        <f>IF(AND(N94="Aplicar identificación avanzada-condición aceptable para cada tipo de factor de riesgo identificado",I94="SI"),VLOOKUP(A94,'2'!$B$12:$M$212,8,FALSE)," ")</f>
        <v xml:space="preserve"> </v>
      </c>
      <c r="AK94" s="34" t="str">
        <f>IF(AND(N94="Aplicar identificación avanzada-condición aceptable para cada tipo de factor de riesgo identificado",I94="SI"),VLOOKUP(A94,'2'!$B$12:$M$212,9,FALSE)," ")</f>
        <v xml:space="preserve"> </v>
      </c>
      <c r="AL94" s="34" t="str">
        <f>IF(AND(N94="Aplicar identificación avanzada-condición aceptable para cada tipo de factor de riesgo identificado",I94="SI"),VLOOKUP(A94,'2'!$B$12:$M$212,10,FALSE)," ")</f>
        <v xml:space="preserve"> </v>
      </c>
      <c r="AM94" s="40" t="str">
        <f>IF(AND(N94="Aplicar identificación avanzada-condición aceptable para cada tipo de factor de riesgo identificado",J94="SI"),VLOOKUP(A94,'2'!$B$12:$M$212,2,FALSE)," ")</f>
        <v xml:space="preserve"> </v>
      </c>
      <c r="AN94" s="40" t="str">
        <f>IF(AND(N94="Aplicar identificación avanzada-condición aceptable para cada tipo de factor de riesgo identificado",J94="SI"),VLOOKUP(A94,'2'!$B$12:$M$212,3,FALSE)," ")</f>
        <v xml:space="preserve"> </v>
      </c>
      <c r="AO94" s="40" t="str">
        <f>IF(AND(N94="Aplicar identificación avanzada-condición aceptable para cada tipo de factor de riesgo identificado",J94="SI"),VLOOKUP(A94,'2'!$B$12:$M$212,4,FALSE)," ")</f>
        <v xml:space="preserve"> </v>
      </c>
      <c r="AP94" s="40" t="str">
        <f>IF(AND(N94="Aplicar identificación avanzada-condición aceptable para cada tipo de factor de riesgo identificado",J94="SI"),VLOOKUP(A94,'2'!$B$12:$M$212,6,FALSE)," ")</f>
        <v xml:space="preserve"> </v>
      </c>
      <c r="AQ94" s="40" t="str">
        <f>IF(AND(N94="Aplicar identificación avanzada-condición aceptable para cada tipo de factor de riesgo identificado",J94="SI"),VLOOKUP(A94,'2'!$B$12:$M$212,7,FALSE)," ")</f>
        <v xml:space="preserve"> </v>
      </c>
      <c r="AR94" s="40" t="str">
        <f>IF(AND(N94="Aplicar identificación avanzada-condición aceptable para cada tipo de factor de riesgo identificado",J94="SI"),VLOOKUP(A94,'2'!$B$12:$M$212,8,FALSE)," ")</f>
        <v xml:space="preserve"> </v>
      </c>
      <c r="AS94" s="40" t="str">
        <f>IF(AND(N94="Aplicar identificación avanzada-condición aceptable para cada tipo de factor de riesgo identificado",J94="SI"),VLOOKUP(A94,'2'!$B$12:$M$212,9,FALSE)," ")</f>
        <v xml:space="preserve"> </v>
      </c>
      <c r="AT94" s="40" t="str">
        <f>IF(AND(N94="Aplicar identificación avanzada-condición aceptable para cada tipo de factor de riesgo identificado",J94="SI"),VLOOKUP(A94,'2'!$B$12:$M$212,10,FALSE)," ")</f>
        <v xml:space="preserve"> </v>
      </c>
      <c r="AU94" s="51" t="str">
        <f>IF(AND(N94="Aplicar identificación avanzada-condición aceptable para cada tipo de factor de riesgo identificado",K94="SI"),VLOOKUP(A94,'2'!$B$12:$M$212,2,FALSE)," ")</f>
        <v xml:space="preserve"> </v>
      </c>
      <c r="AV94" s="51" t="str">
        <f>IF(AND(N94="Aplicar identificación avanzada-condición aceptable para cada tipo de factor de riesgo identificado",K94="SI"),VLOOKUP(A94,'2'!$B$12:$M$212,3,FALSE)," ")</f>
        <v xml:space="preserve"> </v>
      </c>
      <c r="AW94" s="51" t="str">
        <f>IF(AND(N94="Aplicar identificación avanzada-condición aceptable para cada tipo de factor de riesgo identificado",K94="SI"),VLOOKUP(A94,'2'!$B$12:$M$212,4,FALSE)," ")</f>
        <v xml:space="preserve"> </v>
      </c>
      <c r="AX94" s="51" t="str">
        <f>IF(AND(N94="Aplicar identificación avanzada-condición aceptable para cada tipo de factor de riesgo identificado",K94="SI"),VLOOKUP(A94,'2'!$B$12:$M$212,6,FALSE)," ")</f>
        <v xml:space="preserve"> </v>
      </c>
      <c r="AY94" s="51" t="str">
        <f>IF(AND(N94="Aplicar identificación avanzada-condición aceptable para cada tipo de factor de riesgo identificado",K94="SI"),VLOOKUP(A94,'2'!$B$12:$M$212,7,FALSE)," ")</f>
        <v xml:space="preserve"> </v>
      </c>
      <c r="AZ94" s="51" t="str">
        <f>IF(AND(N94="Aplicar identificación avanzada-condición aceptable para cada tipo de factor de riesgo identificado",K94="SI"),VLOOKUP(A94,'2'!$B$12:$M$212,8,FALSE)," ")</f>
        <v xml:space="preserve"> </v>
      </c>
      <c r="BA94" s="51" t="str">
        <f>IF(AND(N94="Aplicar identificación avanzada-condición aceptable para cada tipo de factor de riesgo identificado",K94="SI"),VLOOKUP(A94,'2'!$B$12:$M$212,9,FALSE)," ")</f>
        <v xml:space="preserve"> </v>
      </c>
      <c r="BB94" s="51" t="str">
        <f>IF(AND(N94="Aplicar identificación avanzada-condición aceptable para cada tipo de factor de riesgo identificado",K94="SI"),VLOOKUP(A94,'2'!$B$12:$M$212,10,FALSE)," ")</f>
        <v xml:space="preserve"> </v>
      </c>
      <c r="BC94" s="44">
        <f>IF(AND(N94="Aplicar identificación avanzada-condición aceptable para cada tipo de factor de riesgo identificado",L94="SI"),VLOOKUP(A94,'2'!$B$12:$M$212,2,FALSE)," ")</f>
        <v>0</v>
      </c>
      <c r="BD94" s="44">
        <f>IF(AND(N94="Aplicar identificación avanzada-condición aceptable para cada tipo de factor de riesgo identificado",L94="SI"),VLOOKUP(A94,'2'!$B$12:$M$212,3,FALSE)," ")</f>
        <v>0</v>
      </c>
      <c r="BE94" s="44">
        <f>IF(AND(N94="Aplicar identificación avanzada-condición aceptable para cada tipo de factor de riesgo identificado",L94="SI"),VLOOKUP(A94,'2'!$B$12:$M$212,4,FALSE)," ")</f>
        <v>0</v>
      </c>
      <c r="BF94" s="44">
        <f>IF(AND(N94="Aplicar identificación avanzada-condición aceptable para cada tipo de factor de riesgo identificado",L94="SI"),VLOOKUP(A94,'2'!$B$12:$M$212,6,FALSE)," ")</f>
        <v>0</v>
      </c>
      <c r="BG94" s="44">
        <f>IF(AND(N94="Aplicar identificación avanzada-condición aceptable para cada tipo de factor de riesgo identificado",L94="SI"),VLOOKUP(A94,'2'!$B$12:$M$212,7,FALSE)," ")</f>
        <v>0</v>
      </c>
      <c r="BH94" s="44">
        <f>IF(AND(N94="Aplicar identificación avanzada-condición aceptable para cada tipo de factor de riesgo identificado",L94="SI"),VLOOKUP(A94,'2'!$B$12:$M$212,8,FALSE)," ")</f>
        <v>0</v>
      </c>
      <c r="BI94" s="44">
        <f>IF(AND(N94="Aplicar identificación avanzada-condición aceptable para cada tipo de factor de riesgo identificado",L94="SI"),VLOOKUP(A94,'2'!$B$12:$M$212,9,FALSE)," ")</f>
        <v>0</v>
      </c>
      <c r="BJ94" s="44">
        <f>IF(AND(N94="Aplicar identificación avanzada-condición aceptable para cada tipo de factor de riesgo identificado",L94="SI"),VLOOKUP(A94,'2'!$B$12:$M$212,10,FALSE)," ")</f>
        <v>0</v>
      </c>
      <c r="BK94" s="48" t="str">
        <f>IF(AND(N94="Aplicar identificación avanzada-condición aceptable para cada tipo de factor de riesgo identificado",M94="SI"),VLOOKUP(A94,'2'!$B$12:$M$212,2,FALSE)," ")</f>
        <v xml:space="preserve"> </v>
      </c>
      <c r="BL94" s="48" t="str">
        <f>IF(AND(N94="Aplicar identificación avanzada-condición aceptable para cada tipo de factor de riesgo identificado",M94="SI"),VLOOKUP(A94,'2'!$B$12:$M$212,3,FALSE)," ")</f>
        <v xml:space="preserve"> </v>
      </c>
      <c r="BM94" s="48" t="str">
        <f>IF(AND(N94="Aplicar identificación avanzada-condición aceptable para cada tipo de factor de riesgo identificado",M94="SI"),VLOOKUP(A94,'2'!$B$12:$M$212,4,FALSE)," ")</f>
        <v xml:space="preserve"> </v>
      </c>
      <c r="BN94" s="48" t="str">
        <f>IF(AND(N94="Aplicar identificación avanzada-condición aceptable para cada tipo de factor de riesgo identificado",M94="SI"),VLOOKUP(A94,'2'!$B$12:$M$212,6,FALSE)," ")</f>
        <v xml:space="preserve"> </v>
      </c>
      <c r="BO94" s="48" t="str">
        <f>IF(AND(N94="Aplicar identificación avanzada-condición aceptable para cada tipo de factor de riesgo identificado",M94="SI"),VLOOKUP(A94,'2'!$B$12:$M$212,7,FALSE)," ")</f>
        <v xml:space="preserve"> </v>
      </c>
      <c r="BP94" s="48" t="str">
        <f>IF(AND(N94="Aplicar identificación avanzada-condición aceptable para cada tipo de factor de riesgo identificado",M94="SI"),VLOOKUP(A94,'2'!$B$12:$M$212,8,FALSE)," ")</f>
        <v xml:space="preserve"> </v>
      </c>
      <c r="BQ94" s="48" t="str">
        <f>IF(AND(N94="Aplicar identificación avanzada-condición aceptable para cada tipo de factor de riesgo identificado",M94="SI"),VLOOKUP(A94,'2'!$B$12:$M$212,9,FALSE)," ")</f>
        <v xml:space="preserve"> </v>
      </c>
      <c r="BR94" s="48" t="str">
        <f>IF(AND(N94="Aplicar identificación avanzada-condición aceptable para cada tipo de factor de riesgo identificado",M94="SI"),VLOOKUP(A94,'2'!$B$12:$M$212,10,FALSE)," ")</f>
        <v xml:space="preserve"> </v>
      </c>
    </row>
    <row r="95" spans="1:70">
      <c r="A95">
        <v>91</v>
      </c>
      <c r="B95" s="21">
        <f>'2'!C104</f>
        <v>0</v>
      </c>
      <c r="C95" s="21">
        <f>'2'!D104</f>
        <v>0</v>
      </c>
      <c r="D95" s="21"/>
      <c r="E95" s="21">
        <f>'2'!E104</f>
        <v>0</v>
      </c>
      <c r="F95" s="34">
        <f>'3'!D104</f>
        <v>0</v>
      </c>
      <c r="G95" s="27" t="str">
        <f>'3'!E104</f>
        <v>SI</v>
      </c>
      <c r="H95" s="21" t="str">
        <f>'3'!F104</f>
        <v>NO</v>
      </c>
      <c r="I95" s="27" t="str">
        <f>'3'!G104</f>
        <v>NO</v>
      </c>
      <c r="J95" s="21" t="str">
        <f>'3'!H104</f>
        <v>NO</v>
      </c>
      <c r="K95" s="27" t="str">
        <f>'3'!I104</f>
        <v>NO</v>
      </c>
      <c r="L95" s="21" t="str">
        <f>'3'!J104</f>
        <v>SI</v>
      </c>
      <c r="M95" s="27" t="str">
        <f>'3'!K104</f>
        <v>NO</v>
      </c>
      <c r="N95" s="34" t="str">
        <f>'3'!L104</f>
        <v>Aplicar identificación avanzada-condición aceptable para cada tipo de factor de riesgo identificado</v>
      </c>
      <c r="O95" s="19">
        <f>IF(AND(N95="Aplicar identificación avanzada-condición aceptable para cada tipo de factor de riesgo identificado",G95="SI"),VLOOKUP(A95,'2'!$B$12:$M$212,2,FALSE)," ")</f>
        <v>0</v>
      </c>
      <c r="P95" s="19">
        <f>IF(AND(N95="Aplicar identificación avanzada-condición aceptable para cada tipo de factor de riesgo identificado",G95="SI"),VLOOKUP(A95,'2'!$B$12:$M$212,3,FALSE)," ")</f>
        <v>0</v>
      </c>
      <c r="Q95" s="19">
        <f>IF(AND(N95="Aplicar identificación avanzada-condición aceptable para cada tipo de factor de riesgo identificado",G95="SI"),VLOOKUP(A95,'2'!$B$12:$M$212,4,FALSE)," ")</f>
        <v>0</v>
      </c>
      <c r="R95" s="19">
        <f>IF(AND(N95="Aplicar identificación avanzada-condición aceptable para cada tipo de factor de riesgo identificado",G95="SI"),VLOOKUP(A95,'2'!$B$12:$M$212,6,FALSE)," ")</f>
        <v>0</v>
      </c>
      <c r="S95" s="19">
        <f>IF(AND(N95="Aplicar identificación avanzada-condición aceptable para cada tipo de factor de riesgo identificado",G95="SI"),VLOOKUP(A95,'2'!$B$12:$M$212,7,FALSE)," ")</f>
        <v>0</v>
      </c>
      <c r="T95" s="19">
        <f>IF(AND(N95="Aplicar identificación avanzada-condición aceptable para cada tipo de factor de riesgo identificado",G95="SI"),VLOOKUP(A95,'2'!$B$12:$M$212,8,FALSE)," ")</f>
        <v>0</v>
      </c>
      <c r="U95" s="19">
        <f>IF(AND(N95="Aplicar identificación avanzada-condición aceptable para cada tipo de factor de riesgo identificado",G95="SI"),VLOOKUP(A95,'2'!$B$12:$M$212,9,FALSE)," ")</f>
        <v>0</v>
      </c>
      <c r="V95" s="19">
        <f>IF(AND(N95="Aplicar identificación avanzada-condición aceptable para cada tipo de factor de riesgo identificado",G95="SI"),VLOOKUP(A95,'2'!$B$12:$M$212,10,FALSE)," ")</f>
        <v>0</v>
      </c>
      <c r="W95" s="31" t="str">
        <f>IF(AND(N95="Aplicar identificación avanzada-condición aceptable para cada tipo de factor de riesgo identificado",H95="SI"),VLOOKUP(A95,'2'!$B$12:$M$212,2,FALSE)," ")</f>
        <v xml:space="preserve"> </v>
      </c>
      <c r="X95" s="31" t="str">
        <f>IF(AND(N95="Aplicar identificación avanzada-condición aceptable para cada tipo de factor de riesgo identificado",H95="SI"),VLOOKUP(A95,'2'!$B$12:$M$212,3,FALSE)," ")</f>
        <v xml:space="preserve"> </v>
      </c>
      <c r="Y95" s="31" t="str">
        <f>IF(AND(N95="Aplicar identificación avanzada-condición aceptable para cada tipo de factor de riesgo identificado",H95="SI"),VLOOKUP(A95,'2'!$B$12:$M$212,4,FALSE)," ")</f>
        <v xml:space="preserve"> </v>
      </c>
      <c r="Z95" s="31" t="str">
        <f>IF(AND(N95="Aplicar identificación avanzada-condición aceptable para cada tipo de factor de riesgo identificado",H95="SI"),VLOOKUP(A95,'2'!$B$12:$M$212,4,FALSE)," ")</f>
        <v xml:space="preserve"> </v>
      </c>
      <c r="AA95" s="31" t="str">
        <f>IF(AND(N95="Aplicar identificación avanzada-condición aceptable para cada tipo de factor de riesgo identificado",H95="SI"),VLOOKUP(A95,'2'!$B$12:$M$212,7,FALSE)," ")</f>
        <v xml:space="preserve"> </v>
      </c>
      <c r="AB95" s="31" t="str">
        <f>IF(AND(N95="Aplicar identificación avanzada-condición aceptable para cada tipo de factor de riesgo identificado",H95="SI"),VLOOKUP(A95,'2'!$B$12:$M$212,8,FALSE)," ")</f>
        <v xml:space="preserve"> </v>
      </c>
      <c r="AC95" s="31" t="str">
        <f>IF(AND(N95="Aplicar identificación avanzada-condición aceptable para cada tipo de factor de riesgo identificado",H95="SI"),VLOOKUP(A95,'2'!$B$12:$M$212,9,FALSE)," ")</f>
        <v xml:space="preserve"> </v>
      </c>
      <c r="AD95" s="31" t="str">
        <f>IF(AND(N95="Aplicar identificación avanzada-condición aceptable para cada tipo de factor de riesgo identificado",H95="SI"),VLOOKUP(A95,'2'!$B$12:$M$212,10,FALSE)," ")</f>
        <v xml:space="preserve"> </v>
      </c>
      <c r="AE95" s="34" t="str">
        <f>IF(AND(N95="Aplicar identificación avanzada-condición aceptable para cada tipo de factor de riesgo identificado",I95="SI"),VLOOKUP(A95,'2'!$B$12:$M$212,2,FALSE)," ")</f>
        <v xml:space="preserve"> </v>
      </c>
      <c r="AF95" s="34" t="str">
        <f>IF(AND(N95="Aplicar identificación avanzada-condición aceptable para cada tipo de factor de riesgo identificado",I95="SI"),VLOOKUP(A95,'2'!$B$12:$M$212,3,FALSE)," ")</f>
        <v xml:space="preserve"> </v>
      </c>
      <c r="AG95" s="34" t="str">
        <f>IF(AND(N95="Aplicar identificación avanzada-condición aceptable para cada tipo de factor de riesgo identificado",I95="SI"),VLOOKUP(A95,'2'!$B$12:$M$212,4,FALSE)," ")</f>
        <v xml:space="preserve"> </v>
      </c>
      <c r="AH95" s="34" t="str">
        <f>IF(AND(N95="Aplicar identificación avanzada-condición aceptable para cada tipo de factor de riesgo identificado",I95="SI"),VLOOKUP(A95,'2'!$B$12:$M$212,6,FALSE)," ")</f>
        <v xml:space="preserve"> </v>
      </c>
      <c r="AI95" s="34" t="str">
        <f>IF(AND(N95="Aplicar identificación avanzada-condición aceptable para cada tipo de factor de riesgo identificado",I95="SI"),VLOOKUP(A95,'2'!$B$12:$M$212,7,FALSE)," ")</f>
        <v xml:space="preserve"> </v>
      </c>
      <c r="AJ95" s="34" t="str">
        <f>IF(AND(N95="Aplicar identificación avanzada-condición aceptable para cada tipo de factor de riesgo identificado",I95="SI"),VLOOKUP(A95,'2'!$B$12:$M$212,8,FALSE)," ")</f>
        <v xml:space="preserve"> </v>
      </c>
      <c r="AK95" s="34" t="str">
        <f>IF(AND(N95="Aplicar identificación avanzada-condición aceptable para cada tipo de factor de riesgo identificado",I95="SI"),VLOOKUP(A95,'2'!$B$12:$M$212,9,FALSE)," ")</f>
        <v xml:space="preserve"> </v>
      </c>
      <c r="AL95" s="34" t="str">
        <f>IF(AND(N95="Aplicar identificación avanzada-condición aceptable para cada tipo de factor de riesgo identificado",I95="SI"),VLOOKUP(A95,'2'!$B$12:$M$212,10,FALSE)," ")</f>
        <v xml:space="preserve"> </v>
      </c>
      <c r="AM95" s="40" t="str">
        <f>IF(AND(N95="Aplicar identificación avanzada-condición aceptable para cada tipo de factor de riesgo identificado",J95="SI"),VLOOKUP(A95,'2'!$B$12:$M$212,2,FALSE)," ")</f>
        <v xml:space="preserve"> </v>
      </c>
      <c r="AN95" s="40" t="str">
        <f>IF(AND(N95="Aplicar identificación avanzada-condición aceptable para cada tipo de factor de riesgo identificado",J95="SI"),VLOOKUP(A95,'2'!$B$12:$M$212,3,FALSE)," ")</f>
        <v xml:space="preserve"> </v>
      </c>
      <c r="AO95" s="40" t="str">
        <f>IF(AND(N95="Aplicar identificación avanzada-condición aceptable para cada tipo de factor de riesgo identificado",J95="SI"),VLOOKUP(A95,'2'!$B$12:$M$212,4,FALSE)," ")</f>
        <v xml:space="preserve"> </v>
      </c>
      <c r="AP95" s="40" t="str">
        <f>IF(AND(N95="Aplicar identificación avanzada-condición aceptable para cada tipo de factor de riesgo identificado",J95="SI"),VLOOKUP(A95,'2'!$B$12:$M$212,6,FALSE)," ")</f>
        <v xml:space="preserve"> </v>
      </c>
      <c r="AQ95" s="40" t="str">
        <f>IF(AND(N95="Aplicar identificación avanzada-condición aceptable para cada tipo de factor de riesgo identificado",J95="SI"),VLOOKUP(A95,'2'!$B$12:$M$212,7,FALSE)," ")</f>
        <v xml:space="preserve"> </v>
      </c>
      <c r="AR95" s="40" t="str">
        <f>IF(AND(N95="Aplicar identificación avanzada-condición aceptable para cada tipo de factor de riesgo identificado",J95="SI"),VLOOKUP(A95,'2'!$B$12:$M$212,8,FALSE)," ")</f>
        <v xml:space="preserve"> </v>
      </c>
      <c r="AS95" s="40" t="str">
        <f>IF(AND(N95="Aplicar identificación avanzada-condición aceptable para cada tipo de factor de riesgo identificado",J95="SI"),VLOOKUP(A95,'2'!$B$12:$M$212,9,FALSE)," ")</f>
        <v xml:space="preserve"> </v>
      </c>
      <c r="AT95" s="40" t="str">
        <f>IF(AND(N95="Aplicar identificación avanzada-condición aceptable para cada tipo de factor de riesgo identificado",J95="SI"),VLOOKUP(A95,'2'!$B$12:$M$212,10,FALSE)," ")</f>
        <v xml:space="preserve"> </v>
      </c>
      <c r="AU95" s="51" t="str">
        <f>IF(AND(N95="Aplicar identificación avanzada-condición aceptable para cada tipo de factor de riesgo identificado",K95="SI"),VLOOKUP(A95,'2'!$B$12:$M$212,2,FALSE)," ")</f>
        <v xml:space="preserve"> </v>
      </c>
      <c r="AV95" s="51" t="str">
        <f>IF(AND(N95="Aplicar identificación avanzada-condición aceptable para cada tipo de factor de riesgo identificado",K95="SI"),VLOOKUP(A95,'2'!$B$12:$M$212,3,FALSE)," ")</f>
        <v xml:space="preserve"> </v>
      </c>
      <c r="AW95" s="51" t="str">
        <f>IF(AND(N95="Aplicar identificación avanzada-condición aceptable para cada tipo de factor de riesgo identificado",K95="SI"),VLOOKUP(A95,'2'!$B$12:$M$212,4,FALSE)," ")</f>
        <v xml:space="preserve"> </v>
      </c>
      <c r="AX95" s="51" t="str">
        <f>IF(AND(N95="Aplicar identificación avanzada-condición aceptable para cada tipo de factor de riesgo identificado",K95="SI"),VLOOKUP(A95,'2'!$B$12:$M$212,6,FALSE)," ")</f>
        <v xml:space="preserve"> </v>
      </c>
      <c r="AY95" s="51" t="str">
        <f>IF(AND(N95="Aplicar identificación avanzada-condición aceptable para cada tipo de factor de riesgo identificado",K95="SI"),VLOOKUP(A95,'2'!$B$12:$M$212,7,FALSE)," ")</f>
        <v xml:space="preserve"> </v>
      </c>
      <c r="AZ95" s="51" t="str">
        <f>IF(AND(N95="Aplicar identificación avanzada-condición aceptable para cada tipo de factor de riesgo identificado",K95="SI"),VLOOKUP(A95,'2'!$B$12:$M$212,8,FALSE)," ")</f>
        <v xml:space="preserve"> </v>
      </c>
      <c r="BA95" s="51" t="str">
        <f>IF(AND(N95="Aplicar identificación avanzada-condición aceptable para cada tipo de factor de riesgo identificado",K95="SI"),VLOOKUP(A95,'2'!$B$12:$M$212,9,FALSE)," ")</f>
        <v xml:space="preserve"> </v>
      </c>
      <c r="BB95" s="51" t="str">
        <f>IF(AND(N95="Aplicar identificación avanzada-condición aceptable para cada tipo de factor de riesgo identificado",K95="SI"),VLOOKUP(A95,'2'!$B$12:$M$212,10,FALSE)," ")</f>
        <v xml:space="preserve"> </v>
      </c>
      <c r="BC95" s="44">
        <f>IF(AND(N95="Aplicar identificación avanzada-condición aceptable para cada tipo de factor de riesgo identificado",L95="SI"),VLOOKUP(A95,'2'!$B$12:$M$212,2,FALSE)," ")</f>
        <v>0</v>
      </c>
      <c r="BD95" s="44">
        <f>IF(AND(N95="Aplicar identificación avanzada-condición aceptable para cada tipo de factor de riesgo identificado",L95="SI"),VLOOKUP(A95,'2'!$B$12:$M$212,3,FALSE)," ")</f>
        <v>0</v>
      </c>
      <c r="BE95" s="44">
        <f>IF(AND(N95="Aplicar identificación avanzada-condición aceptable para cada tipo de factor de riesgo identificado",L95="SI"),VLOOKUP(A95,'2'!$B$12:$M$212,4,FALSE)," ")</f>
        <v>0</v>
      </c>
      <c r="BF95" s="44">
        <f>IF(AND(N95="Aplicar identificación avanzada-condición aceptable para cada tipo de factor de riesgo identificado",L95="SI"),VLOOKUP(A95,'2'!$B$12:$M$212,6,FALSE)," ")</f>
        <v>0</v>
      </c>
      <c r="BG95" s="44">
        <f>IF(AND(N95="Aplicar identificación avanzada-condición aceptable para cada tipo de factor de riesgo identificado",L95="SI"),VLOOKUP(A95,'2'!$B$12:$M$212,7,FALSE)," ")</f>
        <v>0</v>
      </c>
      <c r="BH95" s="44">
        <f>IF(AND(N95="Aplicar identificación avanzada-condición aceptable para cada tipo de factor de riesgo identificado",L95="SI"),VLOOKUP(A95,'2'!$B$12:$M$212,8,FALSE)," ")</f>
        <v>0</v>
      </c>
      <c r="BI95" s="44">
        <f>IF(AND(N95="Aplicar identificación avanzada-condición aceptable para cada tipo de factor de riesgo identificado",L95="SI"),VLOOKUP(A95,'2'!$B$12:$M$212,9,FALSE)," ")</f>
        <v>0</v>
      </c>
      <c r="BJ95" s="44">
        <f>IF(AND(N95="Aplicar identificación avanzada-condición aceptable para cada tipo de factor de riesgo identificado",L95="SI"),VLOOKUP(A95,'2'!$B$12:$M$212,10,FALSE)," ")</f>
        <v>0</v>
      </c>
      <c r="BK95" s="48" t="str">
        <f>IF(AND(N95="Aplicar identificación avanzada-condición aceptable para cada tipo de factor de riesgo identificado",M95="SI"),VLOOKUP(A95,'2'!$B$12:$M$212,2,FALSE)," ")</f>
        <v xml:space="preserve"> </v>
      </c>
      <c r="BL95" s="48" t="str">
        <f>IF(AND(N95="Aplicar identificación avanzada-condición aceptable para cada tipo de factor de riesgo identificado",M95="SI"),VLOOKUP(A95,'2'!$B$12:$M$212,3,FALSE)," ")</f>
        <v xml:space="preserve"> </v>
      </c>
      <c r="BM95" s="48" t="str">
        <f>IF(AND(N95="Aplicar identificación avanzada-condición aceptable para cada tipo de factor de riesgo identificado",M95="SI"),VLOOKUP(A95,'2'!$B$12:$M$212,4,FALSE)," ")</f>
        <v xml:space="preserve"> </v>
      </c>
      <c r="BN95" s="48" t="str">
        <f>IF(AND(N95="Aplicar identificación avanzada-condición aceptable para cada tipo de factor de riesgo identificado",M95="SI"),VLOOKUP(A95,'2'!$B$12:$M$212,6,FALSE)," ")</f>
        <v xml:space="preserve"> </v>
      </c>
      <c r="BO95" s="48" t="str">
        <f>IF(AND(N95="Aplicar identificación avanzada-condición aceptable para cada tipo de factor de riesgo identificado",M95="SI"),VLOOKUP(A95,'2'!$B$12:$M$212,7,FALSE)," ")</f>
        <v xml:space="preserve"> </v>
      </c>
      <c r="BP95" s="48" t="str">
        <f>IF(AND(N95="Aplicar identificación avanzada-condición aceptable para cada tipo de factor de riesgo identificado",M95="SI"),VLOOKUP(A95,'2'!$B$12:$M$212,8,FALSE)," ")</f>
        <v xml:space="preserve"> </v>
      </c>
      <c r="BQ95" s="48" t="str">
        <f>IF(AND(N95="Aplicar identificación avanzada-condición aceptable para cada tipo de factor de riesgo identificado",M95="SI"),VLOOKUP(A95,'2'!$B$12:$M$212,9,FALSE)," ")</f>
        <v xml:space="preserve"> </v>
      </c>
      <c r="BR95" s="48" t="str">
        <f>IF(AND(N95="Aplicar identificación avanzada-condición aceptable para cada tipo de factor de riesgo identificado",M95="SI"),VLOOKUP(A95,'2'!$B$12:$M$212,10,FALSE)," ")</f>
        <v xml:space="preserve"> </v>
      </c>
    </row>
    <row r="96" spans="1:70">
      <c r="A96">
        <v>92</v>
      </c>
      <c r="B96" s="21">
        <f>'2'!C105</f>
        <v>0</v>
      </c>
      <c r="C96" s="21">
        <f>'2'!D105</f>
        <v>0</v>
      </c>
      <c r="D96" s="21"/>
      <c r="E96" s="21">
        <f>'2'!E105</f>
        <v>0</v>
      </c>
      <c r="F96" s="34">
        <f>'3'!D105</f>
        <v>0</v>
      </c>
      <c r="G96" s="27" t="str">
        <f>'3'!E105</f>
        <v>SI</v>
      </c>
      <c r="H96" s="21" t="str">
        <f>'3'!F105</f>
        <v>NO</v>
      </c>
      <c r="I96" s="27" t="str">
        <f>'3'!G105</f>
        <v>NO</v>
      </c>
      <c r="J96" s="21" t="str">
        <f>'3'!H105</f>
        <v>NO</v>
      </c>
      <c r="K96" s="27" t="str">
        <f>'3'!I105</f>
        <v>NO</v>
      </c>
      <c r="L96" s="21" t="str">
        <f>'3'!J105</f>
        <v>SI</v>
      </c>
      <c r="M96" s="27" t="str">
        <f>'3'!K105</f>
        <v>NO</v>
      </c>
      <c r="N96" s="34" t="str">
        <f>'3'!L105</f>
        <v>Aplicar identificación avanzada-condición aceptable para cada tipo de factor de riesgo identificado</v>
      </c>
      <c r="O96" s="19">
        <f>IF(AND(N96="Aplicar identificación avanzada-condición aceptable para cada tipo de factor de riesgo identificado",G96="SI"),VLOOKUP(A96,'2'!$B$12:$M$212,2,FALSE)," ")</f>
        <v>0</v>
      </c>
      <c r="P96" s="19">
        <f>IF(AND(N96="Aplicar identificación avanzada-condición aceptable para cada tipo de factor de riesgo identificado",G96="SI"),VLOOKUP(A96,'2'!$B$12:$M$212,3,FALSE)," ")</f>
        <v>0</v>
      </c>
      <c r="Q96" s="19">
        <f>IF(AND(N96="Aplicar identificación avanzada-condición aceptable para cada tipo de factor de riesgo identificado",G96="SI"),VLOOKUP(A96,'2'!$B$12:$M$212,4,FALSE)," ")</f>
        <v>0</v>
      </c>
      <c r="R96" s="19">
        <f>IF(AND(N96="Aplicar identificación avanzada-condición aceptable para cada tipo de factor de riesgo identificado",G96="SI"),VLOOKUP(A96,'2'!$B$12:$M$212,6,FALSE)," ")</f>
        <v>0</v>
      </c>
      <c r="S96" s="19">
        <f>IF(AND(N96="Aplicar identificación avanzada-condición aceptable para cada tipo de factor de riesgo identificado",G96="SI"),VLOOKUP(A96,'2'!$B$12:$M$212,7,FALSE)," ")</f>
        <v>0</v>
      </c>
      <c r="T96" s="19">
        <f>IF(AND(N96="Aplicar identificación avanzada-condición aceptable para cada tipo de factor de riesgo identificado",G96="SI"),VLOOKUP(A96,'2'!$B$12:$M$212,8,FALSE)," ")</f>
        <v>0</v>
      </c>
      <c r="U96" s="19">
        <f>IF(AND(N96="Aplicar identificación avanzada-condición aceptable para cada tipo de factor de riesgo identificado",G96="SI"),VLOOKUP(A96,'2'!$B$12:$M$212,9,FALSE)," ")</f>
        <v>0</v>
      </c>
      <c r="V96" s="19">
        <f>IF(AND(N96="Aplicar identificación avanzada-condición aceptable para cada tipo de factor de riesgo identificado",G96="SI"),VLOOKUP(A96,'2'!$B$12:$M$212,10,FALSE)," ")</f>
        <v>0</v>
      </c>
      <c r="W96" s="31" t="str">
        <f>IF(AND(N96="Aplicar identificación avanzada-condición aceptable para cada tipo de factor de riesgo identificado",H96="SI"),VLOOKUP(A96,'2'!$B$12:$M$212,2,FALSE)," ")</f>
        <v xml:space="preserve"> </v>
      </c>
      <c r="X96" s="31" t="str">
        <f>IF(AND(N96="Aplicar identificación avanzada-condición aceptable para cada tipo de factor de riesgo identificado",H96="SI"),VLOOKUP(A96,'2'!$B$12:$M$212,3,FALSE)," ")</f>
        <v xml:space="preserve"> </v>
      </c>
      <c r="Y96" s="31" t="str">
        <f>IF(AND(N96="Aplicar identificación avanzada-condición aceptable para cada tipo de factor de riesgo identificado",H96="SI"),VLOOKUP(A96,'2'!$B$12:$M$212,4,FALSE)," ")</f>
        <v xml:space="preserve"> </v>
      </c>
      <c r="Z96" s="31" t="str">
        <f>IF(AND(N96="Aplicar identificación avanzada-condición aceptable para cada tipo de factor de riesgo identificado",H96="SI"),VLOOKUP(A96,'2'!$B$12:$M$212,4,FALSE)," ")</f>
        <v xml:space="preserve"> </v>
      </c>
      <c r="AA96" s="31" t="str">
        <f>IF(AND(N96="Aplicar identificación avanzada-condición aceptable para cada tipo de factor de riesgo identificado",H96="SI"),VLOOKUP(A96,'2'!$B$12:$M$212,7,FALSE)," ")</f>
        <v xml:space="preserve"> </v>
      </c>
      <c r="AB96" s="31" t="str">
        <f>IF(AND(N96="Aplicar identificación avanzada-condición aceptable para cada tipo de factor de riesgo identificado",H96="SI"),VLOOKUP(A96,'2'!$B$12:$M$212,8,FALSE)," ")</f>
        <v xml:space="preserve"> </v>
      </c>
      <c r="AC96" s="31" t="str">
        <f>IF(AND(N96="Aplicar identificación avanzada-condición aceptable para cada tipo de factor de riesgo identificado",H96="SI"),VLOOKUP(A96,'2'!$B$12:$M$212,9,FALSE)," ")</f>
        <v xml:space="preserve"> </v>
      </c>
      <c r="AD96" s="31" t="str">
        <f>IF(AND(N96="Aplicar identificación avanzada-condición aceptable para cada tipo de factor de riesgo identificado",H96="SI"),VLOOKUP(A96,'2'!$B$12:$M$212,10,FALSE)," ")</f>
        <v xml:space="preserve"> </v>
      </c>
      <c r="AE96" s="34" t="str">
        <f>IF(AND(N96="Aplicar identificación avanzada-condición aceptable para cada tipo de factor de riesgo identificado",I96="SI"),VLOOKUP(A96,'2'!$B$12:$M$212,2,FALSE)," ")</f>
        <v xml:space="preserve"> </v>
      </c>
      <c r="AF96" s="34" t="str">
        <f>IF(AND(N96="Aplicar identificación avanzada-condición aceptable para cada tipo de factor de riesgo identificado",I96="SI"),VLOOKUP(A96,'2'!$B$12:$M$212,3,FALSE)," ")</f>
        <v xml:space="preserve"> </v>
      </c>
      <c r="AG96" s="34" t="str">
        <f>IF(AND(N96="Aplicar identificación avanzada-condición aceptable para cada tipo de factor de riesgo identificado",I96="SI"),VLOOKUP(A96,'2'!$B$12:$M$212,4,FALSE)," ")</f>
        <v xml:space="preserve"> </v>
      </c>
      <c r="AH96" s="34" t="str">
        <f>IF(AND(N96="Aplicar identificación avanzada-condición aceptable para cada tipo de factor de riesgo identificado",I96="SI"),VLOOKUP(A96,'2'!$B$12:$M$212,6,FALSE)," ")</f>
        <v xml:space="preserve"> </v>
      </c>
      <c r="AI96" s="34" t="str">
        <f>IF(AND(N96="Aplicar identificación avanzada-condición aceptable para cada tipo de factor de riesgo identificado",I96="SI"),VLOOKUP(A96,'2'!$B$12:$M$212,7,FALSE)," ")</f>
        <v xml:space="preserve"> </v>
      </c>
      <c r="AJ96" s="34" t="str">
        <f>IF(AND(N96="Aplicar identificación avanzada-condición aceptable para cada tipo de factor de riesgo identificado",I96="SI"),VLOOKUP(A96,'2'!$B$12:$M$212,8,FALSE)," ")</f>
        <v xml:space="preserve"> </v>
      </c>
      <c r="AK96" s="34" t="str">
        <f>IF(AND(N96="Aplicar identificación avanzada-condición aceptable para cada tipo de factor de riesgo identificado",I96="SI"),VLOOKUP(A96,'2'!$B$12:$M$212,9,FALSE)," ")</f>
        <v xml:space="preserve"> </v>
      </c>
      <c r="AL96" s="34" t="str">
        <f>IF(AND(N96="Aplicar identificación avanzada-condición aceptable para cada tipo de factor de riesgo identificado",I96="SI"),VLOOKUP(A96,'2'!$B$12:$M$212,10,FALSE)," ")</f>
        <v xml:space="preserve"> </v>
      </c>
      <c r="AM96" s="40" t="str">
        <f>IF(AND(N96="Aplicar identificación avanzada-condición aceptable para cada tipo de factor de riesgo identificado",J96="SI"),VLOOKUP(A96,'2'!$B$12:$M$212,2,FALSE)," ")</f>
        <v xml:space="preserve"> </v>
      </c>
      <c r="AN96" s="40" t="str">
        <f>IF(AND(N96="Aplicar identificación avanzada-condición aceptable para cada tipo de factor de riesgo identificado",J96="SI"),VLOOKUP(A96,'2'!$B$12:$M$212,3,FALSE)," ")</f>
        <v xml:space="preserve"> </v>
      </c>
      <c r="AO96" s="40" t="str">
        <f>IF(AND(N96="Aplicar identificación avanzada-condición aceptable para cada tipo de factor de riesgo identificado",J96="SI"),VLOOKUP(A96,'2'!$B$12:$M$212,4,FALSE)," ")</f>
        <v xml:space="preserve"> </v>
      </c>
      <c r="AP96" s="40" t="str">
        <f>IF(AND(N96="Aplicar identificación avanzada-condición aceptable para cada tipo de factor de riesgo identificado",J96="SI"),VLOOKUP(A96,'2'!$B$12:$M$212,6,FALSE)," ")</f>
        <v xml:space="preserve"> </v>
      </c>
      <c r="AQ96" s="40" t="str">
        <f>IF(AND(N96="Aplicar identificación avanzada-condición aceptable para cada tipo de factor de riesgo identificado",J96="SI"),VLOOKUP(A96,'2'!$B$12:$M$212,7,FALSE)," ")</f>
        <v xml:space="preserve"> </v>
      </c>
      <c r="AR96" s="40" t="str">
        <f>IF(AND(N96="Aplicar identificación avanzada-condición aceptable para cada tipo de factor de riesgo identificado",J96="SI"),VLOOKUP(A96,'2'!$B$12:$M$212,8,FALSE)," ")</f>
        <v xml:space="preserve"> </v>
      </c>
      <c r="AS96" s="40" t="str">
        <f>IF(AND(N96="Aplicar identificación avanzada-condición aceptable para cada tipo de factor de riesgo identificado",J96="SI"),VLOOKUP(A96,'2'!$B$12:$M$212,9,FALSE)," ")</f>
        <v xml:space="preserve"> </v>
      </c>
      <c r="AT96" s="40" t="str">
        <f>IF(AND(N96="Aplicar identificación avanzada-condición aceptable para cada tipo de factor de riesgo identificado",J96="SI"),VLOOKUP(A96,'2'!$B$12:$M$212,10,FALSE)," ")</f>
        <v xml:space="preserve"> </v>
      </c>
      <c r="AU96" s="51" t="str">
        <f>IF(AND(N96="Aplicar identificación avanzada-condición aceptable para cada tipo de factor de riesgo identificado",K96="SI"),VLOOKUP(A96,'2'!$B$12:$M$212,2,FALSE)," ")</f>
        <v xml:space="preserve"> </v>
      </c>
      <c r="AV96" s="51" t="str">
        <f>IF(AND(N96="Aplicar identificación avanzada-condición aceptable para cada tipo de factor de riesgo identificado",K96="SI"),VLOOKUP(A96,'2'!$B$12:$M$212,3,FALSE)," ")</f>
        <v xml:space="preserve"> </v>
      </c>
      <c r="AW96" s="51" t="str">
        <f>IF(AND(N96="Aplicar identificación avanzada-condición aceptable para cada tipo de factor de riesgo identificado",K96="SI"),VLOOKUP(A96,'2'!$B$12:$M$212,4,FALSE)," ")</f>
        <v xml:space="preserve"> </v>
      </c>
      <c r="AX96" s="51" t="str">
        <f>IF(AND(N96="Aplicar identificación avanzada-condición aceptable para cada tipo de factor de riesgo identificado",K96="SI"),VLOOKUP(A96,'2'!$B$12:$M$212,6,FALSE)," ")</f>
        <v xml:space="preserve"> </v>
      </c>
      <c r="AY96" s="51" t="str">
        <f>IF(AND(N96="Aplicar identificación avanzada-condición aceptable para cada tipo de factor de riesgo identificado",K96="SI"),VLOOKUP(A96,'2'!$B$12:$M$212,7,FALSE)," ")</f>
        <v xml:space="preserve"> </v>
      </c>
      <c r="AZ96" s="51" t="str">
        <f>IF(AND(N96="Aplicar identificación avanzada-condición aceptable para cada tipo de factor de riesgo identificado",K96="SI"),VLOOKUP(A96,'2'!$B$12:$M$212,8,FALSE)," ")</f>
        <v xml:space="preserve"> </v>
      </c>
      <c r="BA96" s="51" t="str">
        <f>IF(AND(N96="Aplicar identificación avanzada-condición aceptable para cada tipo de factor de riesgo identificado",K96="SI"),VLOOKUP(A96,'2'!$B$12:$M$212,9,FALSE)," ")</f>
        <v xml:space="preserve"> </v>
      </c>
      <c r="BB96" s="51" t="str">
        <f>IF(AND(N96="Aplicar identificación avanzada-condición aceptable para cada tipo de factor de riesgo identificado",K96="SI"),VLOOKUP(A96,'2'!$B$12:$M$212,10,FALSE)," ")</f>
        <v xml:space="preserve"> </v>
      </c>
      <c r="BC96" s="44">
        <f>IF(AND(N96="Aplicar identificación avanzada-condición aceptable para cada tipo de factor de riesgo identificado",L96="SI"),VLOOKUP(A96,'2'!$B$12:$M$212,2,FALSE)," ")</f>
        <v>0</v>
      </c>
      <c r="BD96" s="44">
        <f>IF(AND(N96="Aplicar identificación avanzada-condición aceptable para cada tipo de factor de riesgo identificado",L96="SI"),VLOOKUP(A96,'2'!$B$12:$M$212,3,FALSE)," ")</f>
        <v>0</v>
      </c>
      <c r="BE96" s="44">
        <f>IF(AND(N96="Aplicar identificación avanzada-condición aceptable para cada tipo de factor de riesgo identificado",L96="SI"),VLOOKUP(A96,'2'!$B$12:$M$212,4,FALSE)," ")</f>
        <v>0</v>
      </c>
      <c r="BF96" s="44">
        <f>IF(AND(N96="Aplicar identificación avanzada-condición aceptable para cada tipo de factor de riesgo identificado",L96="SI"),VLOOKUP(A96,'2'!$B$12:$M$212,6,FALSE)," ")</f>
        <v>0</v>
      </c>
      <c r="BG96" s="44">
        <f>IF(AND(N96="Aplicar identificación avanzada-condición aceptable para cada tipo de factor de riesgo identificado",L96="SI"),VLOOKUP(A96,'2'!$B$12:$M$212,7,FALSE)," ")</f>
        <v>0</v>
      </c>
      <c r="BH96" s="44">
        <f>IF(AND(N96="Aplicar identificación avanzada-condición aceptable para cada tipo de factor de riesgo identificado",L96="SI"),VLOOKUP(A96,'2'!$B$12:$M$212,8,FALSE)," ")</f>
        <v>0</v>
      </c>
      <c r="BI96" s="44">
        <f>IF(AND(N96="Aplicar identificación avanzada-condición aceptable para cada tipo de factor de riesgo identificado",L96="SI"),VLOOKUP(A96,'2'!$B$12:$M$212,9,FALSE)," ")</f>
        <v>0</v>
      </c>
      <c r="BJ96" s="44">
        <f>IF(AND(N96="Aplicar identificación avanzada-condición aceptable para cada tipo de factor de riesgo identificado",L96="SI"),VLOOKUP(A96,'2'!$B$12:$M$212,10,FALSE)," ")</f>
        <v>0</v>
      </c>
      <c r="BK96" s="48" t="str">
        <f>IF(AND(N96="Aplicar identificación avanzada-condición aceptable para cada tipo de factor de riesgo identificado",M96="SI"),VLOOKUP(A96,'2'!$B$12:$M$212,2,FALSE)," ")</f>
        <v xml:space="preserve"> </v>
      </c>
      <c r="BL96" s="48" t="str">
        <f>IF(AND(N96="Aplicar identificación avanzada-condición aceptable para cada tipo de factor de riesgo identificado",M96="SI"),VLOOKUP(A96,'2'!$B$12:$M$212,3,FALSE)," ")</f>
        <v xml:space="preserve"> </v>
      </c>
      <c r="BM96" s="48" t="str">
        <f>IF(AND(N96="Aplicar identificación avanzada-condición aceptable para cada tipo de factor de riesgo identificado",M96="SI"),VLOOKUP(A96,'2'!$B$12:$M$212,4,FALSE)," ")</f>
        <v xml:space="preserve"> </v>
      </c>
      <c r="BN96" s="48" t="str">
        <f>IF(AND(N96="Aplicar identificación avanzada-condición aceptable para cada tipo de factor de riesgo identificado",M96="SI"),VLOOKUP(A96,'2'!$B$12:$M$212,6,FALSE)," ")</f>
        <v xml:space="preserve"> </v>
      </c>
      <c r="BO96" s="48" t="str">
        <f>IF(AND(N96="Aplicar identificación avanzada-condición aceptable para cada tipo de factor de riesgo identificado",M96="SI"),VLOOKUP(A96,'2'!$B$12:$M$212,7,FALSE)," ")</f>
        <v xml:space="preserve"> </v>
      </c>
      <c r="BP96" s="48" t="str">
        <f>IF(AND(N96="Aplicar identificación avanzada-condición aceptable para cada tipo de factor de riesgo identificado",M96="SI"),VLOOKUP(A96,'2'!$B$12:$M$212,8,FALSE)," ")</f>
        <v xml:space="preserve"> </v>
      </c>
      <c r="BQ96" s="48" t="str">
        <f>IF(AND(N96="Aplicar identificación avanzada-condición aceptable para cada tipo de factor de riesgo identificado",M96="SI"),VLOOKUP(A96,'2'!$B$12:$M$212,9,FALSE)," ")</f>
        <v xml:space="preserve"> </v>
      </c>
      <c r="BR96" s="48" t="str">
        <f>IF(AND(N96="Aplicar identificación avanzada-condición aceptable para cada tipo de factor de riesgo identificado",M96="SI"),VLOOKUP(A96,'2'!$B$12:$M$212,10,FALSE)," ")</f>
        <v xml:space="preserve"> </v>
      </c>
    </row>
    <row r="97" spans="1:70">
      <c r="A97">
        <v>93</v>
      </c>
      <c r="B97" s="21">
        <f>'2'!C106</f>
        <v>0</v>
      </c>
      <c r="C97" s="21">
        <f>'2'!D106</f>
        <v>0</v>
      </c>
      <c r="D97" s="21"/>
      <c r="E97" s="21">
        <f>'2'!E106</f>
        <v>0</v>
      </c>
      <c r="F97" s="34">
        <f>'3'!D106</f>
        <v>0</v>
      </c>
      <c r="G97" s="27" t="str">
        <f>'3'!E106</f>
        <v>SI</v>
      </c>
      <c r="H97" s="21" t="str">
        <f>'3'!F106</f>
        <v>NO</v>
      </c>
      <c r="I97" s="27" t="str">
        <f>'3'!G106</f>
        <v>NO</v>
      </c>
      <c r="J97" s="21" t="str">
        <f>'3'!H106</f>
        <v>NO</v>
      </c>
      <c r="K97" s="27" t="str">
        <f>'3'!I106</f>
        <v>NO</v>
      </c>
      <c r="L97" s="21" t="str">
        <f>'3'!J106</f>
        <v>SI</v>
      </c>
      <c r="M97" s="27" t="str">
        <f>'3'!K106</f>
        <v>NO</v>
      </c>
      <c r="N97" s="34" t="str">
        <f>'3'!L106</f>
        <v>Aplicar identificación avanzada-condición aceptable para cada tipo de factor de riesgo identificado</v>
      </c>
      <c r="O97" s="19">
        <f>IF(AND(N97="Aplicar identificación avanzada-condición aceptable para cada tipo de factor de riesgo identificado",G97="SI"),VLOOKUP(A97,'2'!$B$12:$M$212,2,FALSE)," ")</f>
        <v>0</v>
      </c>
      <c r="P97" s="19">
        <f>IF(AND(N97="Aplicar identificación avanzada-condición aceptable para cada tipo de factor de riesgo identificado",G97="SI"),VLOOKUP(A97,'2'!$B$12:$M$212,3,FALSE)," ")</f>
        <v>0</v>
      </c>
      <c r="Q97" s="19">
        <f>IF(AND(N97="Aplicar identificación avanzada-condición aceptable para cada tipo de factor de riesgo identificado",G97="SI"),VLOOKUP(A97,'2'!$B$12:$M$212,4,FALSE)," ")</f>
        <v>0</v>
      </c>
      <c r="R97" s="19">
        <f>IF(AND(N97="Aplicar identificación avanzada-condición aceptable para cada tipo de factor de riesgo identificado",G97="SI"),VLOOKUP(A97,'2'!$B$12:$M$212,6,FALSE)," ")</f>
        <v>0</v>
      </c>
      <c r="S97" s="19">
        <f>IF(AND(N97="Aplicar identificación avanzada-condición aceptable para cada tipo de factor de riesgo identificado",G97="SI"),VLOOKUP(A97,'2'!$B$12:$M$212,7,FALSE)," ")</f>
        <v>0</v>
      </c>
      <c r="T97" s="19">
        <f>IF(AND(N97="Aplicar identificación avanzada-condición aceptable para cada tipo de factor de riesgo identificado",G97="SI"),VLOOKUP(A97,'2'!$B$12:$M$212,8,FALSE)," ")</f>
        <v>0</v>
      </c>
      <c r="U97" s="19">
        <f>IF(AND(N97="Aplicar identificación avanzada-condición aceptable para cada tipo de factor de riesgo identificado",G97="SI"),VLOOKUP(A97,'2'!$B$12:$M$212,9,FALSE)," ")</f>
        <v>0</v>
      </c>
      <c r="V97" s="19">
        <f>IF(AND(N97="Aplicar identificación avanzada-condición aceptable para cada tipo de factor de riesgo identificado",G97="SI"),VLOOKUP(A97,'2'!$B$12:$M$212,10,FALSE)," ")</f>
        <v>0</v>
      </c>
      <c r="W97" s="31" t="str">
        <f>IF(AND(N97="Aplicar identificación avanzada-condición aceptable para cada tipo de factor de riesgo identificado",H97="SI"),VLOOKUP(A97,'2'!$B$12:$M$212,2,FALSE)," ")</f>
        <v xml:space="preserve"> </v>
      </c>
      <c r="X97" s="31" t="str">
        <f>IF(AND(N97="Aplicar identificación avanzada-condición aceptable para cada tipo de factor de riesgo identificado",H97="SI"),VLOOKUP(A97,'2'!$B$12:$M$212,3,FALSE)," ")</f>
        <v xml:space="preserve"> </v>
      </c>
      <c r="Y97" s="31" t="str">
        <f>IF(AND(N97="Aplicar identificación avanzada-condición aceptable para cada tipo de factor de riesgo identificado",H97="SI"),VLOOKUP(A97,'2'!$B$12:$M$212,4,FALSE)," ")</f>
        <v xml:space="preserve"> </v>
      </c>
      <c r="Z97" s="31" t="str">
        <f>IF(AND(N97="Aplicar identificación avanzada-condición aceptable para cada tipo de factor de riesgo identificado",H97="SI"),VLOOKUP(A97,'2'!$B$12:$M$212,4,FALSE)," ")</f>
        <v xml:space="preserve"> </v>
      </c>
      <c r="AA97" s="31" t="str">
        <f>IF(AND(N97="Aplicar identificación avanzada-condición aceptable para cada tipo de factor de riesgo identificado",H97="SI"),VLOOKUP(A97,'2'!$B$12:$M$212,7,FALSE)," ")</f>
        <v xml:space="preserve"> </v>
      </c>
      <c r="AB97" s="31" t="str">
        <f>IF(AND(N97="Aplicar identificación avanzada-condición aceptable para cada tipo de factor de riesgo identificado",H97="SI"),VLOOKUP(A97,'2'!$B$12:$M$212,8,FALSE)," ")</f>
        <v xml:space="preserve"> </v>
      </c>
      <c r="AC97" s="31" t="str">
        <f>IF(AND(N97="Aplicar identificación avanzada-condición aceptable para cada tipo de factor de riesgo identificado",H97="SI"),VLOOKUP(A97,'2'!$B$12:$M$212,9,FALSE)," ")</f>
        <v xml:space="preserve"> </v>
      </c>
      <c r="AD97" s="31" t="str">
        <f>IF(AND(N97="Aplicar identificación avanzada-condición aceptable para cada tipo de factor de riesgo identificado",H97="SI"),VLOOKUP(A97,'2'!$B$12:$M$212,10,FALSE)," ")</f>
        <v xml:space="preserve"> </v>
      </c>
      <c r="AE97" s="34" t="str">
        <f>IF(AND(N97="Aplicar identificación avanzada-condición aceptable para cada tipo de factor de riesgo identificado",I97="SI"),VLOOKUP(A97,'2'!$B$12:$M$212,2,FALSE)," ")</f>
        <v xml:space="preserve"> </v>
      </c>
      <c r="AF97" s="34" t="str">
        <f>IF(AND(N97="Aplicar identificación avanzada-condición aceptable para cada tipo de factor de riesgo identificado",I97="SI"),VLOOKUP(A97,'2'!$B$12:$M$212,3,FALSE)," ")</f>
        <v xml:space="preserve"> </v>
      </c>
      <c r="AG97" s="34" t="str">
        <f>IF(AND(N97="Aplicar identificación avanzada-condición aceptable para cada tipo de factor de riesgo identificado",I97="SI"),VLOOKUP(A97,'2'!$B$12:$M$212,4,FALSE)," ")</f>
        <v xml:space="preserve"> </v>
      </c>
      <c r="AH97" s="34" t="str">
        <f>IF(AND(N97="Aplicar identificación avanzada-condición aceptable para cada tipo de factor de riesgo identificado",I97="SI"),VLOOKUP(A97,'2'!$B$12:$M$212,6,FALSE)," ")</f>
        <v xml:space="preserve"> </v>
      </c>
      <c r="AI97" s="34" t="str">
        <f>IF(AND(N97="Aplicar identificación avanzada-condición aceptable para cada tipo de factor de riesgo identificado",I97="SI"),VLOOKUP(A97,'2'!$B$12:$M$212,7,FALSE)," ")</f>
        <v xml:space="preserve"> </v>
      </c>
      <c r="AJ97" s="34" t="str">
        <f>IF(AND(N97="Aplicar identificación avanzada-condición aceptable para cada tipo de factor de riesgo identificado",I97="SI"),VLOOKUP(A97,'2'!$B$12:$M$212,8,FALSE)," ")</f>
        <v xml:space="preserve"> </v>
      </c>
      <c r="AK97" s="34" t="str">
        <f>IF(AND(N97="Aplicar identificación avanzada-condición aceptable para cada tipo de factor de riesgo identificado",I97="SI"),VLOOKUP(A97,'2'!$B$12:$M$212,9,FALSE)," ")</f>
        <v xml:space="preserve"> </v>
      </c>
      <c r="AL97" s="34" t="str">
        <f>IF(AND(N97="Aplicar identificación avanzada-condición aceptable para cada tipo de factor de riesgo identificado",I97="SI"),VLOOKUP(A97,'2'!$B$12:$M$212,10,FALSE)," ")</f>
        <v xml:space="preserve"> </v>
      </c>
      <c r="AM97" s="40" t="str">
        <f>IF(AND(N97="Aplicar identificación avanzada-condición aceptable para cada tipo de factor de riesgo identificado",J97="SI"),VLOOKUP(A97,'2'!$B$12:$M$212,2,FALSE)," ")</f>
        <v xml:space="preserve"> </v>
      </c>
      <c r="AN97" s="40" t="str">
        <f>IF(AND(N97="Aplicar identificación avanzada-condición aceptable para cada tipo de factor de riesgo identificado",J97="SI"),VLOOKUP(A97,'2'!$B$12:$M$212,3,FALSE)," ")</f>
        <v xml:space="preserve"> </v>
      </c>
      <c r="AO97" s="40" t="str">
        <f>IF(AND(N97="Aplicar identificación avanzada-condición aceptable para cada tipo de factor de riesgo identificado",J97="SI"),VLOOKUP(A97,'2'!$B$12:$M$212,4,FALSE)," ")</f>
        <v xml:space="preserve"> </v>
      </c>
      <c r="AP97" s="40" t="str">
        <f>IF(AND(N97="Aplicar identificación avanzada-condición aceptable para cada tipo de factor de riesgo identificado",J97="SI"),VLOOKUP(A97,'2'!$B$12:$M$212,6,FALSE)," ")</f>
        <v xml:space="preserve"> </v>
      </c>
      <c r="AQ97" s="40" t="str">
        <f>IF(AND(N97="Aplicar identificación avanzada-condición aceptable para cada tipo de factor de riesgo identificado",J97="SI"),VLOOKUP(A97,'2'!$B$12:$M$212,7,FALSE)," ")</f>
        <v xml:space="preserve"> </v>
      </c>
      <c r="AR97" s="40" t="str">
        <f>IF(AND(N97="Aplicar identificación avanzada-condición aceptable para cada tipo de factor de riesgo identificado",J97="SI"),VLOOKUP(A97,'2'!$B$12:$M$212,8,FALSE)," ")</f>
        <v xml:space="preserve"> </v>
      </c>
      <c r="AS97" s="40" t="str">
        <f>IF(AND(N97="Aplicar identificación avanzada-condición aceptable para cada tipo de factor de riesgo identificado",J97="SI"),VLOOKUP(A97,'2'!$B$12:$M$212,9,FALSE)," ")</f>
        <v xml:space="preserve"> </v>
      </c>
      <c r="AT97" s="40" t="str">
        <f>IF(AND(N97="Aplicar identificación avanzada-condición aceptable para cada tipo de factor de riesgo identificado",J97="SI"),VLOOKUP(A97,'2'!$B$12:$M$212,10,FALSE)," ")</f>
        <v xml:space="preserve"> </v>
      </c>
      <c r="AU97" s="51" t="str">
        <f>IF(AND(N97="Aplicar identificación avanzada-condición aceptable para cada tipo de factor de riesgo identificado",K97="SI"),VLOOKUP(A97,'2'!$B$12:$M$212,2,FALSE)," ")</f>
        <v xml:space="preserve"> </v>
      </c>
      <c r="AV97" s="51" t="str">
        <f>IF(AND(N97="Aplicar identificación avanzada-condición aceptable para cada tipo de factor de riesgo identificado",K97="SI"),VLOOKUP(A97,'2'!$B$12:$M$212,3,FALSE)," ")</f>
        <v xml:space="preserve"> </v>
      </c>
      <c r="AW97" s="51" t="str">
        <f>IF(AND(N97="Aplicar identificación avanzada-condición aceptable para cada tipo de factor de riesgo identificado",K97="SI"),VLOOKUP(A97,'2'!$B$12:$M$212,4,FALSE)," ")</f>
        <v xml:space="preserve"> </v>
      </c>
      <c r="AX97" s="51" t="str">
        <f>IF(AND(N97="Aplicar identificación avanzada-condición aceptable para cada tipo de factor de riesgo identificado",K97="SI"),VLOOKUP(A97,'2'!$B$12:$M$212,6,FALSE)," ")</f>
        <v xml:space="preserve"> </v>
      </c>
      <c r="AY97" s="51" t="str">
        <f>IF(AND(N97="Aplicar identificación avanzada-condición aceptable para cada tipo de factor de riesgo identificado",K97="SI"),VLOOKUP(A97,'2'!$B$12:$M$212,7,FALSE)," ")</f>
        <v xml:space="preserve"> </v>
      </c>
      <c r="AZ97" s="51" t="str">
        <f>IF(AND(N97="Aplicar identificación avanzada-condición aceptable para cada tipo de factor de riesgo identificado",K97="SI"),VLOOKUP(A97,'2'!$B$12:$M$212,8,FALSE)," ")</f>
        <v xml:space="preserve"> </v>
      </c>
      <c r="BA97" s="51" t="str">
        <f>IF(AND(N97="Aplicar identificación avanzada-condición aceptable para cada tipo de factor de riesgo identificado",K97="SI"),VLOOKUP(A97,'2'!$B$12:$M$212,9,FALSE)," ")</f>
        <v xml:space="preserve"> </v>
      </c>
      <c r="BB97" s="51" t="str">
        <f>IF(AND(N97="Aplicar identificación avanzada-condición aceptable para cada tipo de factor de riesgo identificado",K97="SI"),VLOOKUP(A97,'2'!$B$12:$M$212,10,FALSE)," ")</f>
        <v xml:space="preserve"> </v>
      </c>
      <c r="BC97" s="44">
        <f>IF(AND(N97="Aplicar identificación avanzada-condición aceptable para cada tipo de factor de riesgo identificado",L97="SI"),VLOOKUP(A97,'2'!$B$12:$M$212,2,FALSE)," ")</f>
        <v>0</v>
      </c>
      <c r="BD97" s="44">
        <f>IF(AND(N97="Aplicar identificación avanzada-condición aceptable para cada tipo de factor de riesgo identificado",L97="SI"),VLOOKUP(A97,'2'!$B$12:$M$212,3,FALSE)," ")</f>
        <v>0</v>
      </c>
      <c r="BE97" s="44">
        <f>IF(AND(N97="Aplicar identificación avanzada-condición aceptable para cada tipo de factor de riesgo identificado",L97="SI"),VLOOKUP(A97,'2'!$B$12:$M$212,4,FALSE)," ")</f>
        <v>0</v>
      </c>
      <c r="BF97" s="44">
        <f>IF(AND(N97="Aplicar identificación avanzada-condición aceptable para cada tipo de factor de riesgo identificado",L97="SI"),VLOOKUP(A97,'2'!$B$12:$M$212,6,FALSE)," ")</f>
        <v>0</v>
      </c>
      <c r="BG97" s="44">
        <f>IF(AND(N97="Aplicar identificación avanzada-condición aceptable para cada tipo de factor de riesgo identificado",L97="SI"),VLOOKUP(A97,'2'!$B$12:$M$212,7,FALSE)," ")</f>
        <v>0</v>
      </c>
      <c r="BH97" s="44">
        <f>IF(AND(N97="Aplicar identificación avanzada-condición aceptable para cada tipo de factor de riesgo identificado",L97="SI"),VLOOKUP(A97,'2'!$B$12:$M$212,8,FALSE)," ")</f>
        <v>0</v>
      </c>
      <c r="BI97" s="44">
        <f>IF(AND(N97="Aplicar identificación avanzada-condición aceptable para cada tipo de factor de riesgo identificado",L97="SI"),VLOOKUP(A97,'2'!$B$12:$M$212,9,FALSE)," ")</f>
        <v>0</v>
      </c>
      <c r="BJ97" s="44">
        <f>IF(AND(N97="Aplicar identificación avanzada-condición aceptable para cada tipo de factor de riesgo identificado",L97="SI"),VLOOKUP(A97,'2'!$B$12:$M$212,10,FALSE)," ")</f>
        <v>0</v>
      </c>
      <c r="BK97" s="48" t="str">
        <f>IF(AND(N97="Aplicar identificación avanzada-condición aceptable para cada tipo de factor de riesgo identificado",M97="SI"),VLOOKUP(A97,'2'!$B$12:$M$212,2,FALSE)," ")</f>
        <v xml:space="preserve"> </v>
      </c>
      <c r="BL97" s="48" t="str">
        <f>IF(AND(N97="Aplicar identificación avanzada-condición aceptable para cada tipo de factor de riesgo identificado",M97="SI"),VLOOKUP(A97,'2'!$B$12:$M$212,3,FALSE)," ")</f>
        <v xml:space="preserve"> </v>
      </c>
      <c r="BM97" s="48" t="str">
        <f>IF(AND(N97="Aplicar identificación avanzada-condición aceptable para cada tipo de factor de riesgo identificado",M97="SI"),VLOOKUP(A97,'2'!$B$12:$M$212,4,FALSE)," ")</f>
        <v xml:space="preserve"> </v>
      </c>
      <c r="BN97" s="48" t="str">
        <f>IF(AND(N97="Aplicar identificación avanzada-condición aceptable para cada tipo de factor de riesgo identificado",M97="SI"),VLOOKUP(A97,'2'!$B$12:$M$212,6,FALSE)," ")</f>
        <v xml:space="preserve"> </v>
      </c>
      <c r="BO97" s="48" t="str">
        <f>IF(AND(N97="Aplicar identificación avanzada-condición aceptable para cada tipo de factor de riesgo identificado",M97="SI"),VLOOKUP(A97,'2'!$B$12:$M$212,7,FALSE)," ")</f>
        <v xml:space="preserve"> </v>
      </c>
      <c r="BP97" s="48" t="str">
        <f>IF(AND(N97="Aplicar identificación avanzada-condición aceptable para cada tipo de factor de riesgo identificado",M97="SI"),VLOOKUP(A97,'2'!$B$12:$M$212,8,FALSE)," ")</f>
        <v xml:space="preserve"> </v>
      </c>
      <c r="BQ97" s="48" t="str">
        <f>IF(AND(N97="Aplicar identificación avanzada-condición aceptable para cada tipo de factor de riesgo identificado",M97="SI"),VLOOKUP(A97,'2'!$B$12:$M$212,9,FALSE)," ")</f>
        <v xml:space="preserve"> </v>
      </c>
      <c r="BR97" s="48" t="str">
        <f>IF(AND(N97="Aplicar identificación avanzada-condición aceptable para cada tipo de factor de riesgo identificado",M97="SI"),VLOOKUP(A97,'2'!$B$12:$M$212,10,FALSE)," ")</f>
        <v xml:space="preserve"> </v>
      </c>
    </row>
    <row r="98" spans="1:70">
      <c r="A98">
        <v>94</v>
      </c>
      <c r="B98" s="21">
        <f>'2'!C107</f>
        <v>0</v>
      </c>
      <c r="C98" s="21">
        <f>'2'!D107</f>
        <v>0</v>
      </c>
      <c r="D98" s="21"/>
      <c r="E98" s="21">
        <f>'2'!E107</f>
        <v>0</v>
      </c>
      <c r="F98" s="34">
        <f>'3'!D107</f>
        <v>0</v>
      </c>
      <c r="G98" s="27" t="str">
        <f>'3'!E107</f>
        <v>SI</v>
      </c>
      <c r="H98" s="21" t="str">
        <f>'3'!F107</f>
        <v>NO</v>
      </c>
      <c r="I98" s="27" t="str">
        <f>'3'!G107</f>
        <v>NO</v>
      </c>
      <c r="J98" s="21" t="str">
        <f>'3'!H107</f>
        <v>NO</v>
      </c>
      <c r="K98" s="27" t="str">
        <f>'3'!I107</f>
        <v>NO</v>
      </c>
      <c r="L98" s="21" t="str">
        <f>'3'!J107</f>
        <v>SI</v>
      </c>
      <c r="M98" s="27" t="str">
        <f>'3'!K107</f>
        <v>NO</v>
      </c>
      <c r="N98" s="34" t="str">
        <f>'3'!L107</f>
        <v>Aplicar identificación avanzada-condición aceptable para cada tipo de factor de riesgo identificado</v>
      </c>
      <c r="O98" s="19">
        <f>IF(AND(N98="Aplicar identificación avanzada-condición aceptable para cada tipo de factor de riesgo identificado",G98="SI"),VLOOKUP(A98,'2'!$B$12:$M$212,2,FALSE)," ")</f>
        <v>0</v>
      </c>
      <c r="P98" s="19">
        <f>IF(AND(N98="Aplicar identificación avanzada-condición aceptable para cada tipo de factor de riesgo identificado",G98="SI"),VLOOKUP(A98,'2'!$B$12:$M$212,3,FALSE)," ")</f>
        <v>0</v>
      </c>
      <c r="Q98" s="19">
        <f>IF(AND(N98="Aplicar identificación avanzada-condición aceptable para cada tipo de factor de riesgo identificado",G98="SI"),VLOOKUP(A98,'2'!$B$12:$M$212,4,FALSE)," ")</f>
        <v>0</v>
      </c>
      <c r="R98" s="19">
        <f>IF(AND(N98="Aplicar identificación avanzada-condición aceptable para cada tipo de factor de riesgo identificado",G98="SI"),VLOOKUP(A98,'2'!$B$12:$M$212,6,FALSE)," ")</f>
        <v>0</v>
      </c>
      <c r="S98" s="19">
        <f>IF(AND(N98="Aplicar identificación avanzada-condición aceptable para cada tipo de factor de riesgo identificado",G98="SI"),VLOOKUP(A98,'2'!$B$12:$M$212,7,FALSE)," ")</f>
        <v>0</v>
      </c>
      <c r="T98" s="19">
        <f>IF(AND(N98="Aplicar identificación avanzada-condición aceptable para cada tipo de factor de riesgo identificado",G98="SI"),VLOOKUP(A98,'2'!$B$12:$M$212,8,FALSE)," ")</f>
        <v>0</v>
      </c>
      <c r="U98" s="19">
        <f>IF(AND(N98="Aplicar identificación avanzada-condición aceptable para cada tipo de factor de riesgo identificado",G98="SI"),VLOOKUP(A98,'2'!$B$12:$M$212,9,FALSE)," ")</f>
        <v>0</v>
      </c>
      <c r="V98" s="19">
        <f>IF(AND(N98="Aplicar identificación avanzada-condición aceptable para cada tipo de factor de riesgo identificado",G98="SI"),VLOOKUP(A98,'2'!$B$12:$M$212,10,FALSE)," ")</f>
        <v>0</v>
      </c>
      <c r="W98" s="31" t="str">
        <f>IF(AND(N98="Aplicar identificación avanzada-condición aceptable para cada tipo de factor de riesgo identificado",H98="SI"),VLOOKUP(A98,'2'!$B$12:$M$212,2,FALSE)," ")</f>
        <v xml:space="preserve"> </v>
      </c>
      <c r="X98" s="31" t="str">
        <f>IF(AND(N98="Aplicar identificación avanzada-condición aceptable para cada tipo de factor de riesgo identificado",H98="SI"),VLOOKUP(A98,'2'!$B$12:$M$212,3,FALSE)," ")</f>
        <v xml:space="preserve"> </v>
      </c>
      <c r="Y98" s="31" t="str">
        <f>IF(AND(N98="Aplicar identificación avanzada-condición aceptable para cada tipo de factor de riesgo identificado",H98="SI"),VLOOKUP(A98,'2'!$B$12:$M$212,4,FALSE)," ")</f>
        <v xml:space="preserve"> </v>
      </c>
      <c r="Z98" s="31" t="str">
        <f>IF(AND(N98="Aplicar identificación avanzada-condición aceptable para cada tipo de factor de riesgo identificado",H98="SI"),VLOOKUP(A98,'2'!$B$12:$M$212,4,FALSE)," ")</f>
        <v xml:space="preserve"> </v>
      </c>
      <c r="AA98" s="31" t="str">
        <f>IF(AND(N98="Aplicar identificación avanzada-condición aceptable para cada tipo de factor de riesgo identificado",H98="SI"),VLOOKUP(A98,'2'!$B$12:$M$212,7,FALSE)," ")</f>
        <v xml:space="preserve"> </v>
      </c>
      <c r="AB98" s="31" t="str">
        <f>IF(AND(N98="Aplicar identificación avanzada-condición aceptable para cada tipo de factor de riesgo identificado",H98="SI"),VLOOKUP(A98,'2'!$B$12:$M$212,8,FALSE)," ")</f>
        <v xml:space="preserve"> </v>
      </c>
      <c r="AC98" s="31" t="str">
        <f>IF(AND(N98="Aplicar identificación avanzada-condición aceptable para cada tipo de factor de riesgo identificado",H98="SI"),VLOOKUP(A98,'2'!$B$12:$M$212,9,FALSE)," ")</f>
        <v xml:space="preserve"> </v>
      </c>
      <c r="AD98" s="31" t="str">
        <f>IF(AND(N98="Aplicar identificación avanzada-condición aceptable para cada tipo de factor de riesgo identificado",H98="SI"),VLOOKUP(A98,'2'!$B$12:$M$212,10,FALSE)," ")</f>
        <v xml:space="preserve"> </v>
      </c>
      <c r="AE98" s="34" t="str">
        <f>IF(AND(N98="Aplicar identificación avanzada-condición aceptable para cada tipo de factor de riesgo identificado",I98="SI"),VLOOKUP(A98,'2'!$B$12:$M$212,2,FALSE)," ")</f>
        <v xml:space="preserve"> </v>
      </c>
      <c r="AF98" s="34" t="str">
        <f>IF(AND(N98="Aplicar identificación avanzada-condición aceptable para cada tipo de factor de riesgo identificado",I98="SI"),VLOOKUP(A98,'2'!$B$12:$M$212,3,FALSE)," ")</f>
        <v xml:space="preserve"> </v>
      </c>
      <c r="AG98" s="34" t="str">
        <f>IF(AND(N98="Aplicar identificación avanzada-condición aceptable para cada tipo de factor de riesgo identificado",I98="SI"),VLOOKUP(A98,'2'!$B$12:$M$212,4,FALSE)," ")</f>
        <v xml:space="preserve"> </v>
      </c>
      <c r="AH98" s="34" t="str">
        <f>IF(AND(N98="Aplicar identificación avanzada-condición aceptable para cada tipo de factor de riesgo identificado",I98="SI"),VLOOKUP(A98,'2'!$B$12:$M$212,6,FALSE)," ")</f>
        <v xml:space="preserve"> </v>
      </c>
      <c r="AI98" s="34" t="str">
        <f>IF(AND(N98="Aplicar identificación avanzada-condición aceptable para cada tipo de factor de riesgo identificado",I98="SI"),VLOOKUP(A98,'2'!$B$12:$M$212,7,FALSE)," ")</f>
        <v xml:space="preserve"> </v>
      </c>
      <c r="AJ98" s="34" t="str">
        <f>IF(AND(N98="Aplicar identificación avanzada-condición aceptable para cada tipo de factor de riesgo identificado",I98="SI"),VLOOKUP(A98,'2'!$B$12:$M$212,8,FALSE)," ")</f>
        <v xml:space="preserve"> </v>
      </c>
      <c r="AK98" s="34" t="str">
        <f>IF(AND(N98="Aplicar identificación avanzada-condición aceptable para cada tipo de factor de riesgo identificado",I98="SI"),VLOOKUP(A98,'2'!$B$12:$M$212,9,FALSE)," ")</f>
        <v xml:space="preserve"> </v>
      </c>
      <c r="AL98" s="34" t="str">
        <f>IF(AND(N98="Aplicar identificación avanzada-condición aceptable para cada tipo de factor de riesgo identificado",I98="SI"),VLOOKUP(A98,'2'!$B$12:$M$212,10,FALSE)," ")</f>
        <v xml:space="preserve"> </v>
      </c>
      <c r="AM98" s="40" t="str">
        <f>IF(AND(N98="Aplicar identificación avanzada-condición aceptable para cada tipo de factor de riesgo identificado",J98="SI"),VLOOKUP(A98,'2'!$B$12:$M$212,2,FALSE)," ")</f>
        <v xml:space="preserve"> </v>
      </c>
      <c r="AN98" s="40" t="str">
        <f>IF(AND(N98="Aplicar identificación avanzada-condición aceptable para cada tipo de factor de riesgo identificado",J98="SI"),VLOOKUP(A98,'2'!$B$12:$M$212,3,FALSE)," ")</f>
        <v xml:space="preserve"> </v>
      </c>
      <c r="AO98" s="40" t="str">
        <f>IF(AND(N98="Aplicar identificación avanzada-condición aceptable para cada tipo de factor de riesgo identificado",J98="SI"),VLOOKUP(A98,'2'!$B$12:$M$212,4,FALSE)," ")</f>
        <v xml:space="preserve"> </v>
      </c>
      <c r="AP98" s="40" t="str">
        <f>IF(AND(N98="Aplicar identificación avanzada-condición aceptable para cada tipo de factor de riesgo identificado",J98="SI"),VLOOKUP(A98,'2'!$B$12:$M$212,6,FALSE)," ")</f>
        <v xml:space="preserve"> </v>
      </c>
      <c r="AQ98" s="40" t="str">
        <f>IF(AND(N98="Aplicar identificación avanzada-condición aceptable para cada tipo de factor de riesgo identificado",J98="SI"),VLOOKUP(A98,'2'!$B$12:$M$212,7,FALSE)," ")</f>
        <v xml:space="preserve"> </v>
      </c>
      <c r="AR98" s="40" t="str">
        <f>IF(AND(N98="Aplicar identificación avanzada-condición aceptable para cada tipo de factor de riesgo identificado",J98="SI"),VLOOKUP(A98,'2'!$B$12:$M$212,8,FALSE)," ")</f>
        <v xml:space="preserve"> </v>
      </c>
      <c r="AS98" s="40" t="str">
        <f>IF(AND(N98="Aplicar identificación avanzada-condición aceptable para cada tipo de factor de riesgo identificado",J98="SI"),VLOOKUP(A98,'2'!$B$12:$M$212,9,FALSE)," ")</f>
        <v xml:space="preserve"> </v>
      </c>
      <c r="AT98" s="40" t="str">
        <f>IF(AND(N98="Aplicar identificación avanzada-condición aceptable para cada tipo de factor de riesgo identificado",J98="SI"),VLOOKUP(A98,'2'!$B$12:$M$212,10,FALSE)," ")</f>
        <v xml:space="preserve"> </v>
      </c>
      <c r="AU98" s="51" t="str">
        <f>IF(AND(N98="Aplicar identificación avanzada-condición aceptable para cada tipo de factor de riesgo identificado",K98="SI"),VLOOKUP(A98,'2'!$B$12:$M$212,2,FALSE)," ")</f>
        <v xml:space="preserve"> </v>
      </c>
      <c r="AV98" s="51" t="str">
        <f>IF(AND(N98="Aplicar identificación avanzada-condición aceptable para cada tipo de factor de riesgo identificado",K98="SI"),VLOOKUP(A98,'2'!$B$12:$M$212,3,FALSE)," ")</f>
        <v xml:space="preserve"> </v>
      </c>
      <c r="AW98" s="51" t="str">
        <f>IF(AND(N98="Aplicar identificación avanzada-condición aceptable para cada tipo de factor de riesgo identificado",K98="SI"),VLOOKUP(A98,'2'!$B$12:$M$212,4,FALSE)," ")</f>
        <v xml:space="preserve"> </v>
      </c>
      <c r="AX98" s="51" t="str">
        <f>IF(AND(N98="Aplicar identificación avanzada-condición aceptable para cada tipo de factor de riesgo identificado",K98="SI"),VLOOKUP(A98,'2'!$B$12:$M$212,6,FALSE)," ")</f>
        <v xml:space="preserve"> </v>
      </c>
      <c r="AY98" s="51" t="str">
        <f>IF(AND(N98="Aplicar identificación avanzada-condición aceptable para cada tipo de factor de riesgo identificado",K98="SI"),VLOOKUP(A98,'2'!$B$12:$M$212,7,FALSE)," ")</f>
        <v xml:space="preserve"> </v>
      </c>
      <c r="AZ98" s="51" t="str">
        <f>IF(AND(N98="Aplicar identificación avanzada-condición aceptable para cada tipo de factor de riesgo identificado",K98="SI"),VLOOKUP(A98,'2'!$B$12:$M$212,8,FALSE)," ")</f>
        <v xml:space="preserve"> </v>
      </c>
      <c r="BA98" s="51" t="str">
        <f>IF(AND(N98="Aplicar identificación avanzada-condición aceptable para cada tipo de factor de riesgo identificado",K98="SI"),VLOOKUP(A98,'2'!$B$12:$M$212,9,FALSE)," ")</f>
        <v xml:space="preserve"> </v>
      </c>
      <c r="BB98" s="51" t="str">
        <f>IF(AND(N98="Aplicar identificación avanzada-condición aceptable para cada tipo de factor de riesgo identificado",K98="SI"),VLOOKUP(A98,'2'!$B$12:$M$212,10,FALSE)," ")</f>
        <v xml:space="preserve"> </v>
      </c>
      <c r="BC98" s="44">
        <f>IF(AND(N98="Aplicar identificación avanzada-condición aceptable para cada tipo de factor de riesgo identificado",L98="SI"),VLOOKUP(A98,'2'!$B$12:$M$212,2,FALSE)," ")</f>
        <v>0</v>
      </c>
      <c r="BD98" s="44">
        <f>IF(AND(N98="Aplicar identificación avanzada-condición aceptable para cada tipo de factor de riesgo identificado",L98="SI"),VLOOKUP(A98,'2'!$B$12:$M$212,3,FALSE)," ")</f>
        <v>0</v>
      </c>
      <c r="BE98" s="44">
        <f>IF(AND(N98="Aplicar identificación avanzada-condición aceptable para cada tipo de factor de riesgo identificado",L98="SI"),VLOOKUP(A98,'2'!$B$12:$M$212,4,FALSE)," ")</f>
        <v>0</v>
      </c>
      <c r="BF98" s="44">
        <f>IF(AND(N98="Aplicar identificación avanzada-condición aceptable para cada tipo de factor de riesgo identificado",L98="SI"),VLOOKUP(A98,'2'!$B$12:$M$212,6,FALSE)," ")</f>
        <v>0</v>
      </c>
      <c r="BG98" s="44">
        <f>IF(AND(N98="Aplicar identificación avanzada-condición aceptable para cada tipo de factor de riesgo identificado",L98="SI"),VLOOKUP(A98,'2'!$B$12:$M$212,7,FALSE)," ")</f>
        <v>0</v>
      </c>
      <c r="BH98" s="44">
        <f>IF(AND(N98="Aplicar identificación avanzada-condición aceptable para cada tipo de factor de riesgo identificado",L98="SI"),VLOOKUP(A98,'2'!$B$12:$M$212,8,FALSE)," ")</f>
        <v>0</v>
      </c>
      <c r="BI98" s="44">
        <f>IF(AND(N98="Aplicar identificación avanzada-condición aceptable para cada tipo de factor de riesgo identificado",L98="SI"),VLOOKUP(A98,'2'!$B$12:$M$212,9,FALSE)," ")</f>
        <v>0</v>
      </c>
      <c r="BJ98" s="44">
        <f>IF(AND(N98="Aplicar identificación avanzada-condición aceptable para cada tipo de factor de riesgo identificado",L98="SI"),VLOOKUP(A98,'2'!$B$12:$M$212,10,FALSE)," ")</f>
        <v>0</v>
      </c>
      <c r="BK98" s="48" t="str">
        <f>IF(AND(N98="Aplicar identificación avanzada-condición aceptable para cada tipo de factor de riesgo identificado",M98="SI"),VLOOKUP(A98,'2'!$B$12:$M$212,2,FALSE)," ")</f>
        <v xml:space="preserve"> </v>
      </c>
      <c r="BL98" s="48" t="str">
        <f>IF(AND(N98="Aplicar identificación avanzada-condición aceptable para cada tipo de factor de riesgo identificado",M98="SI"),VLOOKUP(A98,'2'!$B$12:$M$212,3,FALSE)," ")</f>
        <v xml:space="preserve"> </v>
      </c>
      <c r="BM98" s="48" t="str">
        <f>IF(AND(N98="Aplicar identificación avanzada-condición aceptable para cada tipo de factor de riesgo identificado",M98="SI"),VLOOKUP(A98,'2'!$B$12:$M$212,4,FALSE)," ")</f>
        <v xml:space="preserve"> </v>
      </c>
      <c r="BN98" s="48" t="str">
        <f>IF(AND(N98="Aplicar identificación avanzada-condición aceptable para cada tipo de factor de riesgo identificado",M98="SI"),VLOOKUP(A98,'2'!$B$12:$M$212,6,FALSE)," ")</f>
        <v xml:space="preserve"> </v>
      </c>
      <c r="BO98" s="48" t="str">
        <f>IF(AND(N98="Aplicar identificación avanzada-condición aceptable para cada tipo de factor de riesgo identificado",M98="SI"),VLOOKUP(A98,'2'!$B$12:$M$212,7,FALSE)," ")</f>
        <v xml:space="preserve"> </v>
      </c>
      <c r="BP98" s="48" t="str">
        <f>IF(AND(N98="Aplicar identificación avanzada-condición aceptable para cada tipo de factor de riesgo identificado",M98="SI"),VLOOKUP(A98,'2'!$B$12:$M$212,8,FALSE)," ")</f>
        <v xml:space="preserve"> </v>
      </c>
      <c r="BQ98" s="48" t="str">
        <f>IF(AND(N98="Aplicar identificación avanzada-condición aceptable para cada tipo de factor de riesgo identificado",M98="SI"),VLOOKUP(A98,'2'!$B$12:$M$212,9,FALSE)," ")</f>
        <v xml:space="preserve"> </v>
      </c>
      <c r="BR98" s="48" t="str">
        <f>IF(AND(N98="Aplicar identificación avanzada-condición aceptable para cada tipo de factor de riesgo identificado",M98="SI"),VLOOKUP(A98,'2'!$B$12:$M$212,10,FALSE)," ")</f>
        <v xml:space="preserve"> </v>
      </c>
    </row>
    <row r="99" spans="1:70">
      <c r="A99">
        <v>95</v>
      </c>
      <c r="B99" s="21">
        <f>'2'!C108</f>
        <v>0</v>
      </c>
      <c r="C99" s="21">
        <f>'2'!D108</f>
        <v>0</v>
      </c>
      <c r="D99" s="21"/>
      <c r="E99" s="21">
        <f>'2'!E108</f>
        <v>0</v>
      </c>
      <c r="F99" s="34">
        <f>'3'!D108</f>
        <v>0</v>
      </c>
      <c r="G99" s="27" t="str">
        <f>'3'!E108</f>
        <v>SI</v>
      </c>
      <c r="H99" s="21" t="str">
        <f>'3'!F108</f>
        <v>NO</v>
      </c>
      <c r="I99" s="27" t="str">
        <f>'3'!G108</f>
        <v>NO</v>
      </c>
      <c r="J99" s="21" t="str">
        <f>'3'!H108</f>
        <v>NO</v>
      </c>
      <c r="K99" s="27" t="str">
        <f>'3'!I108</f>
        <v>NO</v>
      </c>
      <c r="L99" s="21" t="str">
        <f>'3'!J108</f>
        <v>SI</v>
      </c>
      <c r="M99" s="27" t="str">
        <f>'3'!K108</f>
        <v>NO</v>
      </c>
      <c r="N99" s="34" t="str">
        <f>'3'!L108</f>
        <v>Aplicar identificación avanzada-condición aceptable para cada tipo de factor de riesgo identificado</v>
      </c>
      <c r="O99" s="19">
        <f>IF(AND(N99="Aplicar identificación avanzada-condición aceptable para cada tipo de factor de riesgo identificado",G99="SI"),VLOOKUP(A99,'2'!$B$12:$M$212,2,FALSE)," ")</f>
        <v>0</v>
      </c>
      <c r="P99" s="19">
        <f>IF(AND(N99="Aplicar identificación avanzada-condición aceptable para cada tipo de factor de riesgo identificado",G99="SI"),VLOOKUP(A99,'2'!$B$12:$M$212,3,FALSE)," ")</f>
        <v>0</v>
      </c>
      <c r="Q99" s="19">
        <f>IF(AND(N99="Aplicar identificación avanzada-condición aceptable para cada tipo de factor de riesgo identificado",G99="SI"),VLOOKUP(A99,'2'!$B$12:$M$212,4,FALSE)," ")</f>
        <v>0</v>
      </c>
      <c r="R99" s="19">
        <f>IF(AND(N99="Aplicar identificación avanzada-condición aceptable para cada tipo de factor de riesgo identificado",G99="SI"),VLOOKUP(A99,'2'!$B$12:$M$212,6,FALSE)," ")</f>
        <v>0</v>
      </c>
      <c r="S99" s="19">
        <f>IF(AND(N99="Aplicar identificación avanzada-condición aceptable para cada tipo de factor de riesgo identificado",G99="SI"),VLOOKUP(A99,'2'!$B$12:$M$212,7,FALSE)," ")</f>
        <v>0</v>
      </c>
      <c r="T99" s="19">
        <f>IF(AND(N99="Aplicar identificación avanzada-condición aceptable para cada tipo de factor de riesgo identificado",G99="SI"),VLOOKUP(A99,'2'!$B$12:$M$212,8,FALSE)," ")</f>
        <v>0</v>
      </c>
      <c r="U99" s="19">
        <f>IF(AND(N99="Aplicar identificación avanzada-condición aceptable para cada tipo de factor de riesgo identificado",G99="SI"),VLOOKUP(A99,'2'!$B$12:$M$212,9,FALSE)," ")</f>
        <v>0</v>
      </c>
      <c r="V99" s="19">
        <f>IF(AND(N99="Aplicar identificación avanzada-condición aceptable para cada tipo de factor de riesgo identificado",G99="SI"),VLOOKUP(A99,'2'!$B$12:$M$212,10,FALSE)," ")</f>
        <v>0</v>
      </c>
      <c r="W99" s="31" t="str">
        <f>IF(AND(N99="Aplicar identificación avanzada-condición aceptable para cada tipo de factor de riesgo identificado",H99="SI"),VLOOKUP(A99,'2'!$B$12:$M$212,2,FALSE)," ")</f>
        <v xml:space="preserve"> </v>
      </c>
      <c r="X99" s="31" t="str">
        <f>IF(AND(N99="Aplicar identificación avanzada-condición aceptable para cada tipo de factor de riesgo identificado",H99="SI"),VLOOKUP(A99,'2'!$B$12:$M$212,3,FALSE)," ")</f>
        <v xml:space="preserve"> </v>
      </c>
      <c r="Y99" s="31" t="str">
        <f>IF(AND(N99="Aplicar identificación avanzada-condición aceptable para cada tipo de factor de riesgo identificado",H99="SI"),VLOOKUP(A99,'2'!$B$12:$M$212,4,FALSE)," ")</f>
        <v xml:space="preserve"> </v>
      </c>
      <c r="Z99" s="31" t="str">
        <f>IF(AND(N99="Aplicar identificación avanzada-condición aceptable para cada tipo de factor de riesgo identificado",H99="SI"),VLOOKUP(A99,'2'!$B$12:$M$212,4,FALSE)," ")</f>
        <v xml:space="preserve"> </v>
      </c>
      <c r="AA99" s="31" t="str">
        <f>IF(AND(N99="Aplicar identificación avanzada-condición aceptable para cada tipo de factor de riesgo identificado",H99="SI"),VLOOKUP(A99,'2'!$B$12:$M$212,7,FALSE)," ")</f>
        <v xml:space="preserve"> </v>
      </c>
      <c r="AB99" s="31" t="str">
        <f>IF(AND(N99="Aplicar identificación avanzada-condición aceptable para cada tipo de factor de riesgo identificado",H99="SI"),VLOOKUP(A99,'2'!$B$12:$M$212,8,FALSE)," ")</f>
        <v xml:space="preserve"> </v>
      </c>
      <c r="AC99" s="31" t="str">
        <f>IF(AND(N99="Aplicar identificación avanzada-condición aceptable para cada tipo de factor de riesgo identificado",H99="SI"),VLOOKUP(A99,'2'!$B$12:$M$212,9,FALSE)," ")</f>
        <v xml:space="preserve"> </v>
      </c>
      <c r="AD99" s="31" t="str">
        <f>IF(AND(N99="Aplicar identificación avanzada-condición aceptable para cada tipo de factor de riesgo identificado",H99="SI"),VLOOKUP(A99,'2'!$B$12:$M$212,10,FALSE)," ")</f>
        <v xml:space="preserve"> </v>
      </c>
      <c r="AE99" s="34" t="str">
        <f>IF(AND(N99="Aplicar identificación avanzada-condición aceptable para cada tipo de factor de riesgo identificado",I99="SI"),VLOOKUP(A99,'2'!$B$12:$M$212,2,FALSE)," ")</f>
        <v xml:space="preserve"> </v>
      </c>
      <c r="AF99" s="34" t="str">
        <f>IF(AND(N99="Aplicar identificación avanzada-condición aceptable para cada tipo de factor de riesgo identificado",I99="SI"),VLOOKUP(A99,'2'!$B$12:$M$212,3,FALSE)," ")</f>
        <v xml:space="preserve"> </v>
      </c>
      <c r="AG99" s="34" t="str">
        <f>IF(AND(N99="Aplicar identificación avanzada-condición aceptable para cada tipo de factor de riesgo identificado",I99="SI"),VLOOKUP(A99,'2'!$B$12:$M$212,4,FALSE)," ")</f>
        <v xml:space="preserve"> </v>
      </c>
      <c r="AH99" s="34" t="str">
        <f>IF(AND(N99="Aplicar identificación avanzada-condición aceptable para cada tipo de factor de riesgo identificado",I99="SI"),VLOOKUP(A99,'2'!$B$12:$M$212,6,FALSE)," ")</f>
        <v xml:space="preserve"> </v>
      </c>
      <c r="AI99" s="34" t="str">
        <f>IF(AND(N99="Aplicar identificación avanzada-condición aceptable para cada tipo de factor de riesgo identificado",I99="SI"),VLOOKUP(A99,'2'!$B$12:$M$212,7,FALSE)," ")</f>
        <v xml:space="preserve"> </v>
      </c>
      <c r="AJ99" s="34" t="str">
        <f>IF(AND(N99="Aplicar identificación avanzada-condición aceptable para cada tipo de factor de riesgo identificado",I99="SI"),VLOOKUP(A99,'2'!$B$12:$M$212,8,FALSE)," ")</f>
        <v xml:space="preserve"> </v>
      </c>
      <c r="AK99" s="34" t="str">
        <f>IF(AND(N99="Aplicar identificación avanzada-condición aceptable para cada tipo de factor de riesgo identificado",I99="SI"),VLOOKUP(A99,'2'!$B$12:$M$212,9,FALSE)," ")</f>
        <v xml:space="preserve"> </v>
      </c>
      <c r="AL99" s="34" t="str">
        <f>IF(AND(N99="Aplicar identificación avanzada-condición aceptable para cada tipo de factor de riesgo identificado",I99="SI"),VLOOKUP(A99,'2'!$B$12:$M$212,10,FALSE)," ")</f>
        <v xml:space="preserve"> </v>
      </c>
      <c r="AM99" s="40" t="str">
        <f>IF(AND(N99="Aplicar identificación avanzada-condición aceptable para cada tipo de factor de riesgo identificado",J99="SI"),VLOOKUP(A99,'2'!$B$12:$M$212,2,FALSE)," ")</f>
        <v xml:space="preserve"> </v>
      </c>
      <c r="AN99" s="40" t="str">
        <f>IF(AND(N99="Aplicar identificación avanzada-condición aceptable para cada tipo de factor de riesgo identificado",J99="SI"),VLOOKUP(A99,'2'!$B$12:$M$212,3,FALSE)," ")</f>
        <v xml:space="preserve"> </v>
      </c>
      <c r="AO99" s="40" t="str">
        <f>IF(AND(N99="Aplicar identificación avanzada-condición aceptable para cada tipo de factor de riesgo identificado",J99="SI"),VLOOKUP(A99,'2'!$B$12:$M$212,4,FALSE)," ")</f>
        <v xml:space="preserve"> </v>
      </c>
      <c r="AP99" s="40" t="str">
        <f>IF(AND(N99="Aplicar identificación avanzada-condición aceptable para cada tipo de factor de riesgo identificado",J99="SI"),VLOOKUP(A99,'2'!$B$12:$M$212,6,FALSE)," ")</f>
        <v xml:space="preserve"> </v>
      </c>
      <c r="AQ99" s="40" t="str">
        <f>IF(AND(N99="Aplicar identificación avanzada-condición aceptable para cada tipo de factor de riesgo identificado",J99="SI"),VLOOKUP(A99,'2'!$B$12:$M$212,7,FALSE)," ")</f>
        <v xml:space="preserve"> </v>
      </c>
      <c r="AR99" s="40" t="str">
        <f>IF(AND(N99="Aplicar identificación avanzada-condición aceptable para cada tipo de factor de riesgo identificado",J99="SI"),VLOOKUP(A99,'2'!$B$12:$M$212,8,FALSE)," ")</f>
        <v xml:space="preserve"> </v>
      </c>
      <c r="AS99" s="40" t="str">
        <f>IF(AND(N99="Aplicar identificación avanzada-condición aceptable para cada tipo de factor de riesgo identificado",J99="SI"),VLOOKUP(A99,'2'!$B$12:$M$212,9,FALSE)," ")</f>
        <v xml:space="preserve"> </v>
      </c>
      <c r="AT99" s="40" t="str">
        <f>IF(AND(N99="Aplicar identificación avanzada-condición aceptable para cada tipo de factor de riesgo identificado",J99="SI"),VLOOKUP(A99,'2'!$B$12:$M$212,10,FALSE)," ")</f>
        <v xml:space="preserve"> </v>
      </c>
      <c r="AU99" s="51" t="str">
        <f>IF(AND(N99="Aplicar identificación avanzada-condición aceptable para cada tipo de factor de riesgo identificado",K99="SI"),VLOOKUP(A99,'2'!$B$12:$M$212,2,FALSE)," ")</f>
        <v xml:space="preserve"> </v>
      </c>
      <c r="AV99" s="51" t="str">
        <f>IF(AND(N99="Aplicar identificación avanzada-condición aceptable para cada tipo de factor de riesgo identificado",K99="SI"),VLOOKUP(A99,'2'!$B$12:$M$212,3,FALSE)," ")</f>
        <v xml:space="preserve"> </v>
      </c>
      <c r="AW99" s="51" t="str">
        <f>IF(AND(N99="Aplicar identificación avanzada-condición aceptable para cada tipo de factor de riesgo identificado",K99="SI"),VLOOKUP(A99,'2'!$B$12:$M$212,4,FALSE)," ")</f>
        <v xml:space="preserve"> </v>
      </c>
      <c r="AX99" s="51" t="str">
        <f>IF(AND(N99="Aplicar identificación avanzada-condición aceptable para cada tipo de factor de riesgo identificado",K99="SI"),VLOOKUP(A99,'2'!$B$12:$M$212,6,FALSE)," ")</f>
        <v xml:space="preserve"> </v>
      </c>
      <c r="AY99" s="51" t="str">
        <f>IF(AND(N99="Aplicar identificación avanzada-condición aceptable para cada tipo de factor de riesgo identificado",K99="SI"),VLOOKUP(A99,'2'!$B$12:$M$212,7,FALSE)," ")</f>
        <v xml:space="preserve"> </v>
      </c>
      <c r="AZ99" s="51" t="str">
        <f>IF(AND(N99="Aplicar identificación avanzada-condición aceptable para cada tipo de factor de riesgo identificado",K99="SI"),VLOOKUP(A99,'2'!$B$12:$M$212,8,FALSE)," ")</f>
        <v xml:space="preserve"> </v>
      </c>
      <c r="BA99" s="51" t="str">
        <f>IF(AND(N99="Aplicar identificación avanzada-condición aceptable para cada tipo de factor de riesgo identificado",K99="SI"),VLOOKUP(A99,'2'!$B$12:$M$212,9,FALSE)," ")</f>
        <v xml:space="preserve"> </v>
      </c>
      <c r="BB99" s="51" t="str">
        <f>IF(AND(N99="Aplicar identificación avanzada-condición aceptable para cada tipo de factor de riesgo identificado",K99="SI"),VLOOKUP(A99,'2'!$B$12:$M$212,10,FALSE)," ")</f>
        <v xml:space="preserve"> </v>
      </c>
      <c r="BC99" s="44">
        <f>IF(AND(N99="Aplicar identificación avanzada-condición aceptable para cada tipo de factor de riesgo identificado",L99="SI"),VLOOKUP(A99,'2'!$B$12:$M$212,2,FALSE)," ")</f>
        <v>0</v>
      </c>
      <c r="BD99" s="44">
        <f>IF(AND(N99="Aplicar identificación avanzada-condición aceptable para cada tipo de factor de riesgo identificado",L99="SI"),VLOOKUP(A99,'2'!$B$12:$M$212,3,FALSE)," ")</f>
        <v>0</v>
      </c>
      <c r="BE99" s="44">
        <f>IF(AND(N99="Aplicar identificación avanzada-condición aceptable para cada tipo de factor de riesgo identificado",L99="SI"),VLOOKUP(A99,'2'!$B$12:$M$212,4,FALSE)," ")</f>
        <v>0</v>
      </c>
      <c r="BF99" s="44">
        <f>IF(AND(N99="Aplicar identificación avanzada-condición aceptable para cada tipo de factor de riesgo identificado",L99="SI"),VLOOKUP(A99,'2'!$B$12:$M$212,6,FALSE)," ")</f>
        <v>0</v>
      </c>
      <c r="BG99" s="44">
        <f>IF(AND(N99="Aplicar identificación avanzada-condición aceptable para cada tipo de factor de riesgo identificado",L99="SI"),VLOOKUP(A99,'2'!$B$12:$M$212,7,FALSE)," ")</f>
        <v>0</v>
      </c>
      <c r="BH99" s="44">
        <f>IF(AND(N99="Aplicar identificación avanzada-condición aceptable para cada tipo de factor de riesgo identificado",L99="SI"),VLOOKUP(A99,'2'!$B$12:$M$212,8,FALSE)," ")</f>
        <v>0</v>
      </c>
      <c r="BI99" s="44">
        <f>IF(AND(N99="Aplicar identificación avanzada-condición aceptable para cada tipo de factor de riesgo identificado",L99="SI"),VLOOKUP(A99,'2'!$B$12:$M$212,9,FALSE)," ")</f>
        <v>0</v>
      </c>
      <c r="BJ99" s="44">
        <f>IF(AND(N99="Aplicar identificación avanzada-condición aceptable para cada tipo de factor de riesgo identificado",L99="SI"),VLOOKUP(A99,'2'!$B$12:$M$212,10,FALSE)," ")</f>
        <v>0</v>
      </c>
      <c r="BK99" s="48" t="str">
        <f>IF(AND(N99="Aplicar identificación avanzada-condición aceptable para cada tipo de factor de riesgo identificado",M99="SI"),VLOOKUP(A99,'2'!$B$12:$M$212,2,FALSE)," ")</f>
        <v xml:space="preserve"> </v>
      </c>
      <c r="BL99" s="48" t="str">
        <f>IF(AND(N99="Aplicar identificación avanzada-condición aceptable para cada tipo de factor de riesgo identificado",M99="SI"),VLOOKUP(A99,'2'!$B$12:$M$212,3,FALSE)," ")</f>
        <v xml:space="preserve"> </v>
      </c>
      <c r="BM99" s="48" t="str">
        <f>IF(AND(N99="Aplicar identificación avanzada-condición aceptable para cada tipo de factor de riesgo identificado",M99="SI"),VLOOKUP(A99,'2'!$B$12:$M$212,4,FALSE)," ")</f>
        <v xml:space="preserve"> </v>
      </c>
      <c r="BN99" s="48" t="str">
        <f>IF(AND(N99="Aplicar identificación avanzada-condición aceptable para cada tipo de factor de riesgo identificado",M99="SI"),VLOOKUP(A99,'2'!$B$12:$M$212,6,FALSE)," ")</f>
        <v xml:space="preserve"> </v>
      </c>
      <c r="BO99" s="48" t="str">
        <f>IF(AND(N99="Aplicar identificación avanzada-condición aceptable para cada tipo de factor de riesgo identificado",M99="SI"),VLOOKUP(A99,'2'!$B$12:$M$212,7,FALSE)," ")</f>
        <v xml:space="preserve"> </v>
      </c>
      <c r="BP99" s="48" t="str">
        <f>IF(AND(N99="Aplicar identificación avanzada-condición aceptable para cada tipo de factor de riesgo identificado",M99="SI"),VLOOKUP(A99,'2'!$B$12:$M$212,8,FALSE)," ")</f>
        <v xml:space="preserve"> </v>
      </c>
      <c r="BQ99" s="48" t="str">
        <f>IF(AND(N99="Aplicar identificación avanzada-condición aceptable para cada tipo de factor de riesgo identificado",M99="SI"),VLOOKUP(A99,'2'!$B$12:$M$212,9,FALSE)," ")</f>
        <v xml:space="preserve"> </v>
      </c>
      <c r="BR99" s="48" t="str">
        <f>IF(AND(N99="Aplicar identificación avanzada-condición aceptable para cada tipo de factor de riesgo identificado",M99="SI"),VLOOKUP(A99,'2'!$B$12:$M$212,10,FALSE)," ")</f>
        <v xml:space="preserve"> </v>
      </c>
    </row>
    <row r="100" spans="1:70">
      <c r="A100">
        <v>96</v>
      </c>
      <c r="B100" s="21">
        <f>'2'!C109</f>
        <v>0</v>
      </c>
      <c r="C100" s="21">
        <f>'2'!D109</f>
        <v>0</v>
      </c>
      <c r="D100" s="21"/>
      <c r="E100" s="21">
        <f>'2'!E109</f>
        <v>0</v>
      </c>
      <c r="F100" s="34">
        <f>'3'!D109</f>
        <v>0</v>
      </c>
      <c r="G100" s="27" t="str">
        <f>'3'!E109</f>
        <v>SI</v>
      </c>
      <c r="H100" s="21" t="str">
        <f>'3'!F109</f>
        <v>NO</v>
      </c>
      <c r="I100" s="27" t="str">
        <f>'3'!G109</f>
        <v>NO</v>
      </c>
      <c r="J100" s="21" t="str">
        <f>'3'!H109</f>
        <v>NO</v>
      </c>
      <c r="K100" s="27" t="str">
        <f>'3'!I109</f>
        <v>NO</v>
      </c>
      <c r="L100" s="21" t="str">
        <f>'3'!J109</f>
        <v>SI</v>
      </c>
      <c r="M100" s="27" t="str">
        <f>'3'!K109</f>
        <v>NO</v>
      </c>
      <c r="N100" s="34" t="str">
        <f>'3'!L109</f>
        <v>Aplicar identificación avanzada-condición aceptable para cada tipo de factor de riesgo identificado</v>
      </c>
      <c r="O100" s="19">
        <f>IF(AND(N100="Aplicar identificación avanzada-condición aceptable para cada tipo de factor de riesgo identificado",G100="SI"),VLOOKUP(A100,'2'!$B$12:$M$212,2,FALSE)," ")</f>
        <v>0</v>
      </c>
      <c r="P100" s="19">
        <f>IF(AND(N100="Aplicar identificación avanzada-condición aceptable para cada tipo de factor de riesgo identificado",G100="SI"),VLOOKUP(A100,'2'!$B$12:$M$212,3,FALSE)," ")</f>
        <v>0</v>
      </c>
      <c r="Q100" s="19">
        <f>IF(AND(N100="Aplicar identificación avanzada-condición aceptable para cada tipo de factor de riesgo identificado",G100="SI"),VLOOKUP(A100,'2'!$B$12:$M$212,4,FALSE)," ")</f>
        <v>0</v>
      </c>
      <c r="R100" s="19">
        <f>IF(AND(N100="Aplicar identificación avanzada-condición aceptable para cada tipo de factor de riesgo identificado",G100="SI"),VLOOKUP(A100,'2'!$B$12:$M$212,6,FALSE)," ")</f>
        <v>0</v>
      </c>
      <c r="S100" s="19">
        <f>IF(AND(N100="Aplicar identificación avanzada-condición aceptable para cada tipo de factor de riesgo identificado",G100="SI"),VLOOKUP(A100,'2'!$B$12:$M$212,7,FALSE)," ")</f>
        <v>0</v>
      </c>
      <c r="T100" s="19">
        <f>IF(AND(N100="Aplicar identificación avanzada-condición aceptable para cada tipo de factor de riesgo identificado",G100="SI"),VLOOKUP(A100,'2'!$B$12:$M$212,8,FALSE)," ")</f>
        <v>0</v>
      </c>
      <c r="U100" s="19">
        <f>IF(AND(N100="Aplicar identificación avanzada-condición aceptable para cada tipo de factor de riesgo identificado",G100="SI"),VLOOKUP(A100,'2'!$B$12:$M$212,9,FALSE)," ")</f>
        <v>0</v>
      </c>
      <c r="V100" s="19">
        <f>IF(AND(N100="Aplicar identificación avanzada-condición aceptable para cada tipo de factor de riesgo identificado",G100="SI"),VLOOKUP(A100,'2'!$B$12:$M$212,10,FALSE)," ")</f>
        <v>0</v>
      </c>
      <c r="W100" s="31" t="str">
        <f>IF(AND(N100="Aplicar identificación avanzada-condición aceptable para cada tipo de factor de riesgo identificado",H100="SI"),VLOOKUP(A100,'2'!$B$12:$M$212,2,FALSE)," ")</f>
        <v xml:space="preserve"> </v>
      </c>
      <c r="X100" s="31" t="str">
        <f>IF(AND(N100="Aplicar identificación avanzada-condición aceptable para cada tipo de factor de riesgo identificado",H100="SI"),VLOOKUP(A100,'2'!$B$12:$M$212,3,FALSE)," ")</f>
        <v xml:space="preserve"> </v>
      </c>
      <c r="Y100" s="31" t="str">
        <f>IF(AND(N100="Aplicar identificación avanzada-condición aceptable para cada tipo de factor de riesgo identificado",H100="SI"),VLOOKUP(A100,'2'!$B$12:$M$212,4,FALSE)," ")</f>
        <v xml:space="preserve"> </v>
      </c>
      <c r="Z100" s="31" t="str">
        <f>IF(AND(N100="Aplicar identificación avanzada-condición aceptable para cada tipo de factor de riesgo identificado",H100="SI"),VLOOKUP(A100,'2'!$B$12:$M$212,4,FALSE)," ")</f>
        <v xml:space="preserve"> </v>
      </c>
      <c r="AA100" s="31" t="str">
        <f>IF(AND(N100="Aplicar identificación avanzada-condición aceptable para cada tipo de factor de riesgo identificado",H100="SI"),VLOOKUP(A100,'2'!$B$12:$M$212,7,FALSE)," ")</f>
        <v xml:space="preserve"> </v>
      </c>
      <c r="AB100" s="31" t="str">
        <f>IF(AND(N100="Aplicar identificación avanzada-condición aceptable para cada tipo de factor de riesgo identificado",H100="SI"),VLOOKUP(A100,'2'!$B$12:$M$212,8,FALSE)," ")</f>
        <v xml:space="preserve"> </v>
      </c>
      <c r="AC100" s="31" t="str">
        <f>IF(AND(N100="Aplicar identificación avanzada-condición aceptable para cada tipo de factor de riesgo identificado",H100="SI"),VLOOKUP(A100,'2'!$B$12:$M$212,9,FALSE)," ")</f>
        <v xml:space="preserve"> </v>
      </c>
      <c r="AD100" s="31" t="str">
        <f>IF(AND(N100="Aplicar identificación avanzada-condición aceptable para cada tipo de factor de riesgo identificado",H100="SI"),VLOOKUP(A100,'2'!$B$12:$M$212,10,FALSE)," ")</f>
        <v xml:space="preserve"> </v>
      </c>
      <c r="AE100" s="34" t="str">
        <f>IF(AND(N100="Aplicar identificación avanzada-condición aceptable para cada tipo de factor de riesgo identificado",I100="SI"),VLOOKUP(A100,'2'!$B$12:$M$212,2,FALSE)," ")</f>
        <v xml:space="preserve"> </v>
      </c>
      <c r="AF100" s="34" t="str">
        <f>IF(AND(N100="Aplicar identificación avanzada-condición aceptable para cada tipo de factor de riesgo identificado",I100="SI"),VLOOKUP(A100,'2'!$B$12:$M$212,3,FALSE)," ")</f>
        <v xml:space="preserve"> </v>
      </c>
      <c r="AG100" s="34" t="str">
        <f>IF(AND(N100="Aplicar identificación avanzada-condición aceptable para cada tipo de factor de riesgo identificado",I100="SI"),VLOOKUP(A100,'2'!$B$12:$M$212,4,FALSE)," ")</f>
        <v xml:space="preserve"> </v>
      </c>
      <c r="AH100" s="34" t="str">
        <f>IF(AND(N100="Aplicar identificación avanzada-condición aceptable para cada tipo de factor de riesgo identificado",I100="SI"),VLOOKUP(A100,'2'!$B$12:$M$212,6,FALSE)," ")</f>
        <v xml:space="preserve"> </v>
      </c>
      <c r="AI100" s="34" t="str">
        <f>IF(AND(N100="Aplicar identificación avanzada-condición aceptable para cada tipo de factor de riesgo identificado",I100="SI"),VLOOKUP(A100,'2'!$B$12:$M$212,7,FALSE)," ")</f>
        <v xml:space="preserve"> </v>
      </c>
      <c r="AJ100" s="34" t="str">
        <f>IF(AND(N100="Aplicar identificación avanzada-condición aceptable para cada tipo de factor de riesgo identificado",I100="SI"),VLOOKUP(A100,'2'!$B$12:$M$212,8,FALSE)," ")</f>
        <v xml:space="preserve"> </v>
      </c>
      <c r="AK100" s="34" t="str">
        <f>IF(AND(N100="Aplicar identificación avanzada-condición aceptable para cada tipo de factor de riesgo identificado",I100="SI"),VLOOKUP(A100,'2'!$B$12:$M$212,9,FALSE)," ")</f>
        <v xml:space="preserve"> </v>
      </c>
      <c r="AL100" s="34" t="str">
        <f>IF(AND(N100="Aplicar identificación avanzada-condición aceptable para cada tipo de factor de riesgo identificado",I100="SI"),VLOOKUP(A100,'2'!$B$12:$M$212,10,FALSE)," ")</f>
        <v xml:space="preserve"> </v>
      </c>
      <c r="AM100" s="40" t="str">
        <f>IF(AND(N100="Aplicar identificación avanzada-condición aceptable para cada tipo de factor de riesgo identificado",J100="SI"),VLOOKUP(A100,'2'!$B$12:$M$212,2,FALSE)," ")</f>
        <v xml:space="preserve"> </v>
      </c>
      <c r="AN100" s="40" t="str">
        <f>IF(AND(N100="Aplicar identificación avanzada-condición aceptable para cada tipo de factor de riesgo identificado",J100="SI"),VLOOKUP(A100,'2'!$B$12:$M$212,3,FALSE)," ")</f>
        <v xml:space="preserve"> </v>
      </c>
      <c r="AO100" s="40" t="str">
        <f>IF(AND(N100="Aplicar identificación avanzada-condición aceptable para cada tipo de factor de riesgo identificado",J100="SI"),VLOOKUP(A100,'2'!$B$12:$M$212,4,FALSE)," ")</f>
        <v xml:space="preserve"> </v>
      </c>
      <c r="AP100" s="40" t="str">
        <f>IF(AND(N100="Aplicar identificación avanzada-condición aceptable para cada tipo de factor de riesgo identificado",J100="SI"),VLOOKUP(A100,'2'!$B$12:$M$212,6,FALSE)," ")</f>
        <v xml:space="preserve"> </v>
      </c>
      <c r="AQ100" s="40" t="str">
        <f>IF(AND(N100="Aplicar identificación avanzada-condición aceptable para cada tipo de factor de riesgo identificado",J100="SI"),VLOOKUP(A100,'2'!$B$12:$M$212,7,FALSE)," ")</f>
        <v xml:space="preserve"> </v>
      </c>
      <c r="AR100" s="40" t="str">
        <f>IF(AND(N100="Aplicar identificación avanzada-condición aceptable para cada tipo de factor de riesgo identificado",J100="SI"),VLOOKUP(A100,'2'!$B$12:$M$212,8,FALSE)," ")</f>
        <v xml:space="preserve"> </v>
      </c>
      <c r="AS100" s="40" t="str">
        <f>IF(AND(N100="Aplicar identificación avanzada-condición aceptable para cada tipo de factor de riesgo identificado",J100="SI"),VLOOKUP(A100,'2'!$B$12:$M$212,9,FALSE)," ")</f>
        <v xml:space="preserve"> </v>
      </c>
      <c r="AT100" s="40" t="str">
        <f>IF(AND(N100="Aplicar identificación avanzada-condición aceptable para cada tipo de factor de riesgo identificado",J100="SI"),VLOOKUP(A100,'2'!$B$12:$M$212,10,FALSE)," ")</f>
        <v xml:space="preserve"> </v>
      </c>
      <c r="AU100" s="51" t="str">
        <f>IF(AND(N100="Aplicar identificación avanzada-condición aceptable para cada tipo de factor de riesgo identificado",K100="SI"),VLOOKUP(A100,'2'!$B$12:$M$212,2,FALSE)," ")</f>
        <v xml:space="preserve"> </v>
      </c>
      <c r="AV100" s="51" t="str">
        <f>IF(AND(N100="Aplicar identificación avanzada-condición aceptable para cada tipo de factor de riesgo identificado",K100="SI"),VLOOKUP(A100,'2'!$B$12:$M$212,3,FALSE)," ")</f>
        <v xml:space="preserve"> </v>
      </c>
      <c r="AW100" s="51" t="str">
        <f>IF(AND(N100="Aplicar identificación avanzada-condición aceptable para cada tipo de factor de riesgo identificado",K100="SI"),VLOOKUP(A100,'2'!$B$12:$M$212,4,FALSE)," ")</f>
        <v xml:space="preserve"> </v>
      </c>
      <c r="AX100" s="51" t="str">
        <f>IF(AND(N100="Aplicar identificación avanzada-condición aceptable para cada tipo de factor de riesgo identificado",K100="SI"),VLOOKUP(A100,'2'!$B$12:$M$212,6,FALSE)," ")</f>
        <v xml:space="preserve"> </v>
      </c>
      <c r="AY100" s="51" t="str">
        <f>IF(AND(N100="Aplicar identificación avanzada-condición aceptable para cada tipo de factor de riesgo identificado",K100="SI"),VLOOKUP(A100,'2'!$B$12:$M$212,7,FALSE)," ")</f>
        <v xml:space="preserve"> </v>
      </c>
      <c r="AZ100" s="51" t="str">
        <f>IF(AND(N100="Aplicar identificación avanzada-condición aceptable para cada tipo de factor de riesgo identificado",K100="SI"),VLOOKUP(A100,'2'!$B$12:$M$212,8,FALSE)," ")</f>
        <v xml:space="preserve"> </v>
      </c>
      <c r="BA100" s="51" t="str">
        <f>IF(AND(N100="Aplicar identificación avanzada-condición aceptable para cada tipo de factor de riesgo identificado",K100="SI"),VLOOKUP(A100,'2'!$B$12:$M$212,9,FALSE)," ")</f>
        <v xml:space="preserve"> </v>
      </c>
      <c r="BB100" s="51" t="str">
        <f>IF(AND(N100="Aplicar identificación avanzada-condición aceptable para cada tipo de factor de riesgo identificado",K100="SI"),VLOOKUP(A100,'2'!$B$12:$M$212,10,FALSE)," ")</f>
        <v xml:space="preserve"> </v>
      </c>
      <c r="BC100" s="44">
        <f>IF(AND(N100="Aplicar identificación avanzada-condición aceptable para cada tipo de factor de riesgo identificado",L100="SI"),VLOOKUP(A100,'2'!$B$12:$M$212,2,FALSE)," ")</f>
        <v>0</v>
      </c>
      <c r="BD100" s="44">
        <f>IF(AND(N100="Aplicar identificación avanzada-condición aceptable para cada tipo de factor de riesgo identificado",L100="SI"),VLOOKUP(A100,'2'!$B$12:$M$212,3,FALSE)," ")</f>
        <v>0</v>
      </c>
      <c r="BE100" s="44">
        <f>IF(AND(N100="Aplicar identificación avanzada-condición aceptable para cada tipo de factor de riesgo identificado",L100="SI"),VLOOKUP(A100,'2'!$B$12:$M$212,4,FALSE)," ")</f>
        <v>0</v>
      </c>
      <c r="BF100" s="44">
        <f>IF(AND(N100="Aplicar identificación avanzada-condición aceptable para cada tipo de factor de riesgo identificado",L100="SI"),VLOOKUP(A100,'2'!$B$12:$M$212,6,FALSE)," ")</f>
        <v>0</v>
      </c>
      <c r="BG100" s="44">
        <f>IF(AND(N100="Aplicar identificación avanzada-condición aceptable para cada tipo de factor de riesgo identificado",L100="SI"),VLOOKUP(A100,'2'!$B$12:$M$212,7,FALSE)," ")</f>
        <v>0</v>
      </c>
      <c r="BH100" s="44">
        <f>IF(AND(N100="Aplicar identificación avanzada-condición aceptable para cada tipo de factor de riesgo identificado",L100="SI"),VLOOKUP(A100,'2'!$B$12:$M$212,8,FALSE)," ")</f>
        <v>0</v>
      </c>
      <c r="BI100" s="44">
        <f>IF(AND(N100="Aplicar identificación avanzada-condición aceptable para cada tipo de factor de riesgo identificado",L100="SI"),VLOOKUP(A100,'2'!$B$12:$M$212,9,FALSE)," ")</f>
        <v>0</v>
      </c>
      <c r="BJ100" s="44">
        <f>IF(AND(N100="Aplicar identificación avanzada-condición aceptable para cada tipo de factor de riesgo identificado",L100="SI"),VLOOKUP(A100,'2'!$B$12:$M$212,10,FALSE)," ")</f>
        <v>0</v>
      </c>
      <c r="BK100" s="48" t="str">
        <f>IF(AND(N100="Aplicar identificación avanzada-condición aceptable para cada tipo de factor de riesgo identificado",M100="SI"),VLOOKUP(A100,'2'!$B$12:$M$212,2,FALSE)," ")</f>
        <v xml:space="preserve"> </v>
      </c>
      <c r="BL100" s="48" t="str">
        <f>IF(AND(N100="Aplicar identificación avanzada-condición aceptable para cada tipo de factor de riesgo identificado",M100="SI"),VLOOKUP(A100,'2'!$B$12:$M$212,3,FALSE)," ")</f>
        <v xml:space="preserve"> </v>
      </c>
      <c r="BM100" s="48" t="str">
        <f>IF(AND(N100="Aplicar identificación avanzada-condición aceptable para cada tipo de factor de riesgo identificado",M100="SI"),VLOOKUP(A100,'2'!$B$12:$M$212,4,FALSE)," ")</f>
        <v xml:space="preserve"> </v>
      </c>
      <c r="BN100" s="48" t="str">
        <f>IF(AND(N100="Aplicar identificación avanzada-condición aceptable para cada tipo de factor de riesgo identificado",M100="SI"),VLOOKUP(A100,'2'!$B$12:$M$212,6,FALSE)," ")</f>
        <v xml:space="preserve"> </v>
      </c>
      <c r="BO100" s="48" t="str">
        <f>IF(AND(N100="Aplicar identificación avanzada-condición aceptable para cada tipo de factor de riesgo identificado",M100="SI"),VLOOKUP(A100,'2'!$B$12:$M$212,7,FALSE)," ")</f>
        <v xml:space="preserve"> </v>
      </c>
      <c r="BP100" s="48" t="str">
        <f>IF(AND(N100="Aplicar identificación avanzada-condición aceptable para cada tipo de factor de riesgo identificado",M100="SI"),VLOOKUP(A100,'2'!$B$12:$M$212,8,FALSE)," ")</f>
        <v xml:space="preserve"> </v>
      </c>
      <c r="BQ100" s="48" t="str">
        <f>IF(AND(N100="Aplicar identificación avanzada-condición aceptable para cada tipo de factor de riesgo identificado",M100="SI"),VLOOKUP(A100,'2'!$B$12:$M$212,9,FALSE)," ")</f>
        <v xml:space="preserve"> </v>
      </c>
      <c r="BR100" s="48" t="str">
        <f>IF(AND(N100="Aplicar identificación avanzada-condición aceptable para cada tipo de factor de riesgo identificado",M100="SI"),VLOOKUP(A100,'2'!$B$12:$M$212,10,FALSE)," ")</f>
        <v xml:space="preserve"> </v>
      </c>
    </row>
    <row r="101" spans="1:70">
      <c r="A101">
        <v>97</v>
      </c>
      <c r="B101" s="21">
        <f>'2'!C110</f>
        <v>0</v>
      </c>
      <c r="C101" s="21">
        <f>'2'!D110</f>
        <v>0</v>
      </c>
      <c r="D101" s="21"/>
      <c r="E101" s="21">
        <f>'2'!E110</f>
        <v>0</v>
      </c>
      <c r="F101" s="34">
        <f>'3'!D110</f>
        <v>0</v>
      </c>
      <c r="G101" s="27" t="str">
        <f>'3'!E110</f>
        <v>SI</v>
      </c>
      <c r="H101" s="21" t="str">
        <f>'3'!F110</f>
        <v>NO</v>
      </c>
      <c r="I101" s="27" t="str">
        <f>'3'!G110</f>
        <v>NO</v>
      </c>
      <c r="J101" s="21" t="str">
        <f>'3'!H110</f>
        <v>NO</v>
      </c>
      <c r="K101" s="27" t="str">
        <f>'3'!I110</f>
        <v>NO</v>
      </c>
      <c r="L101" s="21" t="str">
        <f>'3'!J110</f>
        <v>SI</v>
      </c>
      <c r="M101" s="27" t="str">
        <f>'3'!K110</f>
        <v>NO</v>
      </c>
      <c r="N101" s="34" t="str">
        <f>'3'!L110</f>
        <v>Aplicar identificación avanzada-condición aceptable para cada tipo de factor de riesgo identificado</v>
      </c>
      <c r="O101" s="19">
        <f>IF(AND(N101="Aplicar identificación avanzada-condición aceptable para cada tipo de factor de riesgo identificado",G101="SI"),VLOOKUP(A101,'2'!$B$12:$M$212,2,FALSE)," ")</f>
        <v>0</v>
      </c>
      <c r="P101" s="19">
        <f>IF(AND(N101="Aplicar identificación avanzada-condición aceptable para cada tipo de factor de riesgo identificado",G101="SI"),VLOOKUP(A101,'2'!$B$12:$M$212,3,FALSE)," ")</f>
        <v>0</v>
      </c>
      <c r="Q101" s="19">
        <f>IF(AND(N101="Aplicar identificación avanzada-condición aceptable para cada tipo de factor de riesgo identificado",G101="SI"),VLOOKUP(A101,'2'!$B$12:$M$212,4,FALSE)," ")</f>
        <v>0</v>
      </c>
      <c r="R101" s="19">
        <f>IF(AND(N101="Aplicar identificación avanzada-condición aceptable para cada tipo de factor de riesgo identificado",G101="SI"),VLOOKUP(A101,'2'!$B$12:$M$212,6,FALSE)," ")</f>
        <v>0</v>
      </c>
      <c r="S101" s="19">
        <f>IF(AND(N101="Aplicar identificación avanzada-condición aceptable para cada tipo de factor de riesgo identificado",G101="SI"),VLOOKUP(A101,'2'!$B$12:$M$212,7,FALSE)," ")</f>
        <v>0</v>
      </c>
      <c r="T101" s="19">
        <f>IF(AND(N101="Aplicar identificación avanzada-condición aceptable para cada tipo de factor de riesgo identificado",G101="SI"),VLOOKUP(A101,'2'!$B$12:$M$212,8,FALSE)," ")</f>
        <v>0</v>
      </c>
      <c r="U101" s="19">
        <f>IF(AND(N101="Aplicar identificación avanzada-condición aceptable para cada tipo de factor de riesgo identificado",G101="SI"),VLOOKUP(A101,'2'!$B$12:$M$212,9,FALSE)," ")</f>
        <v>0</v>
      </c>
      <c r="V101" s="19">
        <f>IF(AND(N101="Aplicar identificación avanzada-condición aceptable para cada tipo de factor de riesgo identificado",G101="SI"),VLOOKUP(A101,'2'!$B$12:$M$212,10,FALSE)," ")</f>
        <v>0</v>
      </c>
      <c r="W101" s="31" t="str">
        <f>IF(AND(N101="Aplicar identificación avanzada-condición aceptable para cada tipo de factor de riesgo identificado",H101="SI"),VLOOKUP(A101,'2'!$B$12:$M$212,2,FALSE)," ")</f>
        <v xml:space="preserve"> </v>
      </c>
      <c r="X101" s="31" t="str">
        <f>IF(AND(N101="Aplicar identificación avanzada-condición aceptable para cada tipo de factor de riesgo identificado",H101="SI"),VLOOKUP(A101,'2'!$B$12:$M$212,3,FALSE)," ")</f>
        <v xml:space="preserve"> </v>
      </c>
      <c r="Y101" s="31" t="str">
        <f>IF(AND(N101="Aplicar identificación avanzada-condición aceptable para cada tipo de factor de riesgo identificado",H101="SI"),VLOOKUP(A101,'2'!$B$12:$M$212,4,FALSE)," ")</f>
        <v xml:space="preserve"> </v>
      </c>
      <c r="Z101" s="31" t="str">
        <f>IF(AND(N101="Aplicar identificación avanzada-condición aceptable para cada tipo de factor de riesgo identificado",H101="SI"),VLOOKUP(A101,'2'!$B$12:$M$212,4,FALSE)," ")</f>
        <v xml:space="preserve"> </v>
      </c>
      <c r="AA101" s="31" t="str">
        <f>IF(AND(N101="Aplicar identificación avanzada-condición aceptable para cada tipo de factor de riesgo identificado",H101="SI"),VLOOKUP(A101,'2'!$B$12:$M$212,7,FALSE)," ")</f>
        <v xml:space="preserve"> </v>
      </c>
      <c r="AB101" s="31" t="str">
        <f>IF(AND(N101="Aplicar identificación avanzada-condición aceptable para cada tipo de factor de riesgo identificado",H101="SI"),VLOOKUP(A101,'2'!$B$12:$M$212,8,FALSE)," ")</f>
        <v xml:space="preserve"> </v>
      </c>
      <c r="AC101" s="31" t="str">
        <f>IF(AND(N101="Aplicar identificación avanzada-condición aceptable para cada tipo de factor de riesgo identificado",H101="SI"),VLOOKUP(A101,'2'!$B$12:$M$212,9,FALSE)," ")</f>
        <v xml:space="preserve"> </v>
      </c>
      <c r="AD101" s="31" t="str">
        <f>IF(AND(N101="Aplicar identificación avanzada-condición aceptable para cada tipo de factor de riesgo identificado",H101="SI"),VLOOKUP(A101,'2'!$B$12:$M$212,10,FALSE)," ")</f>
        <v xml:space="preserve"> </v>
      </c>
      <c r="AE101" s="34" t="str">
        <f>IF(AND(N101="Aplicar identificación avanzada-condición aceptable para cada tipo de factor de riesgo identificado",I101="SI"),VLOOKUP(A101,'2'!$B$12:$M$212,2,FALSE)," ")</f>
        <v xml:space="preserve"> </v>
      </c>
      <c r="AF101" s="34" t="str">
        <f>IF(AND(N101="Aplicar identificación avanzada-condición aceptable para cada tipo de factor de riesgo identificado",I101="SI"),VLOOKUP(A101,'2'!$B$12:$M$212,3,FALSE)," ")</f>
        <v xml:space="preserve"> </v>
      </c>
      <c r="AG101" s="34" t="str">
        <f>IF(AND(N101="Aplicar identificación avanzada-condición aceptable para cada tipo de factor de riesgo identificado",I101="SI"),VLOOKUP(A101,'2'!$B$12:$M$212,4,FALSE)," ")</f>
        <v xml:space="preserve"> </v>
      </c>
      <c r="AH101" s="34" t="str">
        <f>IF(AND(N101="Aplicar identificación avanzada-condición aceptable para cada tipo de factor de riesgo identificado",I101="SI"),VLOOKUP(A101,'2'!$B$12:$M$212,6,FALSE)," ")</f>
        <v xml:space="preserve"> </v>
      </c>
      <c r="AI101" s="34" t="str">
        <f>IF(AND(N101="Aplicar identificación avanzada-condición aceptable para cada tipo de factor de riesgo identificado",I101="SI"),VLOOKUP(A101,'2'!$B$12:$M$212,7,FALSE)," ")</f>
        <v xml:space="preserve"> </v>
      </c>
      <c r="AJ101" s="34" t="str">
        <f>IF(AND(N101="Aplicar identificación avanzada-condición aceptable para cada tipo de factor de riesgo identificado",I101="SI"),VLOOKUP(A101,'2'!$B$12:$M$212,8,FALSE)," ")</f>
        <v xml:space="preserve"> </v>
      </c>
      <c r="AK101" s="34" t="str">
        <f>IF(AND(N101="Aplicar identificación avanzada-condición aceptable para cada tipo de factor de riesgo identificado",I101="SI"),VLOOKUP(A101,'2'!$B$12:$M$212,9,FALSE)," ")</f>
        <v xml:space="preserve"> </v>
      </c>
      <c r="AL101" s="34" t="str">
        <f>IF(AND(N101="Aplicar identificación avanzada-condición aceptable para cada tipo de factor de riesgo identificado",I101="SI"),VLOOKUP(A101,'2'!$B$12:$M$212,10,FALSE)," ")</f>
        <v xml:space="preserve"> </v>
      </c>
      <c r="AM101" s="40" t="str">
        <f>IF(AND(N101="Aplicar identificación avanzada-condición aceptable para cada tipo de factor de riesgo identificado",J101="SI"),VLOOKUP(A101,'2'!$B$12:$M$212,2,FALSE)," ")</f>
        <v xml:space="preserve"> </v>
      </c>
      <c r="AN101" s="40" t="str">
        <f>IF(AND(N101="Aplicar identificación avanzada-condición aceptable para cada tipo de factor de riesgo identificado",J101="SI"),VLOOKUP(A101,'2'!$B$12:$M$212,3,FALSE)," ")</f>
        <v xml:space="preserve"> </v>
      </c>
      <c r="AO101" s="40" t="str">
        <f>IF(AND(N101="Aplicar identificación avanzada-condición aceptable para cada tipo de factor de riesgo identificado",J101="SI"),VLOOKUP(A101,'2'!$B$12:$M$212,4,FALSE)," ")</f>
        <v xml:space="preserve"> </v>
      </c>
      <c r="AP101" s="40" t="str">
        <f>IF(AND(N101="Aplicar identificación avanzada-condición aceptable para cada tipo de factor de riesgo identificado",J101="SI"),VLOOKUP(A101,'2'!$B$12:$M$212,6,FALSE)," ")</f>
        <v xml:space="preserve"> </v>
      </c>
      <c r="AQ101" s="40" t="str">
        <f>IF(AND(N101="Aplicar identificación avanzada-condición aceptable para cada tipo de factor de riesgo identificado",J101="SI"),VLOOKUP(A101,'2'!$B$12:$M$212,7,FALSE)," ")</f>
        <v xml:space="preserve"> </v>
      </c>
      <c r="AR101" s="40" t="str">
        <f>IF(AND(N101="Aplicar identificación avanzada-condición aceptable para cada tipo de factor de riesgo identificado",J101="SI"),VLOOKUP(A101,'2'!$B$12:$M$212,8,FALSE)," ")</f>
        <v xml:space="preserve"> </v>
      </c>
      <c r="AS101" s="40" t="str">
        <f>IF(AND(N101="Aplicar identificación avanzada-condición aceptable para cada tipo de factor de riesgo identificado",J101="SI"),VLOOKUP(A101,'2'!$B$12:$M$212,9,FALSE)," ")</f>
        <v xml:space="preserve"> </v>
      </c>
      <c r="AT101" s="40" t="str">
        <f>IF(AND(N101="Aplicar identificación avanzada-condición aceptable para cada tipo de factor de riesgo identificado",J101="SI"),VLOOKUP(A101,'2'!$B$12:$M$212,10,FALSE)," ")</f>
        <v xml:space="preserve"> </v>
      </c>
      <c r="AU101" s="51" t="str">
        <f>IF(AND(N101="Aplicar identificación avanzada-condición aceptable para cada tipo de factor de riesgo identificado",K101="SI"),VLOOKUP(A101,'2'!$B$12:$M$212,2,FALSE)," ")</f>
        <v xml:space="preserve"> </v>
      </c>
      <c r="AV101" s="51" t="str">
        <f>IF(AND(N101="Aplicar identificación avanzada-condición aceptable para cada tipo de factor de riesgo identificado",K101="SI"),VLOOKUP(A101,'2'!$B$12:$M$212,3,FALSE)," ")</f>
        <v xml:space="preserve"> </v>
      </c>
      <c r="AW101" s="51" t="str">
        <f>IF(AND(N101="Aplicar identificación avanzada-condición aceptable para cada tipo de factor de riesgo identificado",K101="SI"),VLOOKUP(A101,'2'!$B$12:$M$212,4,FALSE)," ")</f>
        <v xml:space="preserve"> </v>
      </c>
      <c r="AX101" s="51" t="str">
        <f>IF(AND(N101="Aplicar identificación avanzada-condición aceptable para cada tipo de factor de riesgo identificado",K101="SI"),VLOOKUP(A101,'2'!$B$12:$M$212,6,FALSE)," ")</f>
        <v xml:space="preserve"> </v>
      </c>
      <c r="AY101" s="51" t="str">
        <f>IF(AND(N101="Aplicar identificación avanzada-condición aceptable para cada tipo de factor de riesgo identificado",K101="SI"),VLOOKUP(A101,'2'!$B$12:$M$212,7,FALSE)," ")</f>
        <v xml:space="preserve"> </v>
      </c>
      <c r="AZ101" s="51" t="str">
        <f>IF(AND(N101="Aplicar identificación avanzada-condición aceptable para cada tipo de factor de riesgo identificado",K101="SI"),VLOOKUP(A101,'2'!$B$12:$M$212,8,FALSE)," ")</f>
        <v xml:space="preserve"> </v>
      </c>
      <c r="BA101" s="51" t="str">
        <f>IF(AND(N101="Aplicar identificación avanzada-condición aceptable para cada tipo de factor de riesgo identificado",K101="SI"),VLOOKUP(A101,'2'!$B$12:$M$212,9,FALSE)," ")</f>
        <v xml:space="preserve"> </v>
      </c>
      <c r="BB101" s="51" t="str">
        <f>IF(AND(N101="Aplicar identificación avanzada-condición aceptable para cada tipo de factor de riesgo identificado",K101="SI"),VLOOKUP(A101,'2'!$B$12:$M$212,10,FALSE)," ")</f>
        <v xml:space="preserve"> </v>
      </c>
      <c r="BC101" s="44">
        <f>IF(AND(N101="Aplicar identificación avanzada-condición aceptable para cada tipo de factor de riesgo identificado",L101="SI"),VLOOKUP(A101,'2'!$B$12:$M$212,2,FALSE)," ")</f>
        <v>0</v>
      </c>
      <c r="BD101" s="44">
        <f>IF(AND(N101="Aplicar identificación avanzada-condición aceptable para cada tipo de factor de riesgo identificado",L101="SI"),VLOOKUP(A101,'2'!$B$12:$M$212,3,FALSE)," ")</f>
        <v>0</v>
      </c>
      <c r="BE101" s="44">
        <f>IF(AND(N101="Aplicar identificación avanzada-condición aceptable para cada tipo de factor de riesgo identificado",L101="SI"),VLOOKUP(A101,'2'!$B$12:$M$212,4,FALSE)," ")</f>
        <v>0</v>
      </c>
      <c r="BF101" s="44">
        <f>IF(AND(N101="Aplicar identificación avanzada-condición aceptable para cada tipo de factor de riesgo identificado",L101="SI"),VLOOKUP(A101,'2'!$B$12:$M$212,6,FALSE)," ")</f>
        <v>0</v>
      </c>
      <c r="BG101" s="44">
        <f>IF(AND(N101="Aplicar identificación avanzada-condición aceptable para cada tipo de factor de riesgo identificado",L101="SI"),VLOOKUP(A101,'2'!$B$12:$M$212,7,FALSE)," ")</f>
        <v>0</v>
      </c>
      <c r="BH101" s="44">
        <f>IF(AND(N101="Aplicar identificación avanzada-condición aceptable para cada tipo de factor de riesgo identificado",L101="SI"),VLOOKUP(A101,'2'!$B$12:$M$212,8,FALSE)," ")</f>
        <v>0</v>
      </c>
      <c r="BI101" s="44">
        <f>IF(AND(N101="Aplicar identificación avanzada-condición aceptable para cada tipo de factor de riesgo identificado",L101="SI"),VLOOKUP(A101,'2'!$B$12:$M$212,9,FALSE)," ")</f>
        <v>0</v>
      </c>
      <c r="BJ101" s="44">
        <f>IF(AND(N101="Aplicar identificación avanzada-condición aceptable para cada tipo de factor de riesgo identificado",L101="SI"),VLOOKUP(A101,'2'!$B$12:$M$212,10,FALSE)," ")</f>
        <v>0</v>
      </c>
      <c r="BK101" s="48" t="str">
        <f>IF(AND(N101="Aplicar identificación avanzada-condición aceptable para cada tipo de factor de riesgo identificado",M101="SI"),VLOOKUP(A101,'2'!$B$12:$M$212,2,FALSE)," ")</f>
        <v xml:space="preserve"> </v>
      </c>
      <c r="BL101" s="48" t="str">
        <f>IF(AND(N101="Aplicar identificación avanzada-condición aceptable para cada tipo de factor de riesgo identificado",M101="SI"),VLOOKUP(A101,'2'!$B$12:$M$212,3,FALSE)," ")</f>
        <v xml:space="preserve"> </v>
      </c>
      <c r="BM101" s="48" t="str">
        <f>IF(AND(N101="Aplicar identificación avanzada-condición aceptable para cada tipo de factor de riesgo identificado",M101="SI"),VLOOKUP(A101,'2'!$B$12:$M$212,4,FALSE)," ")</f>
        <v xml:space="preserve"> </v>
      </c>
      <c r="BN101" s="48" t="str">
        <f>IF(AND(N101="Aplicar identificación avanzada-condición aceptable para cada tipo de factor de riesgo identificado",M101="SI"),VLOOKUP(A101,'2'!$B$12:$M$212,6,FALSE)," ")</f>
        <v xml:space="preserve"> </v>
      </c>
      <c r="BO101" s="48" t="str">
        <f>IF(AND(N101="Aplicar identificación avanzada-condición aceptable para cada tipo de factor de riesgo identificado",M101="SI"),VLOOKUP(A101,'2'!$B$12:$M$212,7,FALSE)," ")</f>
        <v xml:space="preserve"> </v>
      </c>
      <c r="BP101" s="48" t="str">
        <f>IF(AND(N101="Aplicar identificación avanzada-condición aceptable para cada tipo de factor de riesgo identificado",M101="SI"),VLOOKUP(A101,'2'!$B$12:$M$212,8,FALSE)," ")</f>
        <v xml:space="preserve"> </v>
      </c>
      <c r="BQ101" s="48" t="str">
        <f>IF(AND(N101="Aplicar identificación avanzada-condición aceptable para cada tipo de factor de riesgo identificado",M101="SI"),VLOOKUP(A101,'2'!$B$12:$M$212,9,FALSE)," ")</f>
        <v xml:space="preserve"> </v>
      </c>
      <c r="BR101" s="48" t="str">
        <f>IF(AND(N101="Aplicar identificación avanzada-condición aceptable para cada tipo de factor de riesgo identificado",M101="SI"),VLOOKUP(A101,'2'!$B$12:$M$212,10,FALSE)," ")</f>
        <v xml:space="preserve"> </v>
      </c>
    </row>
    <row r="102" spans="1:70">
      <c r="A102">
        <v>98</v>
      </c>
      <c r="B102" s="21">
        <f>'2'!C111</f>
        <v>0</v>
      </c>
      <c r="C102" s="21">
        <f>'2'!D111</f>
        <v>0</v>
      </c>
      <c r="D102" s="21"/>
      <c r="E102" s="21">
        <f>'2'!E111</f>
        <v>0</v>
      </c>
      <c r="F102" s="34">
        <f>'3'!D111</f>
        <v>0</v>
      </c>
      <c r="G102" s="27" t="str">
        <f>'3'!E111</f>
        <v>SI</v>
      </c>
      <c r="H102" s="21" t="str">
        <f>'3'!F111</f>
        <v>NO</v>
      </c>
      <c r="I102" s="27" t="str">
        <f>'3'!G111</f>
        <v>NO</v>
      </c>
      <c r="J102" s="21" t="str">
        <f>'3'!H111</f>
        <v>NO</v>
      </c>
      <c r="K102" s="27" t="str">
        <f>'3'!I111</f>
        <v>NO</v>
      </c>
      <c r="L102" s="21" t="str">
        <f>'3'!J111</f>
        <v>SI</v>
      </c>
      <c r="M102" s="27" t="str">
        <f>'3'!K111</f>
        <v>NO</v>
      </c>
      <c r="N102" s="34" t="str">
        <f>'3'!L111</f>
        <v>Aplicar identificación avanzada-condición aceptable para cada tipo de factor de riesgo identificado</v>
      </c>
      <c r="O102" s="19">
        <f>IF(AND(N102="Aplicar identificación avanzada-condición aceptable para cada tipo de factor de riesgo identificado",G102="SI"),VLOOKUP(A102,'2'!$B$12:$M$212,2,FALSE)," ")</f>
        <v>0</v>
      </c>
      <c r="P102" s="19">
        <f>IF(AND(N102="Aplicar identificación avanzada-condición aceptable para cada tipo de factor de riesgo identificado",G102="SI"),VLOOKUP(A102,'2'!$B$12:$M$212,3,FALSE)," ")</f>
        <v>0</v>
      </c>
      <c r="Q102" s="19">
        <f>IF(AND(N102="Aplicar identificación avanzada-condición aceptable para cada tipo de factor de riesgo identificado",G102="SI"),VLOOKUP(A102,'2'!$B$12:$M$212,4,FALSE)," ")</f>
        <v>0</v>
      </c>
      <c r="R102" s="19">
        <f>IF(AND(N102="Aplicar identificación avanzada-condición aceptable para cada tipo de factor de riesgo identificado",G102="SI"),VLOOKUP(A102,'2'!$B$12:$M$212,6,FALSE)," ")</f>
        <v>0</v>
      </c>
      <c r="S102" s="19">
        <f>IF(AND(N102="Aplicar identificación avanzada-condición aceptable para cada tipo de factor de riesgo identificado",G102="SI"),VLOOKUP(A102,'2'!$B$12:$M$212,7,FALSE)," ")</f>
        <v>0</v>
      </c>
      <c r="T102" s="19">
        <f>IF(AND(N102="Aplicar identificación avanzada-condición aceptable para cada tipo de factor de riesgo identificado",G102="SI"),VLOOKUP(A102,'2'!$B$12:$M$212,8,FALSE)," ")</f>
        <v>0</v>
      </c>
      <c r="U102" s="19">
        <f>IF(AND(N102="Aplicar identificación avanzada-condición aceptable para cada tipo de factor de riesgo identificado",G102="SI"),VLOOKUP(A102,'2'!$B$12:$M$212,9,FALSE)," ")</f>
        <v>0</v>
      </c>
      <c r="V102" s="19">
        <f>IF(AND(N102="Aplicar identificación avanzada-condición aceptable para cada tipo de factor de riesgo identificado",G102="SI"),VLOOKUP(A102,'2'!$B$12:$M$212,10,FALSE)," ")</f>
        <v>0</v>
      </c>
      <c r="W102" s="31" t="str">
        <f>IF(AND(N102="Aplicar identificación avanzada-condición aceptable para cada tipo de factor de riesgo identificado",H102="SI"),VLOOKUP(A102,'2'!$B$12:$M$212,2,FALSE)," ")</f>
        <v xml:space="preserve"> </v>
      </c>
      <c r="X102" s="31" t="str">
        <f>IF(AND(N102="Aplicar identificación avanzada-condición aceptable para cada tipo de factor de riesgo identificado",H102="SI"),VLOOKUP(A102,'2'!$B$12:$M$212,3,FALSE)," ")</f>
        <v xml:space="preserve"> </v>
      </c>
      <c r="Y102" s="31" t="str">
        <f>IF(AND(N102="Aplicar identificación avanzada-condición aceptable para cada tipo de factor de riesgo identificado",H102="SI"),VLOOKUP(A102,'2'!$B$12:$M$212,4,FALSE)," ")</f>
        <v xml:space="preserve"> </v>
      </c>
      <c r="Z102" s="31" t="str">
        <f>IF(AND(N102="Aplicar identificación avanzada-condición aceptable para cada tipo de factor de riesgo identificado",H102="SI"),VLOOKUP(A102,'2'!$B$12:$M$212,4,FALSE)," ")</f>
        <v xml:space="preserve"> </v>
      </c>
      <c r="AA102" s="31" t="str">
        <f>IF(AND(N102="Aplicar identificación avanzada-condición aceptable para cada tipo de factor de riesgo identificado",H102="SI"),VLOOKUP(A102,'2'!$B$12:$M$212,7,FALSE)," ")</f>
        <v xml:space="preserve"> </v>
      </c>
      <c r="AB102" s="31" t="str">
        <f>IF(AND(N102="Aplicar identificación avanzada-condición aceptable para cada tipo de factor de riesgo identificado",H102="SI"),VLOOKUP(A102,'2'!$B$12:$M$212,8,FALSE)," ")</f>
        <v xml:space="preserve"> </v>
      </c>
      <c r="AC102" s="31" t="str">
        <f>IF(AND(N102="Aplicar identificación avanzada-condición aceptable para cada tipo de factor de riesgo identificado",H102="SI"),VLOOKUP(A102,'2'!$B$12:$M$212,9,FALSE)," ")</f>
        <v xml:space="preserve"> </v>
      </c>
      <c r="AD102" s="31" t="str">
        <f>IF(AND(N102="Aplicar identificación avanzada-condición aceptable para cada tipo de factor de riesgo identificado",H102="SI"),VLOOKUP(A102,'2'!$B$12:$M$212,10,FALSE)," ")</f>
        <v xml:space="preserve"> </v>
      </c>
      <c r="AE102" s="34" t="str">
        <f>IF(AND(N102="Aplicar identificación avanzada-condición aceptable para cada tipo de factor de riesgo identificado",I102="SI"),VLOOKUP(A102,'2'!$B$12:$M$212,2,FALSE)," ")</f>
        <v xml:space="preserve"> </v>
      </c>
      <c r="AF102" s="34" t="str">
        <f>IF(AND(N102="Aplicar identificación avanzada-condición aceptable para cada tipo de factor de riesgo identificado",I102="SI"),VLOOKUP(A102,'2'!$B$12:$M$212,3,FALSE)," ")</f>
        <v xml:space="preserve"> </v>
      </c>
      <c r="AG102" s="34" t="str">
        <f>IF(AND(N102="Aplicar identificación avanzada-condición aceptable para cada tipo de factor de riesgo identificado",I102="SI"),VLOOKUP(A102,'2'!$B$12:$M$212,4,FALSE)," ")</f>
        <v xml:space="preserve"> </v>
      </c>
      <c r="AH102" s="34" t="str">
        <f>IF(AND(N102="Aplicar identificación avanzada-condición aceptable para cada tipo de factor de riesgo identificado",I102="SI"),VLOOKUP(A102,'2'!$B$12:$M$212,6,FALSE)," ")</f>
        <v xml:space="preserve"> </v>
      </c>
      <c r="AI102" s="34" t="str">
        <f>IF(AND(N102="Aplicar identificación avanzada-condición aceptable para cada tipo de factor de riesgo identificado",I102="SI"),VLOOKUP(A102,'2'!$B$12:$M$212,7,FALSE)," ")</f>
        <v xml:space="preserve"> </v>
      </c>
      <c r="AJ102" s="34" t="str">
        <f>IF(AND(N102="Aplicar identificación avanzada-condición aceptable para cada tipo de factor de riesgo identificado",I102="SI"),VLOOKUP(A102,'2'!$B$12:$M$212,8,FALSE)," ")</f>
        <v xml:space="preserve"> </v>
      </c>
      <c r="AK102" s="34" t="str">
        <f>IF(AND(N102="Aplicar identificación avanzada-condición aceptable para cada tipo de factor de riesgo identificado",I102="SI"),VLOOKUP(A102,'2'!$B$12:$M$212,9,FALSE)," ")</f>
        <v xml:space="preserve"> </v>
      </c>
      <c r="AL102" s="34" t="str">
        <f>IF(AND(N102="Aplicar identificación avanzada-condición aceptable para cada tipo de factor de riesgo identificado",I102="SI"),VLOOKUP(A102,'2'!$B$12:$M$212,10,FALSE)," ")</f>
        <v xml:space="preserve"> </v>
      </c>
      <c r="AM102" s="40" t="str">
        <f>IF(AND(N102="Aplicar identificación avanzada-condición aceptable para cada tipo de factor de riesgo identificado",J102="SI"),VLOOKUP(A102,'2'!$B$12:$M$212,2,FALSE)," ")</f>
        <v xml:space="preserve"> </v>
      </c>
      <c r="AN102" s="40" t="str">
        <f>IF(AND(N102="Aplicar identificación avanzada-condición aceptable para cada tipo de factor de riesgo identificado",J102="SI"),VLOOKUP(A102,'2'!$B$12:$M$212,3,FALSE)," ")</f>
        <v xml:space="preserve"> </v>
      </c>
      <c r="AO102" s="40" t="str">
        <f>IF(AND(N102="Aplicar identificación avanzada-condición aceptable para cada tipo de factor de riesgo identificado",J102="SI"),VLOOKUP(A102,'2'!$B$12:$M$212,4,FALSE)," ")</f>
        <v xml:space="preserve"> </v>
      </c>
      <c r="AP102" s="40" t="str">
        <f>IF(AND(N102="Aplicar identificación avanzada-condición aceptable para cada tipo de factor de riesgo identificado",J102="SI"),VLOOKUP(A102,'2'!$B$12:$M$212,6,FALSE)," ")</f>
        <v xml:space="preserve"> </v>
      </c>
      <c r="AQ102" s="40" t="str">
        <f>IF(AND(N102="Aplicar identificación avanzada-condición aceptable para cada tipo de factor de riesgo identificado",J102="SI"),VLOOKUP(A102,'2'!$B$12:$M$212,7,FALSE)," ")</f>
        <v xml:space="preserve"> </v>
      </c>
      <c r="AR102" s="40" t="str">
        <f>IF(AND(N102="Aplicar identificación avanzada-condición aceptable para cada tipo de factor de riesgo identificado",J102="SI"),VLOOKUP(A102,'2'!$B$12:$M$212,8,FALSE)," ")</f>
        <v xml:space="preserve"> </v>
      </c>
      <c r="AS102" s="40" t="str">
        <f>IF(AND(N102="Aplicar identificación avanzada-condición aceptable para cada tipo de factor de riesgo identificado",J102="SI"),VLOOKUP(A102,'2'!$B$12:$M$212,9,FALSE)," ")</f>
        <v xml:space="preserve"> </v>
      </c>
      <c r="AT102" s="40" t="str">
        <f>IF(AND(N102="Aplicar identificación avanzada-condición aceptable para cada tipo de factor de riesgo identificado",J102="SI"),VLOOKUP(A102,'2'!$B$12:$M$212,10,FALSE)," ")</f>
        <v xml:space="preserve"> </v>
      </c>
      <c r="AU102" s="51" t="str">
        <f>IF(AND(N102="Aplicar identificación avanzada-condición aceptable para cada tipo de factor de riesgo identificado",K102="SI"),VLOOKUP(A102,'2'!$B$12:$M$212,2,FALSE)," ")</f>
        <v xml:space="preserve"> </v>
      </c>
      <c r="AV102" s="51" t="str">
        <f>IF(AND(N102="Aplicar identificación avanzada-condición aceptable para cada tipo de factor de riesgo identificado",K102="SI"),VLOOKUP(A102,'2'!$B$12:$M$212,3,FALSE)," ")</f>
        <v xml:space="preserve"> </v>
      </c>
      <c r="AW102" s="51" t="str">
        <f>IF(AND(N102="Aplicar identificación avanzada-condición aceptable para cada tipo de factor de riesgo identificado",K102="SI"),VLOOKUP(A102,'2'!$B$12:$M$212,4,FALSE)," ")</f>
        <v xml:space="preserve"> </v>
      </c>
      <c r="AX102" s="51" t="str">
        <f>IF(AND(N102="Aplicar identificación avanzada-condición aceptable para cada tipo de factor de riesgo identificado",K102="SI"),VLOOKUP(A102,'2'!$B$12:$M$212,6,FALSE)," ")</f>
        <v xml:space="preserve"> </v>
      </c>
      <c r="AY102" s="51" t="str">
        <f>IF(AND(N102="Aplicar identificación avanzada-condición aceptable para cada tipo de factor de riesgo identificado",K102="SI"),VLOOKUP(A102,'2'!$B$12:$M$212,7,FALSE)," ")</f>
        <v xml:space="preserve"> </v>
      </c>
      <c r="AZ102" s="51" t="str">
        <f>IF(AND(N102="Aplicar identificación avanzada-condición aceptable para cada tipo de factor de riesgo identificado",K102="SI"),VLOOKUP(A102,'2'!$B$12:$M$212,8,FALSE)," ")</f>
        <v xml:space="preserve"> </v>
      </c>
      <c r="BA102" s="51" t="str">
        <f>IF(AND(N102="Aplicar identificación avanzada-condición aceptable para cada tipo de factor de riesgo identificado",K102="SI"),VLOOKUP(A102,'2'!$B$12:$M$212,9,FALSE)," ")</f>
        <v xml:space="preserve"> </v>
      </c>
      <c r="BB102" s="51" t="str">
        <f>IF(AND(N102="Aplicar identificación avanzada-condición aceptable para cada tipo de factor de riesgo identificado",K102="SI"),VLOOKUP(A102,'2'!$B$12:$M$212,10,FALSE)," ")</f>
        <v xml:space="preserve"> </v>
      </c>
      <c r="BC102" s="44">
        <f>IF(AND(N102="Aplicar identificación avanzada-condición aceptable para cada tipo de factor de riesgo identificado",L102="SI"),VLOOKUP(A102,'2'!$B$12:$M$212,2,FALSE)," ")</f>
        <v>0</v>
      </c>
      <c r="BD102" s="44">
        <f>IF(AND(N102="Aplicar identificación avanzada-condición aceptable para cada tipo de factor de riesgo identificado",L102="SI"),VLOOKUP(A102,'2'!$B$12:$M$212,3,FALSE)," ")</f>
        <v>0</v>
      </c>
      <c r="BE102" s="44">
        <f>IF(AND(N102="Aplicar identificación avanzada-condición aceptable para cada tipo de factor de riesgo identificado",L102="SI"),VLOOKUP(A102,'2'!$B$12:$M$212,4,FALSE)," ")</f>
        <v>0</v>
      </c>
      <c r="BF102" s="44">
        <f>IF(AND(N102="Aplicar identificación avanzada-condición aceptable para cada tipo de factor de riesgo identificado",L102="SI"),VLOOKUP(A102,'2'!$B$12:$M$212,6,FALSE)," ")</f>
        <v>0</v>
      </c>
      <c r="BG102" s="44">
        <f>IF(AND(N102="Aplicar identificación avanzada-condición aceptable para cada tipo de factor de riesgo identificado",L102="SI"),VLOOKUP(A102,'2'!$B$12:$M$212,7,FALSE)," ")</f>
        <v>0</v>
      </c>
      <c r="BH102" s="44">
        <f>IF(AND(N102="Aplicar identificación avanzada-condición aceptable para cada tipo de factor de riesgo identificado",L102="SI"),VLOOKUP(A102,'2'!$B$12:$M$212,8,FALSE)," ")</f>
        <v>0</v>
      </c>
      <c r="BI102" s="44">
        <f>IF(AND(N102="Aplicar identificación avanzada-condición aceptable para cada tipo de factor de riesgo identificado",L102="SI"),VLOOKUP(A102,'2'!$B$12:$M$212,9,FALSE)," ")</f>
        <v>0</v>
      </c>
      <c r="BJ102" s="44">
        <f>IF(AND(N102="Aplicar identificación avanzada-condición aceptable para cada tipo de factor de riesgo identificado",L102="SI"),VLOOKUP(A102,'2'!$B$12:$M$212,10,FALSE)," ")</f>
        <v>0</v>
      </c>
      <c r="BK102" s="48" t="str">
        <f>IF(AND(N102="Aplicar identificación avanzada-condición aceptable para cada tipo de factor de riesgo identificado",M102="SI"),VLOOKUP(A102,'2'!$B$12:$M$212,2,FALSE)," ")</f>
        <v xml:space="preserve"> </v>
      </c>
      <c r="BL102" s="48" t="str">
        <f>IF(AND(N102="Aplicar identificación avanzada-condición aceptable para cada tipo de factor de riesgo identificado",M102="SI"),VLOOKUP(A102,'2'!$B$12:$M$212,3,FALSE)," ")</f>
        <v xml:space="preserve"> </v>
      </c>
      <c r="BM102" s="48" t="str">
        <f>IF(AND(N102="Aplicar identificación avanzada-condición aceptable para cada tipo de factor de riesgo identificado",M102="SI"),VLOOKUP(A102,'2'!$B$12:$M$212,4,FALSE)," ")</f>
        <v xml:space="preserve"> </v>
      </c>
      <c r="BN102" s="48" t="str">
        <f>IF(AND(N102="Aplicar identificación avanzada-condición aceptable para cada tipo de factor de riesgo identificado",M102="SI"),VLOOKUP(A102,'2'!$B$12:$M$212,6,FALSE)," ")</f>
        <v xml:space="preserve"> </v>
      </c>
      <c r="BO102" s="48" t="str">
        <f>IF(AND(N102="Aplicar identificación avanzada-condición aceptable para cada tipo de factor de riesgo identificado",M102="SI"),VLOOKUP(A102,'2'!$B$12:$M$212,7,FALSE)," ")</f>
        <v xml:space="preserve"> </v>
      </c>
      <c r="BP102" s="48" t="str">
        <f>IF(AND(N102="Aplicar identificación avanzada-condición aceptable para cada tipo de factor de riesgo identificado",M102="SI"),VLOOKUP(A102,'2'!$B$12:$M$212,8,FALSE)," ")</f>
        <v xml:space="preserve"> </v>
      </c>
      <c r="BQ102" s="48" t="str">
        <f>IF(AND(N102="Aplicar identificación avanzada-condición aceptable para cada tipo de factor de riesgo identificado",M102="SI"),VLOOKUP(A102,'2'!$B$12:$M$212,9,FALSE)," ")</f>
        <v xml:space="preserve"> </v>
      </c>
      <c r="BR102" s="48" t="str">
        <f>IF(AND(N102="Aplicar identificación avanzada-condición aceptable para cada tipo de factor de riesgo identificado",M102="SI"),VLOOKUP(A102,'2'!$B$12:$M$212,10,FALSE)," ")</f>
        <v xml:space="preserve"> </v>
      </c>
    </row>
    <row r="103" spans="1:70">
      <c r="A103">
        <v>99</v>
      </c>
      <c r="B103" s="21">
        <f>'2'!C112</f>
        <v>0</v>
      </c>
      <c r="C103" s="21">
        <f>'2'!D112</f>
        <v>0</v>
      </c>
      <c r="D103" s="21"/>
      <c r="E103" s="21">
        <f>'2'!E112</f>
        <v>0</v>
      </c>
      <c r="F103" s="34">
        <f>'3'!D112</f>
        <v>0</v>
      </c>
      <c r="G103" s="27" t="str">
        <f>'3'!E112</f>
        <v>SI</v>
      </c>
      <c r="H103" s="21" t="str">
        <f>'3'!F112</f>
        <v>NO</v>
      </c>
      <c r="I103" s="27" t="str">
        <f>'3'!G112</f>
        <v>NO</v>
      </c>
      <c r="J103" s="21" t="str">
        <f>'3'!H112</f>
        <v>NO</v>
      </c>
      <c r="K103" s="27" t="str">
        <f>'3'!I112</f>
        <v>NO</v>
      </c>
      <c r="L103" s="21" t="str">
        <f>'3'!J112</f>
        <v>SI</v>
      </c>
      <c r="M103" s="27" t="str">
        <f>'3'!K112</f>
        <v>NO</v>
      </c>
      <c r="N103" s="34" t="str">
        <f>'3'!L112</f>
        <v>Aplicar identificación avanzada-condición aceptable para cada tipo de factor de riesgo identificado</v>
      </c>
      <c r="O103" s="19">
        <f>IF(AND(N103="Aplicar identificación avanzada-condición aceptable para cada tipo de factor de riesgo identificado",G103="SI"),VLOOKUP(A103,'2'!$B$12:$M$212,2,FALSE)," ")</f>
        <v>0</v>
      </c>
      <c r="P103" s="19">
        <f>IF(AND(N103="Aplicar identificación avanzada-condición aceptable para cada tipo de factor de riesgo identificado",G103="SI"),VLOOKUP(A103,'2'!$B$12:$M$212,3,FALSE)," ")</f>
        <v>0</v>
      </c>
      <c r="Q103" s="19">
        <f>IF(AND(N103="Aplicar identificación avanzada-condición aceptable para cada tipo de factor de riesgo identificado",G103="SI"),VLOOKUP(A103,'2'!$B$12:$M$212,4,FALSE)," ")</f>
        <v>0</v>
      </c>
      <c r="R103" s="19">
        <f>IF(AND(N103="Aplicar identificación avanzada-condición aceptable para cada tipo de factor de riesgo identificado",G103="SI"),VLOOKUP(A103,'2'!$B$12:$M$212,6,FALSE)," ")</f>
        <v>0</v>
      </c>
      <c r="S103" s="19">
        <f>IF(AND(N103="Aplicar identificación avanzada-condición aceptable para cada tipo de factor de riesgo identificado",G103="SI"),VLOOKUP(A103,'2'!$B$12:$M$212,7,FALSE)," ")</f>
        <v>0</v>
      </c>
      <c r="T103" s="19">
        <f>IF(AND(N103="Aplicar identificación avanzada-condición aceptable para cada tipo de factor de riesgo identificado",G103="SI"),VLOOKUP(A103,'2'!$B$12:$M$212,8,FALSE)," ")</f>
        <v>0</v>
      </c>
      <c r="U103" s="19">
        <f>IF(AND(N103="Aplicar identificación avanzada-condición aceptable para cada tipo de factor de riesgo identificado",G103="SI"),VLOOKUP(A103,'2'!$B$12:$M$212,9,FALSE)," ")</f>
        <v>0</v>
      </c>
      <c r="V103" s="19">
        <f>IF(AND(N103="Aplicar identificación avanzada-condición aceptable para cada tipo de factor de riesgo identificado",G103="SI"),VLOOKUP(A103,'2'!$B$12:$M$212,10,FALSE)," ")</f>
        <v>0</v>
      </c>
      <c r="W103" s="31" t="str">
        <f>IF(AND(N103="Aplicar identificación avanzada-condición aceptable para cada tipo de factor de riesgo identificado",H103="SI"),VLOOKUP(A103,'2'!$B$12:$M$212,2,FALSE)," ")</f>
        <v xml:space="preserve"> </v>
      </c>
      <c r="X103" s="31" t="str">
        <f>IF(AND(N103="Aplicar identificación avanzada-condición aceptable para cada tipo de factor de riesgo identificado",H103="SI"),VLOOKUP(A103,'2'!$B$12:$M$212,3,FALSE)," ")</f>
        <v xml:space="preserve"> </v>
      </c>
      <c r="Y103" s="31" t="str">
        <f>IF(AND(N103="Aplicar identificación avanzada-condición aceptable para cada tipo de factor de riesgo identificado",H103="SI"),VLOOKUP(A103,'2'!$B$12:$M$212,4,FALSE)," ")</f>
        <v xml:space="preserve"> </v>
      </c>
      <c r="Z103" s="31" t="str">
        <f>IF(AND(N103="Aplicar identificación avanzada-condición aceptable para cada tipo de factor de riesgo identificado",H103="SI"),VLOOKUP(A103,'2'!$B$12:$M$212,4,FALSE)," ")</f>
        <v xml:space="preserve"> </v>
      </c>
      <c r="AA103" s="31" t="str">
        <f>IF(AND(N103="Aplicar identificación avanzada-condición aceptable para cada tipo de factor de riesgo identificado",H103="SI"),VLOOKUP(A103,'2'!$B$12:$M$212,7,FALSE)," ")</f>
        <v xml:space="preserve"> </v>
      </c>
      <c r="AB103" s="31" t="str">
        <f>IF(AND(N103="Aplicar identificación avanzada-condición aceptable para cada tipo de factor de riesgo identificado",H103="SI"),VLOOKUP(A103,'2'!$B$12:$M$212,8,FALSE)," ")</f>
        <v xml:space="preserve"> </v>
      </c>
      <c r="AC103" s="31" t="str">
        <f>IF(AND(N103="Aplicar identificación avanzada-condición aceptable para cada tipo de factor de riesgo identificado",H103="SI"),VLOOKUP(A103,'2'!$B$12:$M$212,9,FALSE)," ")</f>
        <v xml:space="preserve"> </v>
      </c>
      <c r="AD103" s="31" t="str">
        <f>IF(AND(N103="Aplicar identificación avanzada-condición aceptable para cada tipo de factor de riesgo identificado",H103="SI"),VLOOKUP(A103,'2'!$B$12:$M$212,10,FALSE)," ")</f>
        <v xml:space="preserve"> </v>
      </c>
      <c r="AE103" s="34" t="str">
        <f>IF(AND(N103="Aplicar identificación avanzada-condición aceptable para cada tipo de factor de riesgo identificado",I103="SI"),VLOOKUP(A103,'2'!$B$12:$M$212,2,FALSE)," ")</f>
        <v xml:space="preserve"> </v>
      </c>
      <c r="AF103" s="34" t="str">
        <f>IF(AND(N103="Aplicar identificación avanzada-condición aceptable para cada tipo de factor de riesgo identificado",I103="SI"),VLOOKUP(A103,'2'!$B$12:$M$212,3,FALSE)," ")</f>
        <v xml:space="preserve"> </v>
      </c>
      <c r="AG103" s="34" t="str">
        <f>IF(AND(N103="Aplicar identificación avanzada-condición aceptable para cada tipo de factor de riesgo identificado",I103="SI"),VLOOKUP(A103,'2'!$B$12:$M$212,4,FALSE)," ")</f>
        <v xml:space="preserve"> </v>
      </c>
      <c r="AH103" s="34" t="str">
        <f>IF(AND(N103="Aplicar identificación avanzada-condición aceptable para cada tipo de factor de riesgo identificado",I103="SI"),VLOOKUP(A103,'2'!$B$12:$M$212,6,FALSE)," ")</f>
        <v xml:space="preserve"> </v>
      </c>
      <c r="AI103" s="34" t="str">
        <f>IF(AND(N103="Aplicar identificación avanzada-condición aceptable para cada tipo de factor de riesgo identificado",I103="SI"),VLOOKUP(A103,'2'!$B$12:$M$212,7,FALSE)," ")</f>
        <v xml:space="preserve"> </v>
      </c>
      <c r="AJ103" s="34" t="str">
        <f>IF(AND(N103="Aplicar identificación avanzada-condición aceptable para cada tipo de factor de riesgo identificado",I103="SI"),VLOOKUP(A103,'2'!$B$12:$M$212,8,FALSE)," ")</f>
        <v xml:space="preserve"> </v>
      </c>
      <c r="AK103" s="34" t="str">
        <f>IF(AND(N103="Aplicar identificación avanzada-condición aceptable para cada tipo de factor de riesgo identificado",I103="SI"),VLOOKUP(A103,'2'!$B$12:$M$212,9,FALSE)," ")</f>
        <v xml:space="preserve"> </v>
      </c>
      <c r="AL103" s="34" t="str">
        <f>IF(AND(N103="Aplicar identificación avanzada-condición aceptable para cada tipo de factor de riesgo identificado",I103="SI"),VLOOKUP(A103,'2'!$B$12:$M$212,10,FALSE)," ")</f>
        <v xml:space="preserve"> </v>
      </c>
      <c r="AM103" s="40" t="str">
        <f>IF(AND(N103="Aplicar identificación avanzada-condición aceptable para cada tipo de factor de riesgo identificado",J103="SI"),VLOOKUP(A103,'2'!$B$12:$M$212,2,FALSE)," ")</f>
        <v xml:space="preserve"> </v>
      </c>
      <c r="AN103" s="40" t="str">
        <f>IF(AND(N103="Aplicar identificación avanzada-condición aceptable para cada tipo de factor de riesgo identificado",J103="SI"),VLOOKUP(A103,'2'!$B$12:$M$212,3,FALSE)," ")</f>
        <v xml:space="preserve"> </v>
      </c>
      <c r="AO103" s="40" t="str">
        <f>IF(AND(N103="Aplicar identificación avanzada-condición aceptable para cada tipo de factor de riesgo identificado",J103="SI"),VLOOKUP(A103,'2'!$B$12:$M$212,4,FALSE)," ")</f>
        <v xml:space="preserve"> </v>
      </c>
      <c r="AP103" s="40" t="str">
        <f>IF(AND(N103="Aplicar identificación avanzada-condición aceptable para cada tipo de factor de riesgo identificado",J103="SI"),VLOOKUP(A103,'2'!$B$12:$M$212,6,FALSE)," ")</f>
        <v xml:space="preserve"> </v>
      </c>
      <c r="AQ103" s="40" t="str">
        <f>IF(AND(N103="Aplicar identificación avanzada-condición aceptable para cada tipo de factor de riesgo identificado",J103="SI"),VLOOKUP(A103,'2'!$B$12:$M$212,7,FALSE)," ")</f>
        <v xml:space="preserve"> </v>
      </c>
      <c r="AR103" s="40" t="str">
        <f>IF(AND(N103="Aplicar identificación avanzada-condición aceptable para cada tipo de factor de riesgo identificado",J103="SI"),VLOOKUP(A103,'2'!$B$12:$M$212,8,FALSE)," ")</f>
        <v xml:space="preserve"> </v>
      </c>
      <c r="AS103" s="40" t="str">
        <f>IF(AND(N103="Aplicar identificación avanzada-condición aceptable para cada tipo de factor de riesgo identificado",J103="SI"),VLOOKUP(A103,'2'!$B$12:$M$212,9,FALSE)," ")</f>
        <v xml:space="preserve"> </v>
      </c>
      <c r="AT103" s="40" t="str">
        <f>IF(AND(N103="Aplicar identificación avanzada-condición aceptable para cada tipo de factor de riesgo identificado",J103="SI"),VLOOKUP(A103,'2'!$B$12:$M$212,10,FALSE)," ")</f>
        <v xml:space="preserve"> </v>
      </c>
      <c r="AU103" s="51" t="str">
        <f>IF(AND(N103="Aplicar identificación avanzada-condición aceptable para cada tipo de factor de riesgo identificado",K103="SI"),VLOOKUP(A103,'2'!$B$12:$M$212,2,FALSE)," ")</f>
        <v xml:space="preserve"> </v>
      </c>
      <c r="AV103" s="51" t="str">
        <f>IF(AND(N103="Aplicar identificación avanzada-condición aceptable para cada tipo de factor de riesgo identificado",K103="SI"),VLOOKUP(A103,'2'!$B$12:$M$212,3,FALSE)," ")</f>
        <v xml:space="preserve"> </v>
      </c>
      <c r="AW103" s="51" t="str">
        <f>IF(AND(N103="Aplicar identificación avanzada-condición aceptable para cada tipo de factor de riesgo identificado",K103="SI"),VLOOKUP(A103,'2'!$B$12:$M$212,4,FALSE)," ")</f>
        <v xml:space="preserve"> </v>
      </c>
      <c r="AX103" s="51" t="str">
        <f>IF(AND(N103="Aplicar identificación avanzada-condición aceptable para cada tipo de factor de riesgo identificado",K103="SI"),VLOOKUP(A103,'2'!$B$12:$M$212,6,FALSE)," ")</f>
        <v xml:space="preserve"> </v>
      </c>
      <c r="AY103" s="51" t="str">
        <f>IF(AND(N103="Aplicar identificación avanzada-condición aceptable para cada tipo de factor de riesgo identificado",K103="SI"),VLOOKUP(A103,'2'!$B$12:$M$212,7,FALSE)," ")</f>
        <v xml:space="preserve"> </v>
      </c>
      <c r="AZ103" s="51" t="str">
        <f>IF(AND(N103="Aplicar identificación avanzada-condición aceptable para cada tipo de factor de riesgo identificado",K103="SI"),VLOOKUP(A103,'2'!$B$12:$M$212,8,FALSE)," ")</f>
        <v xml:space="preserve"> </v>
      </c>
      <c r="BA103" s="51" t="str">
        <f>IF(AND(N103="Aplicar identificación avanzada-condición aceptable para cada tipo de factor de riesgo identificado",K103="SI"),VLOOKUP(A103,'2'!$B$12:$M$212,9,FALSE)," ")</f>
        <v xml:space="preserve"> </v>
      </c>
      <c r="BB103" s="51" t="str">
        <f>IF(AND(N103="Aplicar identificación avanzada-condición aceptable para cada tipo de factor de riesgo identificado",K103="SI"),VLOOKUP(A103,'2'!$B$12:$M$212,10,FALSE)," ")</f>
        <v xml:space="preserve"> </v>
      </c>
      <c r="BC103" s="44">
        <f>IF(AND(N103="Aplicar identificación avanzada-condición aceptable para cada tipo de factor de riesgo identificado",L103="SI"),VLOOKUP(A103,'2'!$B$12:$M$212,2,FALSE)," ")</f>
        <v>0</v>
      </c>
      <c r="BD103" s="44">
        <f>IF(AND(N103="Aplicar identificación avanzada-condición aceptable para cada tipo de factor de riesgo identificado",L103="SI"),VLOOKUP(A103,'2'!$B$12:$M$212,3,FALSE)," ")</f>
        <v>0</v>
      </c>
      <c r="BE103" s="44">
        <f>IF(AND(N103="Aplicar identificación avanzada-condición aceptable para cada tipo de factor de riesgo identificado",L103="SI"),VLOOKUP(A103,'2'!$B$12:$M$212,4,FALSE)," ")</f>
        <v>0</v>
      </c>
      <c r="BF103" s="44">
        <f>IF(AND(N103="Aplicar identificación avanzada-condición aceptable para cada tipo de factor de riesgo identificado",L103="SI"),VLOOKUP(A103,'2'!$B$12:$M$212,6,FALSE)," ")</f>
        <v>0</v>
      </c>
      <c r="BG103" s="44">
        <f>IF(AND(N103="Aplicar identificación avanzada-condición aceptable para cada tipo de factor de riesgo identificado",L103="SI"),VLOOKUP(A103,'2'!$B$12:$M$212,7,FALSE)," ")</f>
        <v>0</v>
      </c>
      <c r="BH103" s="44">
        <f>IF(AND(N103="Aplicar identificación avanzada-condición aceptable para cada tipo de factor de riesgo identificado",L103="SI"),VLOOKUP(A103,'2'!$B$12:$M$212,8,FALSE)," ")</f>
        <v>0</v>
      </c>
      <c r="BI103" s="44">
        <f>IF(AND(N103="Aplicar identificación avanzada-condición aceptable para cada tipo de factor de riesgo identificado",L103="SI"),VLOOKUP(A103,'2'!$B$12:$M$212,9,FALSE)," ")</f>
        <v>0</v>
      </c>
      <c r="BJ103" s="44">
        <f>IF(AND(N103="Aplicar identificación avanzada-condición aceptable para cada tipo de factor de riesgo identificado",L103="SI"),VLOOKUP(A103,'2'!$B$12:$M$212,10,FALSE)," ")</f>
        <v>0</v>
      </c>
      <c r="BK103" s="48" t="str">
        <f>IF(AND(N103="Aplicar identificación avanzada-condición aceptable para cada tipo de factor de riesgo identificado",M103="SI"),VLOOKUP(A103,'2'!$B$12:$M$212,2,FALSE)," ")</f>
        <v xml:space="preserve"> </v>
      </c>
      <c r="BL103" s="48" t="str">
        <f>IF(AND(N103="Aplicar identificación avanzada-condición aceptable para cada tipo de factor de riesgo identificado",M103="SI"),VLOOKUP(A103,'2'!$B$12:$M$212,3,FALSE)," ")</f>
        <v xml:space="preserve"> </v>
      </c>
      <c r="BM103" s="48" t="str">
        <f>IF(AND(N103="Aplicar identificación avanzada-condición aceptable para cada tipo de factor de riesgo identificado",M103="SI"),VLOOKUP(A103,'2'!$B$12:$M$212,4,FALSE)," ")</f>
        <v xml:space="preserve"> </v>
      </c>
      <c r="BN103" s="48" t="str">
        <f>IF(AND(N103="Aplicar identificación avanzada-condición aceptable para cada tipo de factor de riesgo identificado",M103="SI"),VLOOKUP(A103,'2'!$B$12:$M$212,6,FALSE)," ")</f>
        <v xml:space="preserve"> </v>
      </c>
      <c r="BO103" s="48" t="str">
        <f>IF(AND(N103="Aplicar identificación avanzada-condición aceptable para cada tipo de factor de riesgo identificado",M103="SI"),VLOOKUP(A103,'2'!$B$12:$M$212,7,FALSE)," ")</f>
        <v xml:space="preserve"> </v>
      </c>
      <c r="BP103" s="48" t="str">
        <f>IF(AND(N103="Aplicar identificación avanzada-condición aceptable para cada tipo de factor de riesgo identificado",M103="SI"),VLOOKUP(A103,'2'!$B$12:$M$212,8,FALSE)," ")</f>
        <v xml:space="preserve"> </v>
      </c>
      <c r="BQ103" s="48" t="str">
        <f>IF(AND(N103="Aplicar identificación avanzada-condición aceptable para cada tipo de factor de riesgo identificado",M103="SI"),VLOOKUP(A103,'2'!$B$12:$M$212,9,FALSE)," ")</f>
        <v xml:space="preserve"> </v>
      </c>
      <c r="BR103" s="48" t="str">
        <f>IF(AND(N103="Aplicar identificación avanzada-condición aceptable para cada tipo de factor de riesgo identificado",M103="SI"),VLOOKUP(A103,'2'!$B$12:$M$212,10,FALSE)," ")</f>
        <v xml:space="preserve"> </v>
      </c>
    </row>
    <row r="104" spans="1:70">
      <c r="A104">
        <v>100</v>
      </c>
      <c r="B104" s="21">
        <f>'2'!C113</f>
        <v>0</v>
      </c>
      <c r="C104" s="21">
        <f>'2'!D113</f>
        <v>0</v>
      </c>
      <c r="D104" s="21"/>
      <c r="E104" s="21">
        <f>'2'!E113</f>
        <v>0</v>
      </c>
      <c r="F104" s="34">
        <f>'3'!D113</f>
        <v>0</v>
      </c>
      <c r="G104" s="27" t="str">
        <f>'3'!E113</f>
        <v>SI</v>
      </c>
      <c r="H104" s="21" t="str">
        <f>'3'!F113</f>
        <v>NO</v>
      </c>
      <c r="I104" s="27" t="str">
        <f>'3'!G113</f>
        <v>NO</v>
      </c>
      <c r="J104" s="21" t="str">
        <f>'3'!H113</f>
        <v>NO</v>
      </c>
      <c r="K104" s="27" t="str">
        <f>'3'!I113</f>
        <v>NO</v>
      </c>
      <c r="L104" s="21" t="str">
        <f>'3'!J113</f>
        <v>SI</v>
      </c>
      <c r="M104" s="27" t="str">
        <f>'3'!K113</f>
        <v>NO</v>
      </c>
      <c r="N104" s="34" t="str">
        <f>'3'!L113</f>
        <v>Aplicar identificación avanzada-condición aceptable para cada tipo de factor de riesgo identificado</v>
      </c>
      <c r="O104" s="19">
        <f>IF(AND(N104="Aplicar identificación avanzada-condición aceptable para cada tipo de factor de riesgo identificado",G104="SI"),VLOOKUP(A104,'2'!$B$12:$M$212,2,FALSE)," ")</f>
        <v>0</v>
      </c>
      <c r="P104" s="19">
        <f>IF(AND(N104="Aplicar identificación avanzada-condición aceptable para cada tipo de factor de riesgo identificado",G104="SI"),VLOOKUP(A104,'2'!$B$12:$M$212,3,FALSE)," ")</f>
        <v>0</v>
      </c>
      <c r="Q104" s="19">
        <f>IF(AND(N104="Aplicar identificación avanzada-condición aceptable para cada tipo de factor de riesgo identificado",G104="SI"),VLOOKUP(A104,'2'!$B$12:$M$212,4,FALSE)," ")</f>
        <v>0</v>
      </c>
      <c r="R104" s="19">
        <f>IF(AND(N104="Aplicar identificación avanzada-condición aceptable para cada tipo de factor de riesgo identificado",G104="SI"),VLOOKUP(A104,'2'!$B$12:$M$212,6,FALSE)," ")</f>
        <v>0</v>
      </c>
      <c r="S104" s="19">
        <f>IF(AND(N104="Aplicar identificación avanzada-condición aceptable para cada tipo de factor de riesgo identificado",G104="SI"),VLOOKUP(A104,'2'!$B$12:$M$212,7,FALSE)," ")</f>
        <v>0</v>
      </c>
      <c r="T104" s="19">
        <f>IF(AND(N104="Aplicar identificación avanzada-condición aceptable para cada tipo de factor de riesgo identificado",G104="SI"),VLOOKUP(A104,'2'!$B$12:$M$212,8,FALSE)," ")</f>
        <v>0</v>
      </c>
      <c r="U104" s="19">
        <f>IF(AND(N104="Aplicar identificación avanzada-condición aceptable para cada tipo de factor de riesgo identificado",G104="SI"),VLOOKUP(A104,'2'!$B$12:$M$212,9,FALSE)," ")</f>
        <v>0</v>
      </c>
      <c r="V104" s="19">
        <f>IF(AND(N104="Aplicar identificación avanzada-condición aceptable para cada tipo de factor de riesgo identificado",G104="SI"),VLOOKUP(A104,'2'!$B$12:$M$212,10,FALSE)," ")</f>
        <v>0</v>
      </c>
      <c r="W104" s="31" t="str">
        <f>IF(AND(N104="Aplicar identificación avanzada-condición aceptable para cada tipo de factor de riesgo identificado",H104="SI"),VLOOKUP(A104,'2'!$B$12:$M$212,2,FALSE)," ")</f>
        <v xml:space="preserve"> </v>
      </c>
      <c r="X104" s="31" t="str">
        <f>IF(AND(N104="Aplicar identificación avanzada-condición aceptable para cada tipo de factor de riesgo identificado",H104="SI"),VLOOKUP(A104,'2'!$B$12:$M$212,3,FALSE)," ")</f>
        <v xml:space="preserve"> </v>
      </c>
      <c r="Y104" s="31" t="str">
        <f>IF(AND(N104="Aplicar identificación avanzada-condición aceptable para cada tipo de factor de riesgo identificado",H104="SI"),VLOOKUP(A104,'2'!$B$12:$M$212,4,FALSE)," ")</f>
        <v xml:space="preserve"> </v>
      </c>
      <c r="Z104" s="31" t="str">
        <f>IF(AND(N104="Aplicar identificación avanzada-condición aceptable para cada tipo de factor de riesgo identificado",H104="SI"),VLOOKUP(A104,'2'!$B$12:$M$212,4,FALSE)," ")</f>
        <v xml:space="preserve"> </v>
      </c>
      <c r="AA104" s="31" t="str">
        <f>IF(AND(N104="Aplicar identificación avanzada-condición aceptable para cada tipo de factor de riesgo identificado",H104="SI"),VLOOKUP(A104,'2'!$B$12:$M$212,7,FALSE)," ")</f>
        <v xml:space="preserve"> </v>
      </c>
      <c r="AB104" s="31" t="str">
        <f>IF(AND(N104="Aplicar identificación avanzada-condición aceptable para cada tipo de factor de riesgo identificado",H104="SI"),VLOOKUP(A104,'2'!$B$12:$M$212,8,FALSE)," ")</f>
        <v xml:space="preserve"> </v>
      </c>
      <c r="AC104" s="31" t="str">
        <f>IF(AND(N104="Aplicar identificación avanzada-condición aceptable para cada tipo de factor de riesgo identificado",H104="SI"),VLOOKUP(A104,'2'!$B$12:$M$212,9,FALSE)," ")</f>
        <v xml:space="preserve"> </v>
      </c>
      <c r="AD104" s="31" t="str">
        <f>IF(AND(N104="Aplicar identificación avanzada-condición aceptable para cada tipo de factor de riesgo identificado",H104="SI"),VLOOKUP(A104,'2'!$B$12:$M$212,10,FALSE)," ")</f>
        <v xml:space="preserve"> </v>
      </c>
      <c r="AE104" s="34" t="str">
        <f>IF(AND(N104="Aplicar identificación avanzada-condición aceptable para cada tipo de factor de riesgo identificado",I104="SI"),VLOOKUP(A104,'2'!$B$12:$M$212,2,FALSE)," ")</f>
        <v xml:space="preserve"> </v>
      </c>
      <c r="AF104" s="34" t="str">
        <f>IF(AND(N104="Aplicar identificación avanzada-condición aceptable para cada tipo de factor de riesgo identificado",I104="SI"),VLOOKUP(A104,'2'!$B$12:$M$212,3,FALSE)," ")</f>
        <v xml:space="preserve"> </v>
      </c>
      <c r="AG104" s="34" t="str">
        <f>IF(AND(N104="Aplicar identificación avanzada-condición aceptable para cada tipo de factor de riesgo identificado",I104="SI"),VLOOKUP(A104,'2'!$B$12:$M$212,4,FALSE)," ")</f>
        <v xml:space="preserve"> </v>
      </c>
      <c r="AH104" s="34" t="str">
        <f>IF(AND(N104="Aplicar identificación avanzada-condición aceptable para cada tipo de factor de riesgo identificado",I104="SI"),VLOOKUP(A104,'2'!$B$12:$M$212,6,FALSE)," ")</f>
        <v xml:space="preserve"> </v>
      </c>
      <c r="AI104" s="34" t="str">
        <f>IF(AND(N104="Aplicar identificación avanzada-condición aceptable para cada tipo de factor de riesgo identificado",I104="SI"),VLOOKUP(A104,'2'!$B$12:$M$212,7,FALSE)," ")</f>
        <v xml:space="preserve"> </v>
      </c>
      <c r="AJ104" s="34" t="str">
        <f>IF(AND(N104="Aplicar identificación avanzada-condición aceptable para cada tipo de factor de riesgo identificado",I104="SI"),VLOOKUP(A104,'2'!$B$12:$M$212,8,FALSE)," ")</f>
        <v xml:space="preserve"> </v>
      </c>
      <c r="AK104" s="34" t="str">
        <f>IF(AND(N104="Aplicar identificación avanzada-condición aceptable para cada tipo de factor de riesgo identificado",I104="SI"),VLOOKUP(A104,'2'!$B$12:$M$212,9,FALSE)," ")</f>
        <v xml:space="preserve"> </v>
      </c>
      <c r="AL104" s="34" t="str">
        <f>IF(AND(N104="Aplicar identificación avanzada-condición aceptable para cada tipo de factor de riesgo identificado",I104="SI"),VLOOKUP(A104,'2'!$B$12:$M$212,10,FALSE)," ")</f>
        <v xml:space="preserve"> </v>
      </c>
      <c r="AM104" s="40" t="str">
        <f>IF(AND(N104="Aplicar identificación avanzada-condición aceptable para cada tipo de factor de riesgo identificado",J104="SI"),VLOOKUP(A104,'2'!$B$12:$M$212,2,FALSE)," ")</f>
        <v xml:space="preserve"> </v>
      </c>
      <c r="AN104" s="40" t="str">
        <f>IF(AND(N104="Aplicar identificación avanzada-condición aceptable para cada tipo de factor de riesgo identificado",J104="SI"),VLOOKUP(A104,'2'!$B$12:$M$212,3,FALSE)," ")</f>
        <v xml:space="preserve"> </v>
      </c>
      <c r="AO104" s="40" t="str">
        <f>IF(AND(N104="Aplicar identificación avanzada-condición aceptable para cada tipo de factor de riesgo identificado",J104="SI"),VLOOKUP(A104,'2'!$B$12:$M$212,4,FALSE)," ")</f>
        <v xml:space="preserve"> </v>
      </c>
      <c r="AP104" s="40" t="str">
        <f>IF(AND(N104="Aplicar identificación avanzada-condición aceptable para cada tipo de factor de riesgo identificado",J104="SI"),VLOOKUP(A104,'2'!$B$12:$M$212,6,FALSE)," ")</f>
        <v xml:space="preserve"> </v>
      </c>
      <c r="AQ104" s="40" t="str">
        <f>IF(AND(N104="Aplicar identificación avanzada-condición aceptable para cada tipo de factor de riesgo identificado",J104="SI"),VLOOKUP(A104,'2'!$B$12:$M$212,7,FALSE)," ")</f>
        <v xml:space="preserve"> </v>
      </c>
      <c r="AR104" s="40" t="str">
        <f>IF(AND(N104="Aplicar identificación avanzada-condición aceptable para cada tipo de factor de riesgo identificado",J104="SI"),VLOOKUP(A104,'2'!$B$12:$M$212,8,FALSE)," ")</f>
        <v xml:space="preserve"> </v>
      </c>
      <c r="AS104" s="40" t="str">
        <f>IF(AND(N104="Aplicar identificación avanzada-condición aceptable para cada tipo de factor de riesgo identificado",J104="SI"),VLOOKUP(A104,'2'!$B$12:$M$212,9,FALSE)," ")</f>
        <v xml:space="preserve"> </v>
      </c>
      <c r="AT104" s="40" t="str">
        <f>IF(AND(N104="Aplicar identificación avanzada-condición aceptable para cada tipo de factor de riesgo identificado",J104="SI"),VLOOKUP(A104,'2'!$B$12:$M$212,10,FALSE)," ")</f>
        <v xml:space="preserve"> </v>
      </c>
      <c r="AU104" s="51" t="str">
        <f>IF(AND(N104="Aplicar identificación avanzada-condición aceptable para cada tipo de factor de riesgo identificado",K104="SI"),VLOOKUP(A104,'2'!$B$12:$M$212,2,FALSE)," ")</f>
        <v xml:space="preserve"> </v>
      </c>
      <c r="AV104" s="51" t="str">
        <f>IF(AND(N104="Aplicar identificación avanzada-condición aceptable para cada tipo de factor de riesgo identificado",K104="SI"),VLOOKUP(A104,'2'!$B$12:$M$212,3,FALSE)," ")</f>
        <v xml:space="preserve"> </v>
      </c>
      <c r="AW104" s="51" t="str">
        <f>IF(AND(N104="Aplicar identificación avanzada-condición aceptable para cada tipo de factor de riesgo identificado",K104="SI"),VLOOKUP(A104,'2'!$B$12:$M$212,4,FALSE)," ")</f>
        <v xml:space="preserve"> </v>
      </c>
      <c r="AX104" s="51" t="str">
        <f>IF(AND(N104="Aplicar identificación avanzada-condición aceptable para cada tipo de factor de riesgo identificado",K104="SI"),VLOOKUP(A104,'2'!$B$12:$M$212,6,FALSE)," ")</f>
        <v xml:space="preserve"> </v>
      </c>
      <c r="AY104" s="51" t="str">
        <f>IF(AND(N104="Aplicar identificación avanzada-condición aceptable para cada tipo de factor de riesgo identificado",K104="SI"),VLOOKUP(A104,'2'!$B$12:$M$212,7,FALSE)," ")</f>
        <v xml:space="preserve"> </v>
      </c>
      <c r="AZ104" s="51" t="str">
        <f>IF(AND(N104="Aplicar identificación avanzada-condición aceptable para cada tipo de factor de riesgo identificado",K104="SI"),VLOOKUP(A104,'2'!$B$12:$M$212,8,FALSE)," ")</f>
        <v xml:space="preserve"> </v>
      </c>
      <c r="BA104" s="51" t="str">
        <f>IF(AND(N104="Aplicar identificación avanzada-condición aceptable para cada tipo de factor de riesgo identificado",K104="SI"),VLOOKUP(A104,'2'!$B$12:$M$212,9,FALSE)," ")</f>
        <v xml:space="preserve"> </v>
      </c>
      <c r="BB104" s="51" t="str">
        <f>IF(AND(N104="Aplicar identificación avanzada-condición aceptable para cada tipo de factor de riesgo identificado",K104="SI"),VLOOKUP(A104,'2'!$B$12:$M$212,10,FALSE)," ")</f>
        <v xml:space="preserve"> </v>
      </c>
      <c r="BC104" s="44">
        <f>IF(AND(N104="Aplicar identificación avanzada-condición aceptable para cada tipo de factor de riesgo identificado",L104="SI"),VLOOKUP(A104,'2'!$B$12:$M$212,2,FALSE)," ")</f>
        <v>0</v>
      </c>
      <c r="BD104" s="44">
        <f>IF(AND(N104="Aplicar identificación avanzada-condición aceptable para cada tipo de factor de riesgo identificado",L104="SI"),VLOOKUP(A104,'2'!$B$12:$M$212,3,FALSE)," ")</f>
        <v>0</v>
      </c>
      <c r="BE104" s="44">
        <f>IF(AND(N104="Aplicar identificación avanzada-condición aceptable para cada tipo de factor de riesgo identificado",L104="SI"),VLOOKUP(A104,'2'!$B$12:$M$212,4,FALSE)," ")</f>
        <v>0</v>
      </c>
      <c r="BF104" s="44">
        <f>IF(AND(N104="Aplicar identificación avanzada-condición aceptable para cada tipo de factor de riesgo identificado",L104="SI"),VLOOKUP(A104,'2'!$B$12:$M$212,6,FALSE)," ")</f>
        <v>0</v>
      </c>
      <c r="BG104" s="44">
        <f>IF(AND(N104="Aplicar identificación avanzada-condición aceptable para cada tipo de factor de riesgo identificado",L104="SI"),VLOOKUP(A104,'2'!$B$12:$M$212,7,FALSE)," ")</f>
        <v>0</v>
      </c>
      <c r="BH104" s="44">
        <f>IF(AND(N104="Aplicar identificación avanzada-condición aceptable para cada tipo de factor de riesgo identificado",L104="SI"),VLOOKUP(A104,'2'!$B$12:$M$212,8,FALSE)," ")</f>
        <v>0</v>
      </c>
      <c r="BI104" s="44">
        <f>IF(AND(N104="Aplicar identificación avanzada-condición aceptable para cada tipo de factor de riesgo identificado",L104="SI"),VLOOKUP(A104,'2'!$B$12:$M$212,9,FALSE)," ")</f>
        <v>0</v>
      </c>
      <c r="BJ104" s="44">
        <f>IF(AND(N104="Aplicar identificación avanzada-condición aceptable para cada tipo de factor de riesgo identificado",L104="SI"),VLOOKUP(A104,'2'!$B$12:$M$212,10,FALSE)," ")</f>
        <v>0</v>
      </c>
      <c r="BK104" s="48" t="str">
        <f>IF(AND(N104="Aplicar identificación avanzada-condición aceptable para cada tipo de factor de riesgo identificado",M104="SI"),VLOOKUP(A104,'2'!$B$12:$M$212,2,FALSE)," ")</f>
        <v xml:space="preserve"> </v>
      </c>
      <c r="BL104" s="48" t="str">
        <f>IF(AND(N104="Aplicar identificación avanzada-condición aceptable para cada tipo de factor de riesgo identificado",M104="SI"),VLOOKUP(A104,'2'!$B$12:$M$212,3,FALSE)," ")</f>
        <v xml:space="preserve"> </v>
      </c>
      <c r="BM104" s="48" t="str">
        <f>IF(AND(N104="Aplicar identificación avanzada-condición aceptable para cada tipo de factor de riesgo identificado",M104="SI"),VLOOKUP(A104,'2'!$B$12:$M$212,4,FALSE)," ")</f>
        <v xml:space="preserve"> </v>
      </c>
      <c r="BN104" s="48" t="str">
        <f>IF(AND(N104="Aplicar identificación avanzada-condición aceptable para cada tipo de factor de riesgo identificado",M104="SI"),VLOOKUP(A104,'2'!$B$12:$M$212,6,FALSE)," ")</f>
        <v xml:space="preserve"> </v>
      </c>
      <c r="BO104" s="48" t="str">
        <f>IF(AND(N104="Aplicar identificación avanzada-condición aceptable para cada tipo de factor de riesgo identificado",M104="SI"),VLOOKUP(A104,'2'!$B$12:$M$212,7,FALSE)," ")</f>
        <v xml:space="preserve"> </v>
      </c>
      <c r="BP104" s="48" t="str">
        <f>IF(AND(N104="Aplicar identificación avanzada-condición aceptable para cada tipo de factor de riesgo identificado",M104="SI"),VLOOKUP(A104,'2'!$B$12:$M$212,8,FALSE)," ")</f>
        <v xml:space="preserve"> </v>
      </c>
      <c r="BQ104" s="48" t="str">
        <f>IF(AND(N104="Aplicar identificación avanzada-condición aceptable para cada tipo de factor de riesgo identificado",M104="SI"),VLOOKUP(A104,'2'!$B$12:$M$212,9,FALSE)," ")</f>
        <v xml:space="preserve"> </v>
      </c>
      <c r="BR104" s="48" t="str">
        <f>IF(AND(N104="Aplicar identificación avanzada-condición aceptable para cada tipo de factor de riesgo identificado",M104="SI"),VLOOKUP(A104,'2'!$B$12:$M$212,10,FALSE)," ")</f>
        <v xml:space="preserve"> </v>
      </c>
    </row>
    <row r="105" spans="1:70">
      <c r="A105">
        <v>101</v>
      </c>
      <c r="B105" s="21">
        <f>'2'!C114</f>
        <v>0</v>
      </c>
      <c r="C105" s="21">
        <f>'2'!D114</f>
        <v>0</v>
      </c>
      <c r="D105" s="21"/>
      <c r="E105" s="21">
        <f>'2'!E114</f>
        <v>0</v>
      </c>
      <c r="F105" s="34">
        <f>'3'!D114</f>
        <v>0</v>
      </c>
      <c r="G105" s="27" t="str">
        <f>'3'!E114</f>
        <v>SI</v>
      </c>
      <c r="H105" s="21" t="str">
        <f>'3'!F114</f>
        <v>NO</v>
      </c>
      <c r="I105" s="27" t="str">
        <f>'3'!G114</f>
        <v>NO</v>
      </c>
      <c r="J105" s="21" t="str">
        <f>'3'!H114</f>
        <v>NO</v>
      </c>
      <c r="K105" s="27" t="str">
        <f>'3'!I114</f>
        <v>NO</v>
      </c>
      <c r="L105" s="21" t="str">
        <f>'3'!J114</f>
        <v>SI</v>
      </c>
      <c r="M105" s="27" t="str">
        <f>'3'!K114</f>
        <v>NO</v>
      </c>
      <c r="N105" s="34" t="str">
        <f>'3'!L114</f>
        <v>Aplicar identificación avanzada-condición aceptable para cada tipo de factor de riesgo identificado</v>
      </c>
      <c r="O105" s="19">
        <f>IF(AND(N105="Aplicar identificación avanzada-condición aceptable para cada tipo de factor de riesgo identificado",G105="SI"),VLOOKUP(A105,'2'!$B$12:$M$212,2,FALSE)," ")</f>
        <v>0</v>
      </c>
      <c r="P105" s="19">
        <f>IF(AND(N105="Aplicar identificación avanzada-condición aceptable para cada tipo de factor de riesgo identificado",G105="SI"),VLOOKUP(A105,'2'!$B$12:$M$212,3,FALSE)," ")</f>
        <v>0</v>
      </c>
      <c r="Q105" s="19">
        <f>IF(AND(N105="Aplicar identificación avanzada-condición aceptable para cada tipo de factor de riesgo identificado",G105="SI"),VLOOKUP(A105,'2'!$B$12:$M$212,4,FALSE)," ")</f>
        <v>0</v>
      </c>
      <c r="R105" s="19">
        <f>IF(AND(N105="Aplicar identificación avanzada-condición aceptable para cada tipo de factor de riesgo identificado",G105="SI"),VLOOKUP(A105,'2'!$B$12:$M$212,6,FALSE)," ")</f>
        <v>0</v>
      </c>
      <c r="S105" s="19">
        <f>IF(AND(N105="Aplicar identificación avanzada-condición aceptable para cada tipo de factor de riesgo identificado",G105="SI"),VLOOKUP(A105,'2'!$B$12:$M$212,7,FALSE)," ")</f>
        <v>0</v>
      </c>
      <c r="T105" s="19">
        <f>IF(AND(N105="Aplicar identificación avanzada-condición aceptable para cada tipo de factor de riesgo identificado",G105="SI"),VLOOKUP(A105,'2'!$B$12:$M$212,8,FALSE)," ")</f>
        <v>0</v>
      </c>
      <c r="U105" s="19">
        <f>IF(AND(N105="Aplicar identificación avanzada-condición aceptable para cada tipo de factor de riesgo identificado",G105="SI"),VLOOKUP(A105,'2'!$B$12:$M$212,9,FALSE)," ")</f>
        <v>0</v>
      </c>
      <c r="V105" s="19">
        <f>IF(AND(N105="Aplicar identificación avanzada-condición aceptable para cada tipo de factor de riesgo identificado",G105="SI"),VLOOKUP(A105,'2'!$B$12:$M$212,10,FALSE)," ")</f>
        <v>0</v>
      </c>
      <c r="W105" s="31" t="str">
        <f>IF(AND(N105="Aplicar identificación avanzada-condición aceptable para cada tipo de factor de riesgo identificado",H105="SI"),VLOOKUP(A105,'2'!$B$12:$M$212,2,FALSE)," ")</f>
        <v xml:space="preserve"> </v>
      </c>
      <c r="X105" s="31" t="str">
        <f>IF(AND(N105="Aplicar identificación avanzada-condición aceptable para cada tipo de factor de riesgo identificado",H105="SI"),VLOOKUP(A105,'2'!$B$12:$M$212,3,FALSE)," ")</f>
        <v xml:space="preserve"> </v>
      </c>
      <c r="Y105" s="31" t="str">
        <f>IF(AND(N105="Aplicar identificación avanzada-condición aceptable para cada tipo de factor de riesgo identificado",H105="SI"),VLOOKUP(A105,'2'!$B$12:$M$212,4,FALSE)," ")</f>
        <v xml:space="preserve"> </v>
      </c>
      <c r="Z105" s="31" t="str">
        <f>IF(AND(N105="Aplicar identificación avanzada-condición aceptable para cada tipo de factor de riesgo identificado",H105="SI"),VLOOKUP(A105,'2'!$B$12:$M$212,4,FALSE)," ")</f>
        <v xml:space="preserve"> </v>
      </c>
      <c r="AA105" s="31" t="str">
        <f>IF(AND(N105="Aplicar identificación avanzada-condición aceptable para cada tipo de factor de riesgo identificado",H105="SI"),VLOOKUP(A105,'2'!$B$12:$M$212,7,FALSE)," ")</f>
        <v xml:space="preserve"> </v>
      </c>
      <c r="AB105" s="31" t="str">
        <f>IF(AND(N105="Aplicar identificación avanzada-condición aceptable para cada tipo de factor de riesgo identificado",H105="SI"),VLOOKUP(A105,'2'!$B$12:$M$212,8,FALSE)," ")</f>
        <v xml:space="preserve"> </v>
      </c>
      <c r="AC105" s="31" t="str">
        <f>IF(AND(N105="Aplicar identificación avanzada-condición aceptable para cada tipo de factor de riesgo identificado",H105="SI"),VLOOKUP(A105,'2'!$B$12:$M$212,9,FALSE)," ")</f>
        <v xml:space="preserve"> </v>
      </c>
      <c r="AD105" s="31" t="str">
        <f>IF(AND(N105="Aplicar identificación avanzada-condición aceptable para cada tipo de factor de riesgo identificado",H105="SI"),VLOOKUP(A105,'2'!$B$12:$M$212,10,FALSE)," ")</f>
        <v xml:space="preserve"> </v>
      </c>
      <c r="AE105" s="34" t="str">
        <f>IF(AND(N105="Aplicar identificación avanzada-condición aceptable para cada tipo de factor de riesgo identificado",I105="SI"),VLOOKUP(A105,'2'!$B$12:$M$212,2,FALSE)," ")</f>
        <v xml:space="preserve"> </v>
      </c>
      <c r="AF105" s="34" t="str">
        <f>IF(AND(N105="Aplicar identificación avanzada-condición aceptable para cada tipo de factor de riesgo identificado",I105="SI"),VLOOKUP(A105,'2'!$B$12:$M$212,3,FALSE)," ")</f>
        <v xml:space="preserve"> </v>
      </c>
      <c r="AG105" s="34" t="str">
        <f>IF(AND(N105="Aplicar identificación avanzada-condición aceptable para cada tipo de factor de riesgo identificado",I105="SI"),VLOOKUP(A105,'2'!$B$12:$M$212,4,FALSE)," ")</f>
        <v xml:space="preserve"> </v>
      </c>
      <c r="AH105" s="34" t="str">
        <f>IF(AND(N105="Aplicar identificación avanzada-condición aceptable para cada tipo de factor de riesgo identificado",I105="SI"),VLOOKUP(A105,'2'!$B$12:$M$212,6,FALSE)," ")</f>
        <v xml:space="preserve"> </v>
      </c>
      <c r="AI105" s="34" t="str">
        <f>IF(AND(N105="Aplicar identificación avanzada-condición aceptable para cada tipo de factor de riesgo identificado",I105="SI"),VLOOKUP(A105,'2'!$B$12:$M$212,7,FALSE)," ")</f>
        <v xml:space="preserve"> </v>
      </c>
      <c r="AJ105" s="34" t="str">
        <f>IF(AND(N105="Aplicar identificación avanzada-condición aceptable para cada tipo de factor de riesgo identificado",I105="SI"),VLOOKUP(A105,'2'!$B$12:$M$212,8,FALSE)," ")</f>
        <v xml:space="preserve"> </v>
      </c>
      <c r="AK105" s="34" t="str">
        <f>IF(AND(N105="Aplicar identificación avanzada-condición aceptable para cada tipo de factor de riesgo identificado",I105="SI"),VLOOKUP(A105,'2'!$B$12:$M$212,9,FALSE)," ")</f>
        <v xml:space="preserve"> </v>
      </c>
      <c r="AL105" s="34" t="str">
        <f>IF(AND(N105="Aplicar identificación avanzada-condición aceptable para cada tipo de factor de riesgo identificado",I105="SI"),VLOOKUP(A105,'2'!$B$12:$M$212,10,FALSE)," ")</f>
        <v xml:space="preserve"> </v>
      </c>
      <c r="AM105" s="40" t="str">
        <f>IF(AND(N105="Aplicar identificación avanzada-condición aceptable para cada tipo de factor de riesgo identificado",J105="SI"),VLOOKUP(A105,'2'!$B$12:$M$212,2,FALSE)," ")</f>
        <v xml:space="preserve"> </v>
      </c>
      <c r="AN105" s="40" t="str">
        <f>IF(AND(N105="Aplicar identificación avanzada-condición aceptable para cada tipo de factor de riesgo identificado",J105="SI"),VLOOKUP(A105,'2'!$B$12:$M$212,3,FALSE)," ")</f>
        <v xml:space="preserve"> </v>
      </c>
      <c r="AO105" s="40" t="str">
        <f>IF(AND(N105="Aplicar identificación avanzada-condición aceptable para cada tipo de factor de riesgo identificado",J105="SI"),VLOOKUP(A105,'2'!$B$12:$M$212,4,FALSE)," ")</f>
        <v xml:space="preserve"> </v>
      </c>
      <c r="AP105" s="40" t="str">
        <f>IF(AND(N105="Aplicar identificación avanzada-condición aceptable para cada tipo de factor de riesgo identificado",J105="SI"),VLOOKUP(A105,'2'!$B$12:$M$212,6,FALSE)," ")</f>
        <v xml:space="preserve"> </v>
      </c>
      <c r="AQ105" s="40" t="str">
        <f>IF(AND(N105="Aplicar identificación avanzada-condición aceptable para cada tipo de factor de riesgo identificado",J105="SI"),VLOOKUP(A105,'2'!$B$12:$M$212,7,FALSE)," ")</f>
        <v xml:space="preserve"> </v>
      </c>
      <c r="AR105" s="40" t="str">
        <f>IF(AND(N105="Aplicar identificación avanzada-condición aceptable para cada tipo de factor de riesgo identificado",J105="SI"),VLOOKUP(A105,'2'!$B$12:$M$212,8,FALSE)," ")</f>
        <v xml:space="preserve"> </v>
      </c>
      <c r="AS105" s="40" t="str">
        <f>IF(AND(N105="Aplicar identificación avanzada-condición aceptable para cada tipo de factor de riesgo identificado",J105="SI"),VLOOKUP(A105,'2'!$B$12:$M$212,9,FALSE)," ")</f>
        <v xml:space="preserve"> </v>
      </c>
      <c r="AT105" s="40" t="str">
        <f>IF(AND(N105="Aplicar identificación avanzada-condición aceptable para cada tipo de factor de riesgo identificado",J105="SI"),VLOOKUP(A105,'2'!$B$12:$M$212,10,FALSE)," ")</f>
        <v xml:space="preserve"> </v>
      </c>
      <c r="AU105" s="51" t="str">
        <f>IF(AND(N105="Aplicar identificación avanzada-condición aceptable para cada tipo de factor de riesgo identificado",K105="SI"),VLOOKUP(A105,'2'!$B$12:$M$212,2,FALSE)," ")</f>
        <v xml:space="preserve"> </v>
      </c>
      <c r="AV105" s="51" t="str">
        <f>IF(AND(N105="Aplicar identificación avanzada-condición aceptable para cada tipo de factor de riesgo identificado",K105="SI"),VLOOKUP(A105,'2'!$B$12:$M$212,3,FALSE)," ")</f>
        <v xml:space="preserve"> </v>
      </c>
      <c r="AW105" s="51" t="str">
        <f>IF(AND(N105="Aplicar identificación avanzada-condición aceptable para cada tipo de factor de riesgo identificado",K105="SI"),VLOOKUP(A105,'2'!$B$12:$M$212,4,FALSE)," ")</f>
        <v xml:space="preserve"> </v>
      </c>
      <c r="AX105" s="51" t="str">
        <f>IF(AND(N105="Aplicar identificación avanzada-condición aceptable para cada tipo de factor de riesgo identificado",K105="SI"),VLOOKUP(A105,'2'!$B$12:$M$212,6,FALSE)," ")</f>
        <v xml:space="preserve"> </v>
      </c>
      <c r="AY105" s="51" t="str">
        <f>IF(AND(N105="Aplicar identificación avanzada-condición aceptable para cada tipo de factor de riesgo identificado",K105="SI"),VLOOKUP(A105,'2'!$B$12:$M$212,7,FALSE)," ")</f>
        <v xml:space="preserve"> </v>
      </c>
      <c r="AZ105" s="51" t="str">
        <f>IF(AND(N105="Aplicar identificación avanzada-condición aceptable para cada tipo de factor de riesgo identificado",K105="SI"),VLOOKUP(A105,'2'!$B$12:$M$212,8,FALSE)," ")</f>
        <v xml:space="preserve"> </v>
      </c>
      <c r="BA105" s="51" t="str">
        <f>IF(AND(N105="Aplicar identificación avanzada-condición aceptable para cada tipo de factor de riesgo identificado",K105="SI"),VLOOKUP(A105,'2'!$B$12:$M$212,9,FALSE)," ")</f>
        <v xml:space="preserve"> </v>
      </c>
      <c r="BB105" s="51" t="str">
        <f>IF(AND(N105="Aplicar identificación avanzada-condición aceptable para cada tipo de factor de riesgo identificado",K105="SI"),VLOOKUP(A105,'2'!$B$12:$M$212,10,FALSE)," ")</f>
        <v xml:space="preserve"> </v>
      </c>
      <c r="BC105" s="44">
        <f>IF(AND(N105="Aplicar identificación avanzada-condición aceptable para cada tipo de factor de riesgo identificado",L105="SI"),VLOOKUP(A105,'2'!$B$12:$M$212,2,FALSE)," ")</f>
        <v>0</v>
      </c>
      <c r="BD105" s="44">
        <f>IF(AND(N105="Aplicar identificación avanzada-condición aceptable para cada tipo de factor de riesgo identificado",L105="SI"),VLOOKUP(A105,'2'!$B$12:$M$212,3,FALSE)," ")</f>
        <v>0</v>
      </c>
      <c r="BE105" s="44">
        <f>IF(AND(N105="Aplicar identificación avanzada-condición aceptable para cada tipo de factor de riesgo identificado",L105="SI"),VLOOKUP(A105,'2'!$B$12:$M$212,4,FALSE)," ")</f>
        <v>0</v>
      </c>
      <c r="BF105" s="44">
        <f>IF(AND(N105="Aplicar identificación avanzada-condición aceptable para cada tipo de factor de riesgo identificado",L105="SI"),VLOOKUP(A105,'2'!$B$12:$M$212,6,FALSE)," ")</f>
        <v>0</v>
      </c>
      <c r="BG105" s="44">
        <f>IF(AND(N105="Aplicar identificación avanzada-condición aceptable para cada tipo de factor de riesgo identificado",L105="SI"),VLOOKUP(A105,'2'!$B$12:$M$212,7,FALSE)," ")</f>
        <v>0</v>
      </c>
      <c r="BH105" s="44">
        <f>IF(AND(N105="Aplicar identificación avanzada-condición aceptable para cada tipo de factor de riesgo identificado",L105="SI"),VLOOKUP(A105,'2'!$B$12:$M$212,8,FALSE)," ")</f>
        <v>0</v>
      </c>
      <c r="BI105" s="44">
        <f>IF(AND(N105="Aplicar identificación avanzada-condición aceptable para cada tipo de factor de riesgo identificado",L105="SI"),VLOOKUP(A105,'2'!$B$12:$M$212,9,FALSE)," ")</f>
        <v>0</v>
      </c>
      <c r="BJ105" s="44">
        <f>IF(AND(N105="Aplicar identificación avanzada-condición aceptable para cada tipo de factor de riesgo identificado",L105="SI"),VLOOKUP(A105,'2'!$B$12:$M$212,10,FALSE)," ")</f>
        <v>0</v>
      </c>
      <c r="BK105" s="48" t="str">
        <f>IF(AND(N105="Aplicar identificación avanzada-condición aceptable para cada tipo de factor de riesgo identificado",M105="SI"),VLOOKUP(A105,'2'!$B$12:$M$212,2,FALSE)," ")</f>
        <v xml:space="preserve"> </v>
      </c>
      <c r="BL105" s="48" t="str">
        <f>IF(AND(N105="Aplicar identificación avanzada-condición aceptable para cada tipo de factor de riesgo identificado",M105="SI"),VLOOKUP(A105,'2'!$B$12:$M$212,3,FALSE)," ")</f>
        <v xml:space="preserve"> </v>
      </c>
      <c r="BM105" s="48" t="str">
        <f>IF(AND(N105="Aplicar identificación avanzada-condición aceptable para cada tipo de factor de riesgo identificado",M105="SI"),VLOOKUP(A105,'2'!$B$12:$M$212,4,FALSE)," ")</f>
        <v xml:space="preserve"> </v>
      </c>
      <c r="BN105" s="48" t="str">
        <f>IF(AND(N105="Aplicar identificación avanzada-condición aceptable para cada tipo de factor de riesgo identificado",M105="SI"),VLOOKUP(A105,'2'!$B$12:$M$212,6,FALSE)," ")</f>
        <v xml:space="preserve"> </v>
      </c>
      <c r="BO105" s="48" t="str">
        <f>IF(AND(N105="Aplicar identificación avanzada-condición aceptable para cada tipo de factor de riesgo identificado",M105="SI"),VLOOKUP(A105,'2'!$B$12:$M$212,7,FALSE)," ")</f>
        <v xml:space="preserve"> </v>
      </c>
      <c r="BP105" s="48" t="str">
        <f>IF(AND(N105="Aplicar identificación avanzada-condición aceptable para cada tipo de factor de riesgo identificado",M105="SI"),VLOOKUP(A105,'2'!$B$12:$M$212,8,FALSE)," ")</f>
        <v xml:space="preserve"> </v>
      </c>
      <c r="BQ105" s="48" t="str">
        <f>IF(AND(N105="Aplicar identificación avanzada-condición aceptable para cada tipo de factor de riesgo identificado",M105="SI"),VLOOKUP(A105,'2'!$B$12:$M$212,9,FALSE)," ")</f>
        <v xml:space="preserve"> </v>
      </c>
      <c r="BR105" s="48" t="str">
        <f>IF(AND(N105="Aplicar identificación avanzada-condición aceptable para cada tipo de factor de riesgo identificado",M105="SI"),VLOOKUP(A105,'2'!$B$12:$M$212,10,FALSE)," ")</f>
        <v xml:space="preserve"> </v>
      </c>
    </row>
    <row r="106" spans="1:70">
      <c r="A106">
        <v>102</v>
      </c>
      <c r="B106" s="21">
        <f>'2'!C115</f>
        <v>0</v>
      </c>
      <c r="C106" s="21">
        <f>'2'!D115</f>
        <v>0</v>
      </c>
      <c r="D106" s="21"/>
      <c r="E106" s="21">
        <f>'2'!E115</f>
        <v>0</v>
      </c>
      <c r="F106" s="34">
        <f>'3'!D115</f>
        <v>0</v>
      </c>
      <c r="G106" s="27" t="str">
        <f>'3'!E115</f>
        <v>SI</v>
      </c>
      <c r="H106" s="21" t="str">
        <f>'3'!F115</f>
        <v>NO</v>
      </c>
      <c r="I106" s="27" t="str">
        <f>'3'!G115</f>
        <v>NO</v>
      </c>
      <c r="J106" s="21" t="str">
        <f>'3'!H115</f>
        <v>NO</v>
      </c>
      <c r="K106" s="27" t="str">
        <f>'3'!I115</f>
        <v>NO</v>
      </c>
      <c r="L106" s="21" t="str">
        <f>'3'!J115</f>
        <v>SI</v>
      </c>
      <c r="M106" s="27" t="str">
        <f>'3'!K115</f>
        <v>NO</v>
      </c>
      <c r="N106" s="34" t="str">
        <f>'3'!L115</f>
        <v>Aplicar identificación avanzada-condición aceptable para cada tipo de factor de riesgo identificado</v>
      </c>
      <c r="O106" s="19">
        <f>IF(AND(N106="Aplicar identificación avanzada-condición aceptable para cada tipo de factor de riesgo identificado",G106="SI"),VLOOKUP(A106,'2'!$B$12:$M$212,2,FALSE)," ")</f>
        <v>0</v>
      </c>
      <c r="P106" s="19">
        <f>IF(AND(N106="Aplicar identificación avanzada-condición aceptable para cada tipo de factor de riesgo identificado",G106="SI"),VLOOKUP(A106,'2'!$B$12:$M$212,3,FALSE)," ")</f>
        <v>0</v>
      </c>
      <c r="Q106" s="19">
        <f>IF(AND(N106="Aplicar identificación avanzada-condición aceptable para cada tipo de factor de riesgo identificado",G106="SI"),VLOOKUP(A106,'2'!$B$12:$M$212,4,FALSE)," ")</f>
        <v>0</v>
      </c>
      <c r="R106" s="19">
        <f>IF(AND(N106="Aplicar identificación avanzada-condición aceptable para cada tipo de factor de riesgo identificado",G106="SI"),VLOOKUP(A106,'2'!$B$12:$M$212,6,FALSE)," ")</f>
        <v>0</v>
      </c>
      <c r="S106" s="19">
        <f>IF(AND(N106="Aplicar identificación avanzada-condición aceptable para cada tipo de factor de riesgo identificado",G106="SI"),VLOOKUP(A106,'2'!$B$12:$M$212,7,FALSE)," ")</f>
        <v>0</v>
      </c>
      <c r="T106" s="19">
        <f>IF(AND(N106="Aplicar identificación avanzada-condición aceptable para cada tipo de factor de riesgo identificado",G106="SI"),VLOOKUP(A106,'2'!$B$12:$M$212,8,FALSE)," ")</f>
        <v>0</v>
      </c>
      <c r="U106" s="19">
        <f>IF(AND(N106="Aplicar identificación avanzada-condición aceptable para cada tipo de factor de riesgo identificado",G106="SI"),VLOOKUP(A106,'2'!$B$12:$M$212,9,FALSE)," ")</f>
        <v>0</v>
      </c>
      <c r="V106" s="19">
        <f>IF(AND(N106="Aplicar identificación avanzada-condición aceptable para cada tipo de factor de riesgo identificado",G106="SI"),VLOOKUP(A106,'2'!$B$12:$M$212,10,FALSE)," ")</f>
        <v>0</v>
      </c>
      <c r="W106" s="31" t="str">
        <f>IF(AND(N106="Aplicar identificación avanzada-condición aceptable para cada tipo de factor de riesgo identificado",H106="SI"),VLOOKUP(A106,'2'!$B$12:$M$212,2,FALSE)," ")</f>
        <v xml:space="preserve"> </v>
      </c>
      <c r="X106" s="31" t="str">
        <f>IF(AND(N106="Aplicar identificación avanzada-condición aceptable para cada tipo de factor de riesgo identificado",H106="SI"),VLOOKUP(A106,'2'!$B$12:$M$212,3,FALSE)," ")</f>
        <v xml:space="preserve"> </v>
      </c>
      <c r="Y106" s="31" t="str">
        <f>IF(AND(N106="Aplicar identificación avanzada-condición aceptable para cada tipo de factor de riesgo identificado",H106="SI"),VLOOKUP(A106,'2'!$B$12:$M$212,4,FALSE)," ")</f>
        <v xml:space="preserve"> </v>
      </c>
      <c r="Z106" s="31" t="str">
        <f>IF(AND(N106="Aplicar identificación avanzada-condición aceptable para cada tipo de factor de riesgo identificado",H106="SI"),VLOOKUP(A106,'2'!$B$12:$M$212,4,FALSE)," ")</f>
        <v xml:space="preserve"> </v>
      </c>
      <c r="AA106" s="31" t="str">
        <f>IF(AND(N106="Aplicar identificación avanzada-condición aceptable para cada tipo de factor de riesgo identificado",H106="SI"),VLOOKUP(A106,'2'!$B$12:$M$212,7,FALSE)," ")</f>
        <v xml:space="preserve"> </v>
      </c>
      <c r="AB106" s="31" t="str">
        <f>IF(AND(N106="Aplicar identificación avanzada-condición aceptable para cada tipo de factor de riesgo identificado",H106="SI"),VLOOKUP(A106,'2'!$B$12:$M$212,8,FALSE)," ")</f>
        <v xml:space="preserve"> </v>
      </c>
      <c r="AC106" s="31" t="str">
        <f>IF(AND(N106="Aplicar identificación avanzada-condición aceptable para cada tipo de factor de riesgo identificado",H106="SI"),VLOOKUP(A106,'2'!$B$12:$M$212,9,FALSE)," ")</f>
        <v xml:space="preserve"> </v>
      </c>
      <c r="AD106" s="31" t="str">
        <f>IF(AND(N106="Aplicar identificación avanzada-condición aceptable para cada tipo de factor de riesgo identificado",H106="SI"),VLOOKUP(A106,'2'!$B$12:$M$212,10,FALSE)," ")</f>
        <v xml:space="preserve"> </v>
      </c>
      <c r="AE106" s="34" t="str">
        <f>IF(AND(N106="Aplicar identificación avanzada-condición aceptable para cada tipo de factor de riesgo identificado",I106="SI"),VLOOKUP(A106,'2'!$B$12:$M$212,2,FALSE)," ")</f>
        <v xml:space="preserve"> </v>
      </c>
      <c r="AF106" s="34" t="str">
        <f>IF(AND(N106="Aplicar identificación avanzada-condición aceptable para cada tipo de factor de riesgo identificado",I106="SI"),VLOOKUP(A106,'2'!$B$12:$M$212,3,FALSE)," ")</f>
        <v xml:space="preserve"> </v>
      </c>
      <c r="AG106" s="34" t="str">
        <f>IF(AND(N106="Aplicar identificación avanzada-condición aceptable para cada tipo de factor de riesgo identificado",I106="SI"),VLOOKUP(A106,'2'!$B$12:$M$212,4,FALSE)," ")</f>
        <v xml:space="preserve"> </v>
      </c>
      <c r="AH106" s="34" t="str">
        <f>IF(AND(N106="Aplicar identificación avanzada-condición aceptable para cada tipo de factor de riesgo identificado",I106="SI"),VLOOKUP(A106,'2'!$B$12:$M$212,6,FALSE)," ")</f>
        <v xml:space="preserve"> </v>
      </c>
      <c r="AI106" s="34" t="str">
        <f>IF(AND(N106="Aplicar identificación avanzada-condición aceptable para cada tipo de factor de riesgo identificado",I106="SI"),VLOOKUP(A106,'2'!$B$12:$M$212,7,FALSE)," ")</f>
        <v xml:space="preserve"> </v>
      </c>
      <c r="AJ106" s="34" t="str">
        <f>IF(AND(N106="Aplicar identificación avanzada-condición aceptable para cada tipo de factor de riesgo identificado",I106="SI"),VLOOKUP(A106,'2'!$B$12:$M$212,8,FALSE)," ")</f>
        <v xml:space="preserve"> </v>
      </c>
      <c r="AK106" s="34" t="str">
        <f>IF(AND(N106="Aplicar identificación avanzada-condición aceptable para cada tipo de factor de riesgo identificado",I106="SI"),VLOOKUP(A106,'2'!$B$12:$M$212,9,FALSE)," ")</f>
        <v xml:space="preserve"> </v>
      </c>
      <c r="AL106" s="34" t="str">
        <f>IF(AND(N106="Aplicar identificación avanzada-condición aceptable para cada tipo de factor de riesgo identificado",I106="SI"),VLOOKUP(A106,'2'!$B$12:$M$212,10,FALSE)," ")</f>
        <v xml:space="preserve"> </v>
      </c>
      <c r="AM106" s="40" t="str">
        <f>IF(AND(N106="Aplicar identificación avanzada-condición aceptable para cada tipo de factor de riesgo identificado",J106="SI"),VLOOKUP(A106,'2'!$B$12:$M$212,2,FALSE)," ")</f>
        <v xml:space="preserve"> </v>
      </c>
      <c r="AN106" s="40" t="str">
        <f>IF(AND(N106="Aplicar identificación avanzada-condición aceptable para cada tipo de factor de riesgo identificado",J106="SI"),VLOOKUP(A106,'2'!$B$12:$M$212,3,FALSE)," ")</f>
        <v xml:space="preserve"> </v>
      </c>
      <c r="AO106" s="40" t="str">
        <f>IF(AND(N106="Aplicar identificación avanzada-condición aceptable para cada tipo de factor de riesgo identificado",J106="SI"),VLOOKUP(A106,'2'!$B$12:$M$212,4,FALSE)," ")</f>
        <v xml:space="preserve"> </v>
      </c>
      <c r="AP106" s="40" t="str">
        <f>IF(AND(N106="Aplicar identificación avanzada-condición aceptable para cada tipo de factor de riesgo identificado",J106="SI"),VLOOKUP(A106,'2'!$B$12:$M$212,6,FALSE)," ")</f>
        <v xml:space="preserve"> </v>
      </c>
      <c r="AQ106" s="40" t="str">
        <f>IF(AND(N106="Aplicar identificación avanzada-condición aceptable para cada tipo de factor de riesgo identificado",J106="SI"),VLOOKUP(A106,'2'!$B$12:$M$212,7,FALSE)," ")</f>
        <v xml:space="preserve"> </v>
      </c>
      <c r="AR106" s="40" t="str">
        <f>IF(AND(N106="Aplicar identificación avanzada-condición aceptable para cada tipo de factor de riesgo identificado",J106="SI"),VLOOKUP(A106,'2'!$B$12:$M$212,8,FALSE)," ")</f>
        <v xml:space="preserve"> </v>
      </c>
      <c r="AS106" s="40" t="str">
        <f>IF(AND(N106="Aplicar identificación avanzada-condición aceptable para cada tipo de factor de riesgo identificado",J106="SI"),VLOOKUP(A106,'2'!$B$12:$M$212,9,FALSE)," ")</f>
        <v xml:space="preserve"> </v>
      </c>
      <c r="AT106" s="40" t="str">
        <f>IF(AND(N106="Aplicar identificación avanzada-condición aceptable para cada tipo de factor de riesgo identificado",J106="SI"),VLOOKUP(A106,'2'!$B$12:$M$212,10,FALSE)," ")</f>
        <v xml:space="preserve"> </v>
      </c>
      <c r="AU106" s="51" t="str">
        <f>IF(AND(N106="Aplicar identificación avanzada-condición aceptable para cada tipo de factor de riesgo identificado",K106="SI"),VLOOKUP(A106,'2'!$B$12:$M$212,2,FALSE)," ")</f>
        <v xml:space="preserve"> </v>
      </c>
      <c r="AV106" s="51" t="str">
        <f>IF(AND(N106="Aplicar identificación avanzada-condición aceptable para cada tipo de factor de riesgo identificado",K106="SI"),VLOOKUP(A106,'2'!$B$12:$M$212,3,FALSE)," ")</f>
        <v xml:space="preserve"> </v>
      </c>
      <c r="AW106" s="51" t="str">
        <f>IF(AND(N106="Aplicar identificación avanzada-condición aceptable para cada tipo de factor de riesgo identificado",K106="SI"),VLOOKUP(A106,'2'!$B$12:$M$212,4,FALSE)," ")</f>
        <v xml:space="preserve"> </v>
      </c>
      <c r="AX106" s="51" t="str">
        <f>IF(AND(N106="Aplicar identificación avanzada-condición aceptable para cada tipo de factor de riesgo identificado",K106="SI"),VLOOKUP(A106,'2'!$B$12:$M$212,6,FALSE)," ")</f>
        <v xml:space="preserve"> </v>
      </c>
      <c r="AY106" s="51" t="str">
        <f>IF(AND(N106="Aplicar identificación avanzada-condición aceptable para cada tipo de factor de riesgo identificado",K106="SI"),VLOOKUP(A106,'2'!$B$12:$M$212,7,FALSE)," ")</f>
        <v xml:space="preserve"> </v>
      </c>
      <c r="AZ106" s="51" t="str">
        <f>IF(AND(N106="Aplicar identificación avanzada-condición aceptable para cada tipo de factor de riesgo identificado",K106="SI"),VLOOKUP(A106,'2'!$B$12:$M$212,8,FALSE)," ")</f>
        <v xml:space="preserve"> </v>
      </c>
      <c r="BA106" s="51" t="str">
        <f>IF(AND(N106="Aplicar identificación avanzada-condición aceptable para cada tipo de factor de riesgo identificado",K106="SI"),VLOOKUP(A106,'2'!$B$12:$M$212,9,FALSE)," ")</f>
        <v xml:space="preserve"> </v>
      </c>
      <c r="BB106" s="51" t="str">
        <f>IF(AND(N106="Aplicar identificación avanzada-condición aceptable para cada tipo de factor de riesgo identificado",K106="SI"),VLOOKUP(A106,'2'!$B$12:$M$212,10,FALSE)," ")</f>
        <v xml:space="preserve"> </v>
      </c>
      <c r="BC106" s="44">
        <f>IF(AND(N106="Aplicar identificación avanzada-condición aceptable para cada tipo de factor de riesgo identificado",L106="SI"),VLOOKUP(A106,'2'!$B$12:$M$212,2,FALSE)," ")</f>
        <v>0</v>
      </c>
      <c r="BD106" s="44">
        <f>IF(AND(N106="Aplicar identificación avanzada-condición aceptable para cada tipo de factor de riesgo identificado",L106="SI"),VLOOKUP(A106,'2'!$B$12:$M$212,3,FALSE)," ")</f>
        <v>0</v>
      </c>
      <c r="BE106" s="44">
        <f>IF(AND(N106="Aplicar identificación avanzada-condición aceptable para cada tipo de factor de riesgo identificado",L106="SI"),VLOOKUP(A106,'2'!$B$12:$M$212,4,FALSE)," ")</f>
        <v>0</v>
      </c>
      <c r="BF106" s="44">
        <f>IF(AND(N106="Aplicar identificación avanzada-condición aceptable para cada tipo de factor de riesgo identificado",L106="SI"),VLOOKUP(A106,'2'!$B$12:$M$212,6,FALSE)," ")</f>
        <v>0</v>
      </c>
      <c r="BG106" s="44">
        <f>IF(AND(N106="Aplicar identificación avanzada-condición aceptable para cada tipo de factor de riesgo identificado",L106="SI"),VLOOKUP(A106,'2'!$B$12:$M$212,7,FALSE)," ")</f>
        <v>0</v>
      </c>
      <c r="BH106" s="44">
        <f>IF(AND(N106="Aplicar identificación avanzada-condición aceptable para cada tipo de factor de riesgo identificado",L106="SI"),VLOOKUP(A106,'2'!$B$12:$M$212,8,FALSE)," ")</f>
        <v>0</v>
      </c>
      <c r="BI106" s="44">
        <f>IF(AND(N106="Aplicar identificación avanzada-condición aceptable para cada tipo de factor de riesgo identificado",L106="SI"),VLOOKUP(A106,'2'!$B$12:$M$212,9,FALSE)," ")</f>
        <v>0</v>
      </c>
      <c r="BJ106" s="44">
        <f>IF(AND(N106="Aplicar identificación avanzada-condición aceptable para cada tipo de factor de riesgo identificado",L106="SI"),VLOOKUP(A106,'2'!$B$12:$M$212,10,FALSE)," ")</f>
        <v>0</v>
      </c>
      <c r="BK106" s="48" t="str">
        <f>IF(AND(N106="Aplicar identificación avanzada-condición aceptable para cada tipo de factor de riesgo identificado",M106="SI"),VLOOKUP(A106,'2'!$B$12:$M$212,2,FALSE)," ")</f>
        <v xml:space="preserve"> </v>
      </c>
      <c r="BL106" s="48" t="str">
        <f>IF(AND(N106="Aplicar identificación avanzada-condición aceptable para cada tipo de factor de riesgo identificado",M106="SI"),VLOOKUP(A106,'2'!$B$12:$M$212,3,FALSE)," ")</f>
        <v xml:space="preserve"> </v>
      </c>
      <c r="BM106" s="48" t="str">
        <f>IF(AND(N106="Aplicar identificación avanzada-condición aceptable para cada tipo de factor de riesgo identificado",M106="SI"),VLOOKUP(A106,'2'!$B$12:$M$212,4,FALSE)," ")</f>
        <v xml:space="preserve"> </v>
      </c>
      <c r="BN106" s="48" t="str">
        <f>IF(AND(N106="Aplicar identificación avanzada-condición aceptable para cada tipo de factor de riesgo identificado",M106="SI"),VLOOKUP(A106,'2'!$B$12:$M$212,6,FALSE)," ")</f>
        <v xml:space="preserve"> </v>
      </c>
      <c r="BO106" s="48" t="str">
        <f>IF(AND(N106="Aplicar identificación avanzada-condición aceptable para cada tipo de factor de riesgo identificado",M106="SI"),VLOOKUP(A106,'2'!$B$12:$M$212,7,FALSE)," ")</f>
        <v xml:space="preserve"> </v>
      </c>
      <c r="BP106" s="48" t="str">
        <f>IF(AND(N106="Aplicar identificación avanzada-condición aceptable para cada tipo de factor de riesgo identificado",M106="SI"),VLOOKUP(A106,'2'!$B$12:$M$212,8,FALSE)," ")</f>
        <v xml:space="preserve"> </v>
      </c>
      <c r="BQ106" s="48" t="str">
        <f>IF(AND(N106="Aplicar identificación avanzada-condición aceptable para cada tipo de factor de riesgo identificado",M106="SI"),VLOOKUP(A106,'2'!$B$12:$M$212,9,FALSE)," ")</f>
        <v xml:space="preserve"> </v>
      </c>
      <c r="BR106" s="48" t="str">
        <f>IF(AND(N106="Aplicar identificación avanzada-condición aceptable para cada tipo de factor de riesgo identificado",M106="SI"),VLOOKUP(A106,'2'!$B$12:$M$212,10,FALSE)," ")</f>
        <v xml:space="preserve"> </v>
      </c>
    </row>
    <row r="107" spans="1:70">
      <c r="A107">
        <v>103</v>
      </c>
      <c r="B107" s="21">
        <f>'2'!C116</f>
        <v>0</v>
      </c>
      <c r="C107" s="21">
        <f>'2'!D116</f>
        <v>0</v>
      </c>
      <c r="D107" s="21"/>
      <c r="E107" s="21">
        <f>'2'!E116</f>
        <v>0</v>
      </c>
      <c r="F107" s="34">
        <f>'3'!D116</f>
        <v>0</v>
      </c>
      <c r="G107" s="27" t="str">
        <f>'3'!E116</f>
        <v>SI</v>
      </c>
      <c r="H107" s="21" t="str">
        <f>'3'!F116</f>
        <v>NO</v>
      </c>
      <c r="I107" s="27" t="str">
        <f>'3'!G116</f>
        <v>NO</v>
      </c>
      <c r="J107" s="21" t="str">
        <f>'3'!H116</f>
        <v>NO</v>
      </c>
      <c r="K107" s="27" t="str">
        <f>'3'!I116</f>
        <v>NO</v>
      </c>
      <c r="L107" s="21" t="str">
        <f>'3'!J116</f>
        <v>SI</v>
      </c>
      <c r="M107" s="27" t="str">
        <f>'3'!K116</f>
        <v>NO</v>
      </c>
      <c r="N107" s="34" t="str">
        <f>'3'!L116</f>
        <v>Aplicar identificación avanzada-condición aceptable para cada tipo de factor de riesgo identificado</v>
      </c>
      <c r="O107" s="19">
        <f>IF(AND(N107="Aplicar identificación avanzada-condición aceptable para cada tipo de factor de riesgo identificado",G107="SI"),VLOOKUP(A107,'2'!$B$12:$M$212,2,FALSE)," ")</f>
        <v>0</v>
      </c>
      <c r="P107" s="19">
        <f>IF(AND(N107="Aplicar identificación avanzada-condición aceptable para cada tipo de factor de riesgo identificado",G107="SI"),VLOOKUP(A107,'2'!$B$12:$M$212,3,FALSE)," ")</f>
        <v>0</v>
      </c>
      <c r="Q107" s="19">
        <f>IF(AND(N107="Aplicar identificación avanzada-condición aceptable para cada tipo de factor de riesgo identificado",G107="SI"),VLOOKUP(A107,'2'!$B$12:$M$212,4,FALSE)," ")</f>
        <v>0</v>
      </c>
      <c r="R107" s="19">
        <f>IF(AND(N107="Aplicar identificación avanzada-condición aceptable para cada tipo de factor de riesgo identificado",G107="SI"),VLOOKUP(A107,'2'!$B$12:$M$212,6,FALSE)," ")</f>
        <v>0</v>
      </c>
      <c r="S107" s="19">
        <f>IF(AND(N107="Aplicar identificación avanzada-condición aceptable para cada tipo de factor de riesgo identificado",G107="SI"),VLOOKUP(A107,'2'!$B$12:$M$212,7,FALSE)," ")</f>
        <v>0</v>
      </c>
      <c r="T107" s="19">
        <f>IF(AND(N107="Aplicar identificación avanzada-condición aceptable para cada tipo de factor de riesgo identificado",G107="SI"),VLOOKUP(A107,'2'!$B$12:$M$212,8,FALSE)," ")</f>
        <v>0</v>
      </c>
      <c r="U107" s="19">
        <f>IF(AND(N107="Aplicar identificación avanzada-condición aceptable para cada tipo de factor de riesgo identificado",G107="SI"),VLOOKUP(A107,'2'!$B$12:$M$212,9,FALSE)," ")</f>
        <v>0</v>
      </c>
      <c r="V107" s="19">
        <f>IF(AND(N107="Aplicar identificación avanzada-condición aceptable para cada tipo de factor de riesgo identificado",G107="SI"),VLOOKUP(A107,'2'!$B$12:$M$212,10,FALSE)," ")</f>
        <v>0</v>
      </c>
      <c r="W107" s="31" t="str">
        <f>IF(AND(N107="Aplicar identificación avanzada-condición aceptable para cada tipo de factor de riesgo identificado",H107="SI"),VLOOKUP(A107,'2'!$B$12:$M$212,2,FALSE)," ")</f>
        <v xml:space="preserve"> </v>
      </c>
      <c r="X107" s="31" t="str">
        <f>IF(AND(N107="Aplicar identificación avanzada-condición aceptable para cada tipo de factor de riesgo identificado",H107="SI"),VLOOKUP(A107,'2'!$B$12:$M$212,3,FALSE)," ")</f>
        <v xml:space="preserve"> </v>
      </c>
      <c r="Y107" s="31" t="str">
        <f>IF(AND(N107="Aplicar identificación avanzada-condición aceptable para cada tipo de factor de riesgo identificado",H107="SI"),VLOOKUP(A107,'2'!$B$12:$M$212,4,FALSE)," ")</f>
        <v xml:space="preserve"> </v>
      </c>
      <c r="Z107" s="31" t="str">
        <f>IF(AND(N107="Aplicar identificación avanzada-condición aceptable para cada tipo de factor de riesgo identificado",H107="SI"),VLOOKUP(A107,'2'!$B$12:$M$212,4,FALSE)," ")</f>
        <v xml:space="preserve"> </v>
      </c>
      <c r="AA107" s="31" t="str">
        <f>IF(AND(N107="Aplicar identificación avanzada-condición aceptable para cada tipo de factor de riesgo identificado",H107="SI"),VLOOKUP(A107,'2'!$B$12:$M$212,7,FALSE)," ")</f>
        <v xml:space="preserve"> </v>
      </c>
      <c r="AB107" s="31" t="str">
        <f>IF(AND(N107="Aplicar identificación avanzada-condición aceptable para cada tipo de factor de riesgo identificado",H107="SI"),VLOOKUP(A107,'2'!$B$12:$M$212,8,FALSE)," ")</f>
        <v xml:space="preserve"> </v>
      </c>
      <c r="AC107" s="31" t="str">
        <f>IF(AND(N107="Aplicar identificación avanzada-condición aceptable para cada tipo de factor de riesgo identificado",H107="SI"),VLOOKUP(A107,'2'!$B$12:$M$212,9,FALSE)," ")</f>
        <v xml:space="preserve"> </v>
      </c>
      <c r="AD107" s="31" t="str">
        <f>IF(AND(N107="Aplicar identificación avanzada-condición aceptable para cada tipo de factor de riesgo identificado",H107="SI"),VLOOKUP(A107,'2'!$B$12:$M$212,10,FALSE)," ")</f>
        <v xml:space="preserve"> </v>
      </c>
      <c r="AE107" s="34" t="str">
        <f>IF(AND(N107="Aplicar identificación avanzada-condición aceptable para cada tipo de factor de riesgo identificado",I107="SI"),VLOOKUP(A107,'2'!$B$12:$M$212,2,FALSE)," ")</f>
        <v xml:space="preserve"> </v>
      </c>
      <c r="AF107" s="34" t="str">
        <f>IF(AND(N107="Aplicar identificación avanzada-condición aceptable para cada tipo de factor de riesgo identificado",I107="SI"),VLOOKUP(A107,'2'!$B$12:$M$212,3,FALSE)," ")</f>
        <v xml:space="preserve"> </v>
      </c>
      <c r="AG107" s="34" t="str">
        <f>IF(AND(N107="Aplicar identificación avanzada-condición aceptable para cada tipo de factor de riesgo identificado",I107="SI"),VLOOKUP(A107,'2'!$B$12:$M$212,4,FALSE)," ")</f>
        <v xml:space="preserve"> </v>
      </c>
      <c r="AH107" s="34" t="str">
        <f>IF(AND(N107="Aplicar identificación avanzada-condición aceptable para cada tipo de factor de riesgo identificado",I107="SI"),VLOOKUP(A107,'2'!$B$12:$M$212,6,FALSE)," ")</f>
        <v xml:space="preserve"> </v>
      </c>
      <c r="AI107" s="34" t="str">
        <f>IF(AND(N107="Aplicar identificación avanzada-condición aceptable para cada tipo de factor de riesgo identificado",I107="SI"),VLOOKUP(A107,'2'!$B$12:$M$212,7,FALSE)," ")</f>
        <v xml:space="preserve"> </v>
      </c>
      <c r="AJ107" s="34" t="str">
        <f>IF(AND(N107="Aplicar identificación avanzada-condición aceptable para cada tipo de factor de riesgo identificado",I107="SI"),VLOOKUP(A107,'2'!$B$12:$M$212,8,FALSE)," ")</f>
        <v xml:space="preserve"> </v>
      </c>
      <c r="AK107" s="34" t="str">
        <f>IF(AND(N107="Aplicar identificación avanzada-condición aceptable para cada tipo de factor de riesgo identificado",I107="SI"),VLOOKUP(A107,'2'!$B$12:$M$212,9,FALSE)," ")</f>
        <v xml:space="preserve"> </v>
      </c>
      <c r="AL107" s="34" t="str">
        <f>IF(AND(N107="Aplicar identificación avanzada-condición aceptable para cada tipo de factor de riesgo identificado",I107="SI"),VLOOKUP(A107,'2'!$B$12:$M$212,10,FALSE)," ")</f>
        <v xml:space="preserve"> </v>
      </c>
      <c r="AM107" s="40" t="str">
        <f>IF(AND(N107="Aplicar identificación avanzada-condición aceptable para cada tipo de factor de riesgo identificado",J107="SI"),VLOOKUP(A107,'2'!$B$12:$M$212,2,FALSE)," ")</f>
        <v xml:space="preserve"> </v>
      </c>
      <c r="AN107" s="40" t="str">
        <f>IF(AND(N107="Aplicar identificación avanzada-condición aceptable para cada tipo de factor de riesgo identificado",J107="SI"),VLOOKUP(A107,'2'!$B$12:$M$212,3,FALSE)," ")</f>
        <v xml:space="preserve"> </v>
      </c>
      <c r="AO107" s="40" t="str">
        <f>IF(AND(N107="Aplicar identificación avanzada-condición aceptable para cada tipo de factor de riesgo identificado",J107="SI"),VLOOKUP(A107,'2'!$B$12:$M$212,4,FALSE)," ")</f>
        <v xml:space="preserve"> </v>
      </c>
      <c r="AP107" s="40" t="str">
        <f>IF(AND(N107="Aplicar identificación avanzada-condición aceptable para cada tipo de factor de riesgo identificado",J107="SI"),VLOOKUP(A107,'2'!$B$12:$M$212,6,FALSE)," ")</f>
        <v xml:space="preserve"> </v>
      </c>
      <c r="AQ107" s="40" t="str">
        <f>IF(AND(N107="Aplicar identificación avanzada-condición aceptable para cada tipo de factor de riesgo identificado",J107="SI"),VLOOKUP(A107,'2'!$B$12:$M$212,7,FALSE)," ")</f>
        <v xml:space="preserve"> </v>
      </c>
      <c r="AR107" s="40" t="str">
        <f>IF(AND(N107="Aplicar identificación avanzada-condición aceptable para cada tipo de factor de riesgo identificado",J107="SI"),VLOOKUP(A107,'2'!$B$12:$M$212,8,FALSE)," ")</f>
        <v xml:space="preserve"> </v>
      </c>
      <c r="AS107" s="40" t="str">
        <f>IF(AND(N107="Aplicar identificación avanzada-condición aceptable para cada tipo de factor de riesgo identificado",J107="SI"),VLOOKUP(A107,'2'!$B$12:$M$212,9,FALSE)," ")</f>
        <v xml:space="preserve"> </v>
      </c>
      <c r="AT107" s="40" t="str">
        <f>IF(AND(N107="Aplicar identificación avanzada-condición aceptable para cada tipo de factor de riesgo identificado",J107="SI"),VLOOKUP(A107,'2'!$B$12:$M$212,10,FALSE)," ")</f>
        <v xml:space="preserve"> </v>
      </c>
      <c r="AU107" s="51" t="str">
        <f>IF(AND(N107="Aplicar identificación avanzada-condición aceptable para cada tipo de factor de riesgo identificado",K107="SI"),VLOOKUP(A107,'2'!$B$12:$M$212,2,FALSE)," ")</f>
        <v xml:space="preserve"> </v>
      </c>
      <c r="AV107" s="51" t="str">
        <f>IF(AND(N107="Aplicar identificación avanzada-condición aceptable para cada tipo de factor de riesgo identificado",K107="SI"),VLOOKUP(A107,'2'!$B$12:$M$212,3,FALSE)," ")</f>
        <v xml:space="preserve"> </v>
      </c>
      <c r="AW107" s="51" t="str">
        <f>IF(AND(N107="Aplicar identificación avanzada-condición aceptable para cada tipo de factor de riesgo identificado",K107="SI"),VLOOKUP(A107,'2'!$B$12:$M$212,4,FALSE)," ")</f>
        <v xml:space="preserve"> </v>
      </c>
      <c r="AX107" s="51" t="str">
        <f>IF(AND(N107="Aplicar identificación avanzada-condición aceptable para cada tipo de factor de riesgo identificado",K107="SI"),VLOOKUP(A107,'2'!$B$12:$M$212,6,FALSE)," ")</f>
        <v xml:space="preserve"> </v>
      </c>
      <c r="AY107" s="51" t="str">
        <f>IF(AND(N107="Aplicar identificación avanzada-condición aceptable para cada tipo de factor de riesgo identificado",K107="SI"),VLOOKUP(A107,'2'!$B$12:$M$212,7,FALSE)," ")</f>
        <v xml:space="preserve"> </v>
      </c>
      <c r="AZ107" s="51" t="str">
        <f>IF(AND(N107="Aplicar identificación avanzada-condición aceptable para cada tipo de factor de riesgo identificado",K107="SI"),VLOOKUP(A107,'2'!$B$12:$M$212,8,FALSE)," ")</f>
        <v xml:space="preserve"> </v>
      </c>
      <c r="BA107" s="51" t="str">
        <f>IF(AND(N107="Aplicar identificación avanzada-condición aceptable para cada tipo de factor de riesgo identificado",K107="SI"),VLOOKUP(A107,'2'!$B$12:$M$212,9,FALSE)," ")</f>
        <v xml:space="preserve"> </v>
      </c>
      <c r="BB107" s="51" t="str">
        <f>IF(AND(N107="Aplicar identificación avanzada-condición aceptable para cada tipo de factor de riesgo identificado",K107="SI"),VLOOKUP(A107,'2'!$B$12:$M$212,10,FALSE)," ")</f>
        <v xml:space="preserve"> </v>
      </c>
      <c r="BC107" s="44">
        <f>IF(AND(N107="Aplicar identificación avanzada-condición aceptable para cada tipo de factor de riesgo identificado",L107="SI"),VLOOKUP(A107,'2'!$B$12:$M$212,2,FALSE)," ")</f>
        <v>0</v>
      </c>
      <c r="BD107" s="44">
        <f>IF(AND(N107="Aplicar identificación avanzada-condición aceptable para cada tipo de factor de riesgo identificado",L107="SI"),VLOOKUP(A107,'2'!$B$12:$M$212,3,FALSE)," ")</f>
        <v>0</v>
      </c>
      <c r="BE107" s="44">
        <f>IF(AND(N107="Aplicar identificación avanzada-condición aceptable para cada tipo de factor de riesgo identificado",L107="SI"),VLOOKUP(A107,'2'!$B$12:$M$212,4,FALSE)," ")</f>
        <v>0</v>
      </c>
      <c r="BF107" s="44">
        <f>IF(AND(N107="Aplicar identificación avanzada-condición aceptable para cada tipo de factor de riesgo identificado",L107="SI"),VLOOKUP(A107,'2'!$B$12:$M$212,6,FALSE)," ")</f>
        <v>0</v>
      </c>
      <c r="BG107" s="44">
        <f>IF(AND(N107="Aplicar identificación avanzada-condición aceptable para cada tipo de factor de riesgo identificado",L107="SI"),VLOOKUP(A107,'2'!$B$12:$M$212,7,FALSE)," ")</f>
        <v>0</v>
      </c>
      <c r="BH107" s="44">
        <f>IF(AND(N107="Aplicar identificación avanzada-condición aceptable para cada tipo de factor de riesgo identificado",L107="SI"),VLOOKUP(A107,'2'!$B$12:$M$212,8,FALSE)," ")</f>
        <v>0</v>
      </c>
      <c r="BI107" s="44">
        <f>IF(AND(N107="Aplicar identificación avanzada-condición aceptable para cada tipo de factor de riesgo identificado",L107="SI"),VLOOKUP(A107,'2'!$B$12:$M$212,9,FALSE)," ")</f>
        <v>0</v>
      </c>
      <c r="BJ107" s="44">
        <f>IF(AND(N107="Aplicar identificación avanzada-condición aceptable para cada tipo de factor de riesgo identificado",L107="SI"),VLOOKUP(A107,'2'!$B$12:$M$212,10,FALSE)," ")</f>
        <v>0</v>
      </c>
      <c r="BK107" s="48" t="str">
        <f>IF(AND(N107="Aplicar identificación avanzada-condición aceptable para cada tipo de factor de riesgo identificado",M107="SI"),VLOOKUP(A107,'2'!$B$12:$M$212,2,FALSE)," ")</f>
        <v xml:space="preserve"> </v>
      </c>
      <c r="BL107" s="48" t="str">
        <f>IF(AND(N107="Aplicar identificación avanzada-condición aceptable para cada tipo de factor de riesgo identificado",M107="SI"),VLOOKUP(A107,'2'!$B$12:$M$212,3,FALSE)," ")</f>
        <v xml:space="preserve"> </v>
      </c>
      <c r="BM107" s="48" t="str">
        <f>IF(AND(N107="Aplicar identificación avanzada-condición aceptable para cada tipo de factor de riesgo identificado",M107="SI"),VLOOKUP(A107,'2'!$B$12:$M$212,4,FALSE)," ")</f>
        <v xml:space="preserve"> </v>
      </c>
      <c r="BN107" s="48" t="str">
        <f>IF(AND(N107="Aplicar identificación avanzada-condición aceptable para cada tipo de factor de riesgo identificado",M107="SI"),VLOOKUP(A107,'2'!$B$12:$M$212,6,FALSE)," ")</f>
        <v xml:space="preserve"> </v>
      </c>
      <c r="BO107" s="48" t="str">
        <f>IF(AND(N107="Aplicar identificación avanzada-condición aceptable para cada tipo de factor de riesgo identificado",M107="SI"),VLOOKUP(A107,'2'!$B$12:$M$212,7,FALSE)," ")</f>
        <v xml:space="preserve"> </v>
      </c>
      <c r="BP107" s="48" t="str">
        <f>IF(AND(N107="Aplicar identificación avanzada-condición aceptable para cada tipo de factor de riesgo identificado",M107="SI"),VLOOKUP(A107,'2'!$B$12:$M$212,8,FALSE)," ")</f>
        <v xml:space="preserve"> </v>
      </c>
      <c r="BQ107" s="48" t="str">
        <f>IF(AND(N107="Aplicar identificación avanzada-condición aceptable para cada tipo de factor de riesgo identificado",M107="SI"),VLOOKUP(A107,'2'!$B$12:$M$212,9,FALSE)," ")</f>
        <v xml:space="preserve"> </v>
      </c>
      <c r="BR107" s="48" t="str">
        <f>IF(AND(N107="Aplicar identificación avanzada-condición aceptable para cada tipo de factor de riesgo identificado",M107="SI"),VLOOKUP(A107,'2'!$B$12:$M$212,10,FALSE)," ")</f>
        <v xml:space="preserve"> </v>
      </c>
    </row>
    <row r="108" spans="1:70">
      <c r="A108">
        <v>104</v>
      </c>
      <c r="B108" s="21">
        <f>'2'!C117</f>
        <v>0</v>
      </c>
      <c r="C108" s="21">
        <f>'2'!D117</f>
        <v>0</v>
      </c>
      <c r="D108" s="21"/>
      <c r="E108" s="21">
        <f>'2'!E117</f>
        <v>0</v>
      </c>
      <c r="F108" s="34">
        <f>'3'!D117</f>
        <v>0</v>
      </c>
      <c r="G108" s="27" t="str">
        <f>'3'!E117</f>
        <v>SI</v>
      </c>
      <c r="H108" s="21" t="str">
        <f>'3'!F117</f>
        <v>NO</v>
      </c>
      <c r="I108" s="27" t="str">
        <f>'3'!G117</f>
        <v>NO</v>
      </c>
      <c r="J108" s="21" t="str">
        <f>'3'!H117</f>
        <v>NO</v>
      </c>
      <c r="K108" s="27" t="str">
        <f>'3'!I117</f>
        <v>NO</v>
      </c>
      <c r="L108" s="21" t="str">
        <f>'3'!J117</f>
        <v>SI</v>
      </c>
      <c r="M108" s="27" t="str">
        <f>'3'!K117</f>
        <v>NO</v>
      </c>
      <c r="N108" s="34" t="str">
        <f>'3'!L117</f>
        <v>Aplicar identificación avanzada-condición aceptable para cada tipo de factor de riesgo identificado</v>
      </c>
      <c r="O108" s="19">
        <f>IF(AND(N108="Aplicar identificación avanzada-condición aceptable para cada tipo de factor de riesgo identificado",G108="SI"),VLOOKUP(A108,'2'!$B$12:$M$212,2,FALSE)," ")</f>
        <v>0</v>
      </c>
      <c r="P108" s="19">
        <f>IF(AND(N108="Aplicar identificación avanzada-condición aceptable para cada tipo de factor de riesgo identificado",G108="SI"),VLOOKUP(A108,'2'!$B$12:$M$212,3,FALSE)," ")</f>
        <v>0</v>
      </c>
      <c r="Q108" s="19">
        <f>IF(AND(N108="Aplicar identificación avanzada-condición aceptable para cada tipo de factor de riesgo identificado",G108="SI"),VLOOKUP(A108,'2'!$B$12:$M$212,4,FALSE)," ")</f>
        <v>0</v>
      </c>
      <c r="R108" s="19">
        <f>IF(AND(N108="Aplicar identificación avanzada-condición aceptable para cada tipo de factor de riesgo identificado",G108="SI"),VLOOKUP(A108,'2'!$B$12:$M$212,6,FALSE)," ")</f>
        <v>0</v>
      </c>
      <c r="S108" s="19">
        <f>IF(AND(N108="Aplicar identificación avanzada-condición aceptable para cada tipo de factor de riesgo identificado",G108="SI"),VLOOKUP(A108,'2'!$B$12:$M$212,7,FALSE)," ")</f>
        <v>0</v>
      </c>
      <c r="T108" s="19">
        <f>IF(AND(N108="Aplicar identificación avanzada-condición aceptable para cada tipo de factor de riesgo identificado",G108="SI"),VLOOKUP(A108,'2'!$B$12:$M$212,8,FALSE)," ")</f>
        <v>0</v>
      </c>
      <c r="U108" s="19">
        <f>IF(AND(N108="Aplicar identificación avanzada-condición aceptable para cada tipo de factor de riesgo identificado",G108="SI"),VLOOKUP(A108,'2'!$B$12:$M$212,9,FALSE)," ")</f>
        <v>0</v>
      </c>
      <c r="V108" s="19">
        <f>IF(AND(N108="Aplicar identificación avanzada-condición aceptable para cada tipo de factor de riesgo identificado",G108="SI"),VLOOKUP(A108,'2'!$B$12:$M$212,10,FALSE)," ")</f>
        <v>0</v>
      </c>
      <c r="W108" s="31" t="str">
        <f>IF(AND(N108="Aplicar identificación avanzada-condición aceptable para cada tipo de factor de riesgo identificado",H108="SI"),VLOOKUP(A108,'2'!$B$12:$M$212,2,FALSE)," ")</f>
        <v xml:space="preserve"> </v>
      </c>
      <c r="X108" s="31" t="str">
        <f>IF(AND(N108="Aplicar identificación avanzada-condición aceptable para cada tipo de factor de riesgo identificado",H108="SI"),VLOOKUP(A108,'2'!$B$12:$M$212,3,FALSE)," ")</f>
        <v xml:space="preserve"> </v>
      </c>
      <c r="Y108" s="31" t="str">
        <f>IF(AND(N108="Aplicar identificación avanzada-condición aceptable para cada tipo de factor de riesgo identificado",H108="SI"),VLOOKUP(A108,'2'!$B$12:$M$212,4,FALSE)," ")</f>
        <v xml:space="preserve"> </v>
      </c>
      <c r="Z108" s="31" t="str">
        <f>IF(AND(N108="Aplicar identificación avanzada-condición aceptable para cada tipo de factor de riesgo identificado",H108="SI"),VLOOKUP(A108,'2'!$B$12:$M$212,4,FALSE)," ")</f>
        <v xml:space="preserve"> </v>
      </c>
      <c r="AA108" s="31" t="str">
        <f>IF(AND(N108="Aplicar identificación avanzada-condición aceptable para cada tipo de factor de riesgo identificado",H108="SI"),VLOOKUP(A108,'2'!$B$12:$M$212,7,FALSE)," ")</f>
        <v xml:space="preserve"> </v>
      </c>
      <c r="AB108" s="31" t="str">
        <f>IF(AND(N108="Aplicar identificación avanzada-condición aceptable para cada tipo de factor de riesgo identificado",H108="SI"),VLOOKUP(A108,'2'!$B$12:$M$212,8,FALSE)," ")</f>
        <v xml:space="preserve"> </v>
      </c>
      <c r="AC108" s="31" t="str">
        <f>IF(AND(N108="Aplicar identificación avanzada-condición aceptable para cada tipo de factor de riesgo identificado",H108="SI"),VLOOKUP(A108,'2'!$B$12:$M$212,9,FALSE)," ")</f>
        <v xml:space="preserve"> </v>
      </c>
      <c r="AD108" s="31" t="str">
        <f>IF(AND(N108="Aplicar identificación avanzada-condición aceptable para cada tipo de factor de riesgo identificado",H108="SI"),VLOOKUP(A108,'2'!$B$12:$M$212,10,FALSE)," ")</f>
        <v xml:space="preserve"> </v>
      </c>
      <c r="AE108" s="34" t="str">
        <f>IF(AND(N108="Aplicar identificación avanzada-condición aceptable para cada tipo de factor de riesgo identificado",I108="SI"),VLOOKUP(A108,'2'!$B$12:$M$212,2,FALSE)," ")</f>
        <v xml:space="preserve"> </v>
      </c>
      <c r="AF108" s="34" t="str">
        <f>IF(AND(N108="Aplicar identificación avanzada-condición aceptable para cada tipo de factor de riesgo identificado",I108="SI"),VLOOKUP(A108,'2'!$B$12:$M$212,3,FALSE)," ")</f>
        <v xml:space="preserve"> </v>
      </c>
      <c r="AG108" s="34" t="str">
        <f>IF(AND(N108="Aplicar identificación avanzada-condición aceptable para cada tipo de factor de riesgo identificado",I108="SI"),VLOOKUP(A108,'2'!$B$12:$M$212,4,FALSE)," ")</f>
        <v xml:space="preserve"> </v>
      </c>
      <c r="AH108" s="34" t="str">
        <f>IF(AND(N108="Aplicar identificación avanzada-condición aceptable para cada tipo de factor de riesgo identificado",I108="SI"),VLOOKUP(A108,'2'!$B$12:$M$212,6,FALSE)," ")</f>
        <v xml:space="preserve"> </v>
      </c>
      <c r="AI108" s="34" t="str">
        <f>IF(AND(N108="Aplicar identificación avanzada-condición aceptable para cada tipo de factor de riesgo identificado",I108="SI"),VLOOKUP(A108,'2'!$B$12:$M$212,7,FALSE)," ")</f>
        <v xml:space="preserve"> </v>
      </c>
      <c r="AJ108" s="34" t="str">
        <f>IF(AND(N108="Aplicar identificación avanzada-condición aceptable para cada tipo de factor de riesgo identificado",I108="SI"),VLOOKUP(A108,'2'!$B$12:$M$212,8,FALSE)," ")</f>
        <v xml:space="preserve"> </v>
      </c>
      <c r="AK108" s="34" t="str">
        <f>IF(AND(N108="Aplicar identificación avanzada-condición aceptable para cada tipo de factor de riesgo identificado",I108="SI"),VLOOKUP(A108,'2'!$B$12:$M$212,9,FALSE)," ")</f>
        <v xml:space="preserve"> </v>
      </c>
      <c r="AL108" s="34" t="str">
        <f>IF(AND(N108="Aplicar identificación avanzada-condición aceptable para cada tipo de factor de riesgo identificado",I108="SI"),VLOOKUP(A108,'2'!$B$12:$M$212,10,FALSE)," ")</f>
        <v xml:space="preserve"> </v>
      </c>
      <c r="AM108" s="40" t="str">
        <f>IF(AND(N108="Aplicar identificación avanzada-condición aceptable para cada tipo de factor de riesgo identificado",J108="SI"),VLOOKUP(A108,'2'!$B$12:$M$212,2,FALSE)," ")</f>
        <v xml:space="preserve"> </v>
      </c>
      <c r="AN108" s="40" t="str">
        <f>IF(AND(N108="Aplicar identificación avanzada-condición aceptable para cada tipo de factor de riesgo identificado",J108="SI"),VLOOKUP(A108,'2'!$B$12:$M$212,3,FALSE)," ")</f>
        <v xml:space="preserve"> </v>
      </c>
      <c r="AO108" s="40" t="str">
        <f>IF(AND(N108="Aplicar identificación avanzada-condición aceptable para cada tipo de factor de riesgo identificado",J108="SI"),VLOOKUP(A108,'2'!$B$12:$M$212,4,FALSE)," ")</f>
        <v xml:space="preserve"> </v>
      </c>
      <c r="AP108" s="40" t="str">
        <f>IF(AND(N108="Aplicar identificación avanzada-condición aceptable para cada tipo de factor de riesgo identificado",J108="SI"),VLOOKUP(A108,'2'!$B$12:$M$212,6,FALSE)," ")</f>
        <v xml:space="preserve"> </v>
      </c>
      <c r="AQ108" s="40" t="str">
        <f>IF(AND(N108="Aplicar identificación avanzada-condición aceptable para cada tipo de factor de riesgo identificado",J108="SI"),VLOOKUP(A108,'2'!$B$12:$M$212,7,FALSE)," ")</f>
        <v xml:space="preserve"> </v>
      </c>
      <c r="AR108" s="40" t="str">
        <f>IF(AND(N108="Aplicar identificación avanzada-condición aceptable para cada tipo de factor de riesgo identificado",J108="SI"),VLOOKUP(A108,'2'!$B$12:$M$212,8,FALSE)," ")</f>
        <v xml:space="preserve"> </v>
      </c>
      <c r="AS108" s="40" t="str">
        <f>IF(AND(N108="Aplicar identificación avanzada-condición aceptable para cada tipo de factor de riesgo identificado",J108="SI"),VLOOKUP(A108,'2'!$B$12:$M$212,9,FALSE)," ")</f>
        <v xml:space="preserve"> </v>
      </c>
      <c r="AT108" s="40" t="str">
        <f>IF(AND(N108="Aplicar identificación avanzada-condición aceptable para cada tipo de factor de riesgo identificado",J108="SI"),VLOOKUP(A108,'2'!$B$12:$M$212,10,FALSE)," ")</f>
        <v xml:space="preserve"> </v>
      </c>
      <c r="AU108" s="51" t="str">
        <f>IF(AND(N108="Aplicar identificación avanzada-condición aceptable para cada tipo de factor de riesgo identificado",K108="SI"),VLOOKUP(A108,'2'!$B$12:$M$212,2,FALSE)," ")</f>
        <v xml:space="preserve"> </v>
      </c>
      <c r="AV108" s="51" t="str">
        <f>IF(AND(N108="Aplicar identificación avanzada-condición aceptable para cada tipo de factor de riesgo identificado",K108="SI"),VLOOKUP(A108,'2'!$B$12:$M$212,3,FALSE)," ")</f>
        <v xml:space="preserve"> </v>
      </c>
      <c r="AW108" s="51" t="str">
        <f>IF(AND(N108="Aplicar identificación avanzada-condición aceptable para cada tipo de factor de riesgo identificado",K108="SI"),VLOOKUP(A108,'2'!$B$12:$M$212,4,FALSE)," ")</f>
        <v xml:space="preserve"> </v>
      </c>
      <c r="AX108" s="51" t="str">
        <f>IF(AND(N108="Aplicar identificación avanzada-condición aceptable para cada tipo de factor de riesgo identificado",K108="SI"),VLOOKUP(A108,'2'!$B$12:$M$212,6,FALSE)," ")</f>
        <v xml:space="preserve"> </v>
      </c>
      <c r="AY108" s="51" t="str">
        <f>IF(AND(N108="Aplicar identificación avanzada-condición aceptable para cada tipo de factor de riesgo identificado",K108="SI"),VLOOKUP(A108,'2'!$B$12:$M$212,7,FALSE)," ")</f>
        <v xml:space="preserve"> </v>
      </c>
      <c r="AZ108" s="51" t="str">
        <f>IF(AND(N108="Aplicar identificación avanzada-condición aceptable para cada tipo de factor de riesgo identificado",K108="SI"),VLOOKUP(A108,'2'!$B$12:$M$212,8,FALSE)," ")</f>
        <v xml:space="preserve"> </v>
      </c>
      <c r="BA108" s="51" t="str">
        <f>IF(AND(N108="Aplicar identificación avanzada-condición aceptable para cada tipo de factor de riesgo identificado",K108="SI"),VLOOKUP(A108,'2'!$B$12:$M$212,9,FALSE)," ")</f>
        <v xml:space="preserve"> </v>
      </c>
      <c r="BB108" s="51" t="str">
        <f>IF(AND(N108="Aplicar identificación avanzada-condición aceptable para cada tipo de factor de riesgo identificado",K108="SI"),VLOOKUP(A108,'2'!$B$12:$M$212,10,FALSE)," ")</f>
        <v xml:space="preserve"> </v>
      </c>
      <c r="BC108" s="44">
        <f>IF(AND(N108="Aplicar identificación avanzada-condición aceptable para cada tipo de factor de riesgo identificado",L108="SI"),VLOOKUP(A108,'2'!$B$12:$M$212,2,FALSE)," ")</f>
        <v>0</v>
      </c>
      <c r="BD108" s="44">
        <f>IF(AND(N108="Aplicar identificación avanzada-condición aceptable para cada tipo de factor de riesgo identificado",L108="SI"),VLOOKUP(A108,'2'!$B$12:$M$212,3,FALSE)," ")</f>
        <v>0</v>
      </c>
      <c r="BE108" s="44">
        <f>IF(AND(N108="Aplicar identificación avanzada-condición aceptable para cada tipo de factor de riesgo identificado",L108="SI"),VLOOKUP(A108,'2'!$B$12:$M$212,4,FALSE)," ")</f>
        <v>0</v>
      </c>
      <c r="BF108" s="44">
        <f>IF(AND(N108="Aplicar identificación avanzada-condición aceptable para cada tipo de factor de riesgo identificado",L108="SI"),VLOOKUP(A108,'2'!$B$12:$M$212,6,FALSE)," ")</f>
        <v>0</v>
      </c>
      <c r="BG108" s="44">
        <f>IF(AND(N108="Aplicar identificación avanzada-condición aceptable para cada tipo de factor de riesgo identificado",L108="SI"),VLOOKUP(A108,'2'!$B$12:$M$212,7,FALSE)," ")</f>
        <v>0</v>
      </c>
      <c r="BH108" s="44">
        <f>IF(AND(N108="Aplicar identificación avanzada-condición aceptable para cada tipo de factor de riesgo identificado",L108="SI"),VLOOKUP(A108,'2'!$B$12:$M$212,8,FALSE)," ")</f>
        <v>0</v>
      </c>
      <c r="BI108" s="44">
        <f>IF(AND(N108="Aplicar identificación avanzada-condición aceptable para cada tipo de factor de riesgo identificado",L108="SI"),VLOOKUP(A108,'2'!$B$12:$M$212,9,FALSE)," ")</f>
        <v>0</v>
      </c>
      <c r="BJ108" s="44">
        <f>IF(AND(N108="Aplicar identificación avanzada-condición aceptable para cada tipo de factor de riesgo identificado",L108="SI"),VLOOKUP(A108,'2'!$B$12:$M$212,10,FALSE)," ")</f>
        <v>0</v>
      </c>
      <c r="BK108" s="48" t="str">
        <f>IF(AND(N108="Aplicar identificación avanzada-condición aceptable para cada tipo de factor de riesgo identificado",M108="SI"),VLOOKUP(A108,'2'!$B$12:$M$212,2,FALSE)," ")</f>
        <v xml:space="preserve"> </v>
      </c>
      <c r="BL108" s="48" t="str">
        <f>IF(AND(N108="Aplicar identificación avanzada-condición aceptable para cada tipo de factor de riesgo identificado",M108="SI"),VLOOKUP(A108,'2'!$B$12:$M$212,3,FALSE)," ")</f>
        <v xml:space="preserve"> </v>
      </c>
      <c r="BM108" s="48" t="str">
        <f>IF(AND(N108="Aplicar identificación avanzada-condición aceptable para cada tipo de factor de riesgo identificado",M108="SI"),VLOOKUP(A108,'2'!$B$12:$M$212,4,FALSE)," ")</f>
        <v xml:space="preserve"> </v>
      </c>
      <c r="BN108" s="48" t="str">
        <f>IF(AND(N108="Aplicar identificación avanzada-condición aceptable para cada tipo de factor de riesgo identificado",M108="SI"),VLOOKUP(A108,'2'!$B$12:$M$212,6,FALSE)," ")</f>
        <v xml:space="preserve"> </v>
      </c>
      <c r="BO108" s="48" t="str">
        <f>IF(AND(N108="Aplicar identificación avanzada-condición aceptable para cada tipo de factor de riesgo identificado",M108="SI"),VLOOKUP(A108,'2'!$B$12:$M$212,7,FALSE)," ")</f>
        <v xml:space="preserve"> </v>
      </c>
      <c r="BP108" s="48" t="str">
        <f>IF(AND(N108="Aplicar identificación avanzada-condición aceptable para cada tipo de factor de riesgo identificado",M108="SI"),VLOOKUP(A108,'2'!$B$12:$M$212,8,FALSE)," ")</f>
        <v xml:space="preserve"> </v>
      </c>
      <c r="BQ108" s="48" t="str">
        <f>IF(AND(N108="Aplicar identificación avanzada-condición aceptable para cada tipo de factor de riesgo identificado",M108="SI"),VLOOKUP(A108,'2'!$B$12:$M$212,9,FALSE)," ")</f>
        <v xml:space="preserve"> </v>
      </c>
      <c r="BR108" s="48" t="str">
        <f>IF(AND(N108="Aplicar identificación avanzada-condición aceptable para cada tipo de factor de riesgo identificado",M108="SI"),VLOOKUP(A108,'2'!$B$12:$M$212,10,FALSE)," ")</f>
        <v xml:space="preserve"> </v>
      </c>
    </row>
    <row r="109" spans="1:70">
      <c r="A109">
        <v>105</v>
      </c>
      <c r="B109" s="21">
        <f>'2'!C118</f>
        <v>0</v>
      </c>
      <c r="C109" s="21">
        <f>'2'!D118</f>
        <v>0</v>
      </c>
      <c r="D109" s="21"/>
      <c r="E109" s="21">
        <f>'2'!E118</f>
        <v>0</v>
      </c>
      <c r="F109" s="34">
        <f>'3'!D118</f>
        <v>0</v>
      </c>
      <c r="G109" s="27" t="str">
        <f>'3'!E118</f>
        <v>SI</v>
      </c>
      <c r="H109" s="21" t="str">
        <f>'3'!F118</f>
        <v>NO</v>
      </c>
      <c r="I109" s="27" t="str">
        <f>'3'!G118</f>
        <v>NO</v>
      </c>
      <c r="J109" s="21" t="str">
        <f>'3'!H118</f>
        <v>NO</v>
      </c>
      <c r="K109" s="27" t="str">
        <f>'3'!I118</f>
        <v>NO</v>
      </c>
      <c r="L109" s="21" t="str">
        <f>'3'!J118</f>
        <v>SI</v>
      </c>
      <c r="M109" s="27" t="str">
        <f>'3'!K118</f>
        <v>NO</v>
      </c>
      <c r="N109" s="34" t="str">
        <f>'3'!L118</f>
        <v>Aplicar identificación avanzada-condición aceptable para cada tipo de factor de riesgo identificado</v>
      </c>
      <c r="O109" s="19">
        <f>IF(AND(N109="Aplicar identificación avanzada-condición aceptable para cada tipo de factor de riesgo identificado",G109="SI"),VLOOKUP(A109,'2'!$B$12:$M$212,2,FALSE)," ")</f>
        <v>0</v>
      </c>
      <c r="P109" s="19">
        <f>IF(AND(N109="Aplicar identificación avanzada-condición aceptable para cada tipo de factor de riesgo identificado",G109="SI"),VLOOKUP(A109,'2'!$B$12:$M$212,3,FALSE)," ")</f>
        <v>0</v>
      </c>
      <c r="Q109" s="19">
        <f>IF(AND(N109="Aplicar identificación avanzada-condición aceptable para cada tipo de factor de riesgo identificado",G109="SI"),VLOOKUP(A109,'2'!$B$12:$M$212,4,FALSE)," ")</f>
        <v>0</v>
      </c>
      <c r="R109" s="19">
        <f>IF(AND(N109="Aplicar identificación avanzada-condición aceptable para cada tipo de factor de riesgo identificado",G109="SI"),VLOOKUP(A109,'2'!$B$12:$M$212,6,FALSE)," ")</f>
        <v>0</v>
      </c>
      <c r="S109" s="19">
        <f>IF(AND(N109="Aplicar identificación avanzada-condición aceptable para cada tipo de factor de riesgo identificado",G109="SI"),VLOOKUP(A109,'2'!$B$12:$M$212,7,FALSE)," ")</f>
        <v>0</v>
      </c>
      <c r="T109" s="19">
        <f>IF(AND(N109="Aplicar identificación avanzada-condición aceptable para cada tipo de factor de riesgo identificado",G109="SI"),VLOOKUP(A109,'2'!$B$12:$M$212,8,FALSE)," ")</f>
        <v>0</v>
      </c>
      <c r="U109" s="19">
        <f>IF(AND(N109="Aplicar identificación avanzada-condición aceptable para cada tipo de factor de riesgo identificado",G109="SI"),VLOOKUP(A109,'2'!$B$12:$M$212,9,FALSE)," ")</f>
        <v>0</v>
      </c>
      <c r="V109" s="19">
        <f>IF(AND(N109="Aplicar identificación avanzada-condición aceptable para cada tipo de factor de riesgo identificado",G109="SI"),VLOOKUP(A109,'2'!$B$12:$M$212,10,FALSE)," ")</f>
        <v>0</v>
      </c>
      <c r="W109" s="31" t="str">
        <f>IF(AND(N109="Aplicar identificación avanzada-condición aceptable para cada tipo de factor de riesgo identificado",H109="SI"),VLOOKUP(A109,'2'!$B$12:$M$212,2,FALSE)," ")</f>
        <v xml:space="preserve"> </v>
      </c>
      <c r="X109" s="31" t="str">
        <f>IF(AND(N109="Aplicar identificación avanzada-condición aceptable para cada tipo de factor de riesgo identificado",H109="SI"),VLOOKUP(A109,'2'!$B$12:$M$212,3,FALSE)," ")</f>
        <v xml:space="preserve"> </v>
      </c>
      <c r="Y109" s="31" t="str">
        <f>IF(AND(N109="Aplicar identificación avanzada-condición aceptable para cada tipo de factor de riesgo identificado",H109="SI"),VLOOKUP(A109,'2'!$B$12:$M$212,4,FALSE)," ")</f>
        <v xml:space="preserve"> </v>
      </c>
      <c r="Z109" s="31" t="str">
        <f>IF(AND(N109="Aplicar identificación avanzada-condición aceptable para cada tipo de factor de riesgo identificado",H109="SI"),VLOOKUP(A109,'2'!$B$12:$M$212,4,FALSE)," ")</f>
        <v xml:space="preserve"> </v>
      </c>
      <c r="AA109" s="31" t="str">
        <f>IF(AND(N109="Aplicar identificación avanzada-condición aceptable para cada tipo de factor de riesgo identificado",H109="SI"),VLOOKUP(A109,'2'!$B$12:$M$212,7,FALSE)," ")</f>
        <v xml:space="preserve"> </v>
      </c>
      <c r="AB109" s="31" t="str">
        <f>IF(AND(N109="Aplicar identificación avanzada-condición aceptable para cada tipo de factor de riesgo identificado",H109="SI"),VLOOKUP(A109,'2'!$B$12:$M$212,8,FALSE)," ")</f>
        <v xml:space="preserve"> </v>
      </c>
      <c r="AC109" s="31" t="str">
        <f>IF(AND(N109="Aplicar identificación avanzada-condición aceptable para cada tipo de factor de riesgo identificado",H109="SI"),VLOOKUP(A109,'2'!$B$12:$M$212,9,FALSE)," ")</f>
        <v xml:space="preserve"> </v>
      </c>
      <c r="AD109" s="31" t="str">
        <f>IF(AND(N109="Aplicar identificación avanzada-condición aceptable para cada tipo de factor de riesgo identificado",H109="SI"),VLOOKUP(A109,'2'!$B$12:$M$212,10,FALSE)," ")</f>
        <v xml:space="preserve"> </v>
      </c>
      <c r="AE109" s="34" t="str">
        <f>IF(AND(N109="Aplicar identificación avanzada-condición aceptable para cada tipo de factor de riesgo identificado",I109="SI"),VLOOKUP(A109,'2'!$B$12:$M$212,2,FALSE)," ")</f>
        <v xml:space="preserve"> </v>
      </c>
      <c r="AF109" s="34" t="str">
        <f>IF(AND(N109="Aplicar identificación avanzada-condición aceptable para cada tipo de factor de riesgo identificado",I109="SI"),VLOOKUP(A109,'2'!$B$12:$M$212,3,FALSE)," ")</f>
        <v xml:space="preserve"> </v>
      </c>
      <c r="AG109" s="34" t="str">
        <f>IF(AND(N109="Aplicar identificación avanzada-condición aceptable para cada tipo de factor de riesgo identificado",I109="SI"),VLOOKUP(A109,'2'!$B$12:$M$212,4,FALSE)," ")</f>
        <v xml:space="preserve"> </v>
      </c>
      <c r="AH109" s="34" t="str">
        <f>IF(AND(N109="Aplicar identificación avanzada-condición aceptable para cada tipo de factor de riesgo identificado",I109="SI"),VLOOKUP(A109,'2'!$B$12:$M$212,6,FALSE)," ")</f>
        <v xml:space="preserve"> </v>
      </c>
      <c r="AI109" s="34" t="str">
        <f>IF(AND(N109="Aplicar identificación avanzada-condición aceptable para cada tipo de factor de riesgo identificado",I109="SI"),VLOOKUP(A109,'2'!$B$12:$M$212,7,FALSE)," ")</f>
        <v xml:space="preserve"> </v>
      </c>
      <c r="AJ109" s="34" t="str">
        <f>IF(AND(N109="Aplicar identificación avanzada-condición aceptable para cada tipo de factor de riesgo identificado",I109="SI"),VLOOKUP(A109,'2'!$B$12:$M$212,8,FALSE)," ")</f>
        <v xml:space="preserve"> </v>
      </c>
      <c r="AK109" s="34" t="str">
        <f>IF(AND(N109="Aplicar identificación avanzada-condición aceptable para cada tipo de factor de riesgo identificado",I109="SI"),VLOOKUP(A109,'2'!$B$12:$M$212,9,FALSE)," ")</f>
        <v xml:space="preserve"> </v>
      </c>
      <c r="AL109" s="34" t="str">
        <f>IF(AND(N109="Aplicar identificación avanzada-condición aceptable para cada tipo de factor de riesgo identificado",I109="SI"),VLOOKUP(A109,'2'!$B$12:$M$212,10,FALSE)," ")</f>
        <v xml:space="preserve"> </v>
      </c>
      <c r="AM109" s="40" t="str">
        <f>IF(AND(N109="Aplicar identificación avanzada-condición aceptable para cada tipo de factor de riesgo identificado",J109="SI"),VLOOKUP(A109,'2'!$B$12:$M$212,2,FALSE)," ")</f>
        <v xml:space="preserve"> </v>
      </c>
      <c r="AN109" s="40" t="str">
        <f>IF(AND(N109="Aplicar identificación avanzada-condición aceptable para cada tipo de factor de riesgo identificado",J109="SI"),VLOOKUP(A109,'2'!$B$12:$M$212,3,FALSE)," ")</f>
        <v xml:space="preserve"> </v>
      </c>
      <c r="AO109" s="40" t="str">
        <f>IF(AND(N109="Aplicar identificación avanzada-condición aceptable para cada tipo de factor de riesgo identificado",J109="SI"),VLOOKUP(A109,'2'!$B$12:$M$212,4,FALSE)," ")</f>
        <v xml:space="preserve"> </v>
      </c>
      <c r="AP109" s="40" t="str">
        <f>IF(AND(N109="Aplicar identificación avanzada-condición aceptable para cada tipo de factor de riesgo identificado",J109="SI"),VLOOKUP(A109,'2'!$B$12:$M$212,6,FALSE)," ")</f>
        <v xml:space="preserve"> </v>
      </c>
      <c r="AQ109" s="40" t="str">
        <f>IF(AND(N109="Aplicar identificación avanzada-condición aceptable para cada tipo de factor de riesgo identificado",J109="SI"),VLOOKUP(A109,'2'!$B$12:$M$212,7,FALSE)," ")</f>
        <v xml:space="preserve"> </v>
      </c>
      <c r="AR109" s="40" t="str">
        <f>IF(AND(N109="Aplicar identificación avanzada-condición aceptable para cada tipo de factor de riesgo identificado",J109="SI"),VLOOKUP(A109,'2'!$B$12:$M$212,8,FALSE)," ")</f>
        <v xml:space="preserve"> </v>
      </c>
      <c r="AS109" s="40" t="str">
        <f>IF(AND(N109="Aplicar identificación avanzada-condición aceptable para cada tipo de factor de riesgo identificado",J109="SI"),VLOOKUP(A109,'2'!$B$12:$M$212,9,FALSE)," ")</f>
        <v xml:space="preserve"> </v>
      </c>
      <c r="AT109" s="40" t="str">
        <f>IF(AND(N109="Aplicar identificación avanzada-condición aceptable para cada tipo de factor de riesgo identificado",J109="SI"),VLOOKUP(A109,'2'!$B$12:$M$212,10,FALSE)," ")</f>
        <v xml:space="preserve"> </v>
      </c>
      <c r="AU109" s="51" t="str">
        <f>IF(AND(N109="Aplicar identificación avanzada-condición aceptable para cada tipo de factor de riesgo identificado",K109="SI"),VLOOKUP(A109,'2'!$B$12:$M$212,2,FALSE)," ")</f>
        <v xml:space="preserve"> </v>
      </c>
      <c r="AV109" s="51" t="str">
        <f>IF(AND(N109="Aplicar identificación avanzada-condición aceptable para cada tipo de factor de riesgo identificado",K109="SI"),VLOOKUP(A109,'2'!$B$12:$M$212,3,FALSE)," ")</f>
        <v xml:space="preserve"> </v>
      </c>
      <c r="AW109" s="51" t="str">
        <f>IF(AND(N109="Aplicar identificación avanzada-condición aceptable para cada tipo de factor de riesgo identificado",K109="SI"),VLOOKUP(A109,'2'!$B$12:$M$212,4,FALSE)," ")</f>
        <v xml:space="preserve"> </v>
      </c>
      <c r="AX109" s="51" t="str">
        <f>IF(AND(N109="Aplicar identificación avanzada-condición aceptable para cada tipo de factor de riesgo identificado",K109="SI"),VLOOKUP(A109,'2'!$B$12:$M$212,6,FALSE)," ")</f>
        <v xml:space="preserve"> </v>
      </c>
      <c r="AY109" s="51" t="str">
        <f>IF(AND(N109="Aplicar identificación avanzada-condición aceptable para cada tipo de factor de riesgo identificado",K109="SI"),VLOOKUP(A109,'2'!$B$12:$M$212,7,FALSE)," ")</f>
        <v xml:space="preserve"> </v>
      </c>
      <c r="AZ109" s="51" t="str">
        <f>IF(AND(N109="Aplicar identificación avanzada-condición aceptable para cada tipo de factor de riesgo identificado",K109="SI"),VLOOKUP(A109,'2'!$B$12:$M$212,8,FALSE)," ")</f>
        <v xml:space="preserve"> </v>
      </c>
      <c r="BA109" s="51" t="str">
        <f>IF(AND(N109="Aplicar identificación avanzada-condición aceptable para cada tipo de factor de riesgo identificado",K109="SI"),VLOOKUP(A109,'2'!$B$12:$M$212,9,FALSE)," ")</f>
        <v xml:space="preserve"> </v>
      </c>
      <c r="BB109" s="51" t="str">
        <f>IF(AND(N109="Aplicar identificación avanzada-condición aceptable para cada tipo de factor de riesgo identificado",K109="SI"),VLOOKUP(A109,'2'!$B$12:$M$212,10,FALSE)," ")</f>
        <v xml:space="preserve"> </v>
      </c>
      <c r="BC109" s="44">
        <f>IF(AND(N109="Aplicar identificación avanzada-condición aceptable para cada tipo de factor de riesgo identificado",L109="SI"),VLOOKUP(A109,'2'!$B$12:$M$212,2,FALSE)," ")</f>
        <v>0</v>
      </c>
      <c r="BD109" s="44">
        <f>IF(AND(N109="Aplicar identificación avanzada-condición aceptable para cada tipo de factor de riesgo identificado",L109="SI"),VLOOKUP(A109,'2'!$B$12:$M$212,3,FALSE)," ")</f>
        <v>0</v>
      </c>
      <c r="BE109" s="44">
        <f>IF(AND(N109="Aplicar identificación avanzada-condición aceptable para cada tipo de factor de riesgo identificado",L109="SI"),VLOOKUP(A109,'2'!$B$12:$M$212,4,FALSE)," ")</f>
        <v>0</v>
      </c>
      <c r="BF109" s="44">
        <f>IF(AND(N109="Aplicar identificación avanzada-condición aceptable para cada tipo de factor de riesgo identificado",L109="SI"),VLOOKUP(A109,'2'!$B$12:$M$212,6,FALSE)," ")</f>
        <v>0</v>
      </c>
      <c r="BG109" s="44">
        <f>IF(AND(N109="Aplicar identificación avanzada-condición aceptable para cada tipo de factor de riesgo identificado",L109="SI"),VLOOKUP(A109,'2'!$B$12:$M$212,7,FALSE)," ")</f>
        <v>0</v>
      </c>
      <c r="BH109" s="44">
        <f>IF(AND(N109="Aplicar identificación avanzada-condición aceptable para cada tipo de factor de riesgo identificado",L109="SI"),VLOOKUP(A109,'2'!$B$12:$M$212,8,FALSE)," ")</f>
        <v>0</v>
      </c>
      <c r="BI109" s="44">
        <f>IF(AND(N109="Aplicar identificación avanzada-condición aceptable para cada tipo de factor de riesgo identificado",L109="SI"),VLOOKUP(A109,'2'!$B$12:$M$212,9,FALSE)," ")</f>
        <v>0</v>
      </c>
      <c r="BJ109" s="44">
        <f>IF(AND(N109="Aplicar identificación avanzada-condición aceptable para cada tipo de factor de riesgo identificado",L109="SI"),VLOOKUP(A109,'2'!$B$12:$M$212,10,FALSE)," ")</f>
        <v>0</v>
      </c>
      <c r="BK109" s="48" t="str">
        <f>IF(AND(N109="Aplicar identificación avanzada-condición aceptable para cada tipo de factor de riesgo identificado",M109="SI"),VLOOKUP(A109,'2'!$B$12:$M$212,2,FALSE)," ")</f>
        <v xml:space="preserve"> </v>
      </c>
      <c r="BL109" s="48" t="str">
        <f>IF(AND(N109="Aplicar identificación avanzada-condición aceptable para cada tipo de factor de riesgo identificado",M109="SI"),VLOOKUP(A109,'2'!$B$12:$M$212,3,FALSE)," ")</f>
        <v xml:space="preserve"> </v>
      </c>
      <c r="BM109" s="48" t="str">
        <f>IF(AND(N109="Aplicar identificación avanzada-condición aceptable para cada tipo de factor de riesgo identificado",M109="SI"),VLOOKUP(A109,'2'!$B$12:$M$212,4,FALSE)," ")</f>
        <v xml:space="preserve"> </v>
      </c>
      <c r="BN109" s="48" t="str">
        <f>IF(AND(N109="Aplicar identificación avanzada-condición aceptable para cada tipo de factor de riesgo identificado",M109="SI"),VLOOKUP(A109,'2'!$B$12:$M$212,6,FALSE)," ")</f>
        <v xml:space="preserve"> </v>
      </c>
      <c r="BO109" s="48" t="str">
        <f>IF(AND(N109="Aplicar identificación avanzada-condición aceptable para cada tipo de factor de riesgo identificado",M109="SI"),VLOOKUP(A109,'2'!$B$12:$M$212,7,FALSE)," ")</f>
        <v xml:space="preserve"> </v>
      </c>
      <c r="BP109" s="48" t="str">
        <f>IF(AND(N109="Aplicar identificación avanzada-condición aceptable para cada tipo de factor de riesgo identificado",M109="SI"),VLOOKUP(A109,'2'!$B$12:$M$212,8,FALSE)," ")</f>
        <v xml:space="preserve"> </v>
      </c>
      <c r="BQ109" s="48" t="str">
        <f>IF(AND(N109="Aplicar identificación avanzada-condición aceptable para cada tipo de factor de riesgo identificado",M109="SI"),VLOOKUP(A109,'2'!$B$12:$M$212,9,FALSE)," ")</f>
        <v xml:space="preserve"> </v>
      </c>
      <c r="BR109" s="48" t="str">
        <f>IF(AND(N109="Aplicar identificación avanzada-condición aceptable para cada tipo de factor de riesgo identificado",M109="SI"),VLOOKUP(A109,'2'!$B$12:$M$212,10,FALSE)," ")</f>
        <v xml:space="preserve"> </v>
      </c>
    </row>
    <row r="110" spans="1:70">
      <c r="A110">
        <v>106</v>
      </c>
      <c r="B110" s="21">
        <f>'2'!C119</f>
        <v>0</v>
      </c>
      <c r="C110" s="21">
        <f>'2'!D119</f>
        <v>0</v>
      </c>
      <c r="D110" s="21"/>
      <c r="E110" s="21">
        <f>'2'!E119</f>
        <v>0</v>
      </c>
      <c r="F110" s="34">
        <f>'3'!D119</f>
        <v>0</v>
      </c>
      <c r="G110" s="27" t="str">
        <f>'3'!E119</f>
        <v>SI</v>
      </c>
      <c r="H110" s="21" t="str">
        <f>'3'!F119</f>
        <v>NO</v>
      </c>
      <c r="I110" s="27" t="str">
        <f>'3'!G119</f>
        <v>NO</v>
      </c>
      <c r="J110" s="21" t="str">
        <f>'3'!H119</f>
        <v>NO</v>
      </c>
      <c r="K110" s="27" t="str">
        <f>'3'!I119</f>
        <v>NO</v>
      </c>
      <c r="L110" s="21" t="str">
        <f>'3'!J119</f>
        <v>SI</v>
      </c>
      <c r="M110" s="27" t="str">
        <f>'3'!K119</f>
        <v>NO</v>
      </c>
      <c r="N110" s="34" t="str">
        <f>'3'!L119</f>
        <v>Aplicar identificación avanzada-condición aceptable para cada tipo de factor de riesgo identificado</v>
      </c>
      <c r="O110" s="19">
        <f>IF(AND(N110="Aplicar identificación avanzada-condición aceptable para cada tipo de factor de riesgo identificado",G110="SI"),VLOOKUP(A110,'2'!$B$12:$M$212,2,FALSE)," ")</f>
        <v>0</v>
      </c>
      <c r="P110" s="19">
        <f>IF(AND(N110="Aplicar identificación avanzada-condición aceptable para cada tipo de factor de riesgo identificado",G110="SI"),VLOOKUP(A110,'2'!$B$12:$M$212,3,FALSE)," ")</f>
        <v>0</v>
      </c>
      <c r="Q110" s="19">
        <f>IF(AND(N110="Aplicar identificación avanzada-condición aceptable para cada tipo de factor de riesgo identificado",G110="SI"),VLOOKUP(A110,'2'!$B$12:$M$212,4,FALSE)," ")</f>
        <v>0</v>
      </c>
      <c r="R110" s="19">
        <f>IF(AND(N110="Aplicar identificación avanzada-condición aceptable para cada tipo de factor de riesgo identificado",G110="SI"),VLOOKUP(A110,'2'!$B$12:$M$212,6,FALSE)," ")</f>
        <v>0</v>
      </c>
      <c r="S110" s="19">
        <f>IF(AND(N110="Aplicar identificación avanzada-condición aceptable para cada tipo de factor de riesgo identificado",G110="SI"),VLOOKUP(A110,'2'!$B$12:$M$212,7,FALSE)," ")</f>
        <v>0</v>
      </c>
      <c r="T110" s="19">
        <f>IF(AND(N110="Aplicar identificación avanzada-condición aceptable para cada tipo de factor de riesgo identificado",G110="SI"),VLOOKUP(A110,'2'!$B$12:$M$212,8,FALSE)," ")</f>
        <v>0</v>
      </c>
      <c r="U110" s="19">
        <f>IF(AND(N110="Aplicar identificación avanzada-condición aceptable para cada tipo de factor de riesgo identificado",G110="SI"),VLOOKUP(A110,'2'!$B$12:$M$212,9,FALSE)," ")</f>
        <v>0</v>
      </c>
      <c r="V110" s="19">
        <f>IF(AND(N110="Aplicar identificación avanzada-condición aceptable para cada tipo de factor de riesgo identificado",G110="SI"),VLOOKUP(A110,'2'!$B$12:$M$212,10,FALSE)," ")</f>
        <v>0</v>
      </c>
      <c r="W110" s="31" t="str">
        <f>IF(AND(N110="Aplicar identificación avanzada-condición aceptable para cada tipo de factor de riesgo identificado",H110="SI"),VLOOKUP(A110,'2'!$B$12:$M$212,2,FALSE)," ")</f>
        <v xml:space="preserve"> </v>
      </c>
      <c r="X110" s="31" t="str">
        <f>IF(AND(N110="Aplicar identificación avanzada-condición aceptable para cada tipo de factor de riesgo identificado",H110="SI"),VLOOKUP(A110,'2'!$B$12:$M$212,3,FALSE)," ")</f>
        <v xml:space="preserve"> </v>
      </c>
      <c r="Y110" s="31" t="str">
        <f>IF(AND(N110="Aplicar identificación avanzada-condición aceptable para cada tipo de factor de riesgo identificado",H110="SI"),VLOOKUP(A110,'2'!$B$12:$M$212,4,FALSE)," ")</f>
        <v xml:space="preserve"> </v>
      </c>
      <c r="Z110" s="31" t="str">
        <f>IF(AND(N110="Aplicar identificación avanzada-condición aceptable para cada tipo de factor de riesgo identificado",H110="SI"),VLOOKUP(A110,'2'!$B$12:$M$212,4,FALSE)," ")</f>
        <v xml:space="preserve"> </v>
      </c>
      <c r="AA110" s="31" t="str">
        <f>IF(AND(N110="Aplicar identificación avanzada-condición aceptable para cada tipo de factor de riesgo identificado",H110="SI"),VLOOKUP(A110,'2'!$B$12:$M$212,7,FALSE)," ")</f>
        <v xml:space="preserve"> </v>
      </c>
      <c r="AB110" s="31" t="str">
        <f>IF(AND(N110="Aplicar identificación avanzada-condición aceptable para cada tipo de factor de riesgo identificado",H110="SI"),VLOOKUP(A110,'2'!$B$12:$M$212,8,FALSE)," ")</f>
        <v xml:space="preserve"> </v>
      </c>
      <c r="AC110" s="31" t="str">
        <f>IF(AND(N110="Aplicar identificación avanzada-condición aceptable para cada tipo de factor de riesgo identificado",H110="SI"),VLOOKUP(A110,'2'!$B$12:$M$212,9,FALSE)," ")</f>
        <v xml:space="preserve"> </v>
      </c>
      <c r="AD110" s="31" t="str">
        <f>IF(AND(N110="Aplicar identificación avanzada-condición aceptable para cada tipo de factor de riesgo identificado",H110="SI"),VLOOKUP(A110,'2'!$B$12:$M$212,10,FALSE)," ")</f>
        <v xml:space="preserve"> </v>
      </c>
      <c r="AE110" s="34" t="str">
        <f>IF(AND(N110="Aplicar identificación avanzada-condición aceptable para cada tipo de factor de riesgo identificado",I110="SI"),VLOOKUP(A110,'2'!$B$12:$M$212,2,FALSE)," ")</f>
        <v xml:space="preserve"> </v>
      </c>
      <c r="AF110" s="34" t="str">
        <f>IF(AND(N110="Aplicar identificación avanzada-condición aceptable para cada tipo de factor de riesgo identificado",I110="SI"),VLOOKUP(A110,'2'!$B$12:$M$212,3,FALSE)," ")</f>
        <v xml:space="preserve"> </v>
      </c>
      <c r="AG110" s="34" t="str">
        <f>IF(AND(N110="Aplicar identificación avanzada-condición aceptable para cada tipo de factor de riesgo identificado",I110="SI"),VLOOKUP(A110,'2'!$B$12:$M$212,4,FALSE)," ")</f>
        <v xml:space="preserve"> </v>
      </c>
      <c r="AH110" s="34" t="str">
        <f>IF(AND(N110="Aplicar identificación avanzada-condición aceptable para cada tipo de factor de riesgo identificado",I110="SI"),VLOOKUP(A110,'2'!$B$12:$M$212,6,FALSE)," ")</f>
        <v xml:space="preserve"> </v>
      </c>
      <c r="AI110" s="34" t="str">
        <f>IF(AND(N110="Aplicar identificación avanzada-condición aceptable para cada tipo de factor de riesgo identificado",I110="SI"),VLOOKUP(A110,'2'!$B$12:$M$212,7,FALSE)," ")</f>
        <v xml:space="preserve"> </v>
      </c>
      <c r="AJ110" s="34" t="str">
        <f>IF(AND(N110="Aplicar identificación avanzada-condición aceptable para cada tipo de factor de riesgo identificado",I110="SI"),VLOOKUP(A110,'2'!$B$12:$M$212,8,FALSE)," ")</f>
        <v xml:space="preserve"> </v>
      </c>
      <c r="AK110" s="34" t="str">
        <f>IF(AND(N110="Aplicar identificación avanzada-condición aceptable para cada tipo de factor de riesgo identificado",I110="SI"),VLOOKUP(A110,'2'!$B$12:$M$212,9,FALSE)," ")</f>
        <v xml:space="preserve"> </v>
      </c>
      <c r="AL110" s="34" t="str">
        <f>IF(AND(N110="Aplicar identificación avanzada-condición aceptable para cada tipo de factor de riesgo identificado",I110="SI"),VLOOKUP(A110,'2'!$B$12:$M$212,10,FALSE)," ")</f>
        <v xml:space="preserve"> </v>
      </c>
      <c r="AM110" s="40" t="str">
        <f>IF(AND(N110="Aplicar identificación avanzada-condición aceptable para cada tipo de factor de riesgo identificado",J110="SI"),VLOOKUP(A110,'2'!$B$12:$M$212,2,FALSE)," ")</f>
        <v xml:space="preserve"> </v>
      </c>
      <c r="AN110" s="40" t="str">
        <f>IF(AND(N110="Aplicar identificación avanzada-condición aceptable para cada tipo de factor de riesgo identificado",J110="SI"),VLOOKUP(A110,'2'!$B$12:$M$212,3,FALSE)," ")</f>
        <v xml:space="preserve"> </v>
      </c>
      <c r="AO110" s="40" t="str">
        <f>IF(AND(N110="Aplicar identificación avanzada-condición aceptable para cada tipo de factor de riesgo identificado",J110="SI"),VLOOKUP(A110,'2'!$B$12:$M$212,4,FALSE)," ")</f>
        <v xml:space="preserve"> </v>
      </c>
      <c r="AP110" s="40" t="str">
        <f>IF(AND(N110="Aplicar identificación avanzada-condición aceptable para cada tipo de factor de riesgo identificado",J110="SI"),VLOOKUP(A110,'2'!$B$12:$M$212,6,FALSE)," ")</f>
        <v xml:space="preserve"> </v>
      </c>
      <c r="AQ110" s="40" t="str">
        <f>IF(AND(N110="Aplicar identificación avanzada-condición aceptable para cada tipo de factor de riesgo identificado",J110="SI"),VLOOKUP(A110,'2'!$B$12:$M$212,7,FALSE)," ")</f>
        <v xml:space="preserve"> </v>
      </c>
      <c r="AR110" s="40" t="str">
        <f>IF(AND(N110="Aplicar identificación avanzada-condición aceptable para cada tipo de factor de riesgo identificado",J110="SI"),VLOOKUP(A110,'2'!$B$12:$M$212,8,FALSE)," ")</f>
        <v xml:space="preserve"> </v>
      </c>
      <c r="AS110" s="40" t="str">
        <f>IF(AND(N110="Aplicar identificación avanzada-condición aceptable para cada tipo de factor de riesgo identificado",J110="SI"),VLOOKUP(A110,'2'!$B$12:$M$212,9,FALSE)," ")</f>
        <v xml:space="preserve"> </v>
      </c>
      <c r="AT110" s="40" t="str">
        <f>IF(AND(N110="Aplicar identificación avanzada-condición aceptable para cada tipo de factor de riesgo identificado",J110="SI"),VLOOKUP(A110,'2'!$B$12:$M$212,10,FALSE)," ")</f>
        <v xml:space="preserve"> </v>
      </c>
      <c r="AU110" s="51" t="str">
        <f>IF(AND(N110="Aplicar identificación avanzada-condición aceptable para cada tipo de factor de riesgo identificado",K110="SI"),VLOOKUP(A110,'2'!$B$12:$M$212,2,FALSE)," ")</f>
        <v xml:space="preserve"> </v>
      </c>
      <c r="AV110" s="51" t="str">
        <f>IF(AND(N110="Aplicar identificación avanzada-condición aceptable para cada tipo de factor de riesgo identificado",K110="SI"),VLOOKUP(A110,'2'!$B$12:$M$212,3,FALSE)," ")</f>
        <v xml:space="preserve"> </v>
      </c>
      <c r="AW110" s="51" t="str">
        <f>IF(AND(N110="Aplicar identificación avanzada-condición aceptable para cada tipo de factor de riesgo identificado",K110="SI"),VLOOKUP(A110,'2'!$B$12:$M$212,4,FALSE)," ")</f>
        <v xml:space="preserve"> </v>
      </c>
      <c r="AX110" s="51" t="str">
        <f>IF(AND(N110="Aplicar identificación avanzada-condición aceptable para cada tipo de factor de riesgo identificado",K110="SI"),VLOOKUP(A110,'2'!$B$12:$M$212,6,FALSE)," ")</f>
        <v xml:space="preserve"> </v>
      </c>
      <c r="AY110" s="51" t="str">
        <f>IF(AND(N110="Aplicar identificación avanzada-condición aceptable para cada tipo de factor de riesgo identificado",K110="SI"),VLOOKUP(A110,'2'!$B$12:$M$212,7,FALSE)," ")</f>
        <v xml:space="preserve"> </v>
      </c>
      <c r="AZ110" s="51" t="str">
        <f>IF(AND(N110="Aplicar identificación avanzada-condición aceptable para cada tipo de factor de riesgo identificado",K110="SI"),VLOOKUP(A110,'2'!$B$12:$M$212,8,FALSE)," ")</f>
        <v xml:space="preserve"> </v>
      </c>
      <c r="BA110" s="51" t="str">
        <f>IF(AND(N110="Aplicar identificación avanzada-condición aceptable para cada tipo de factor de riesgo identificado",K110="SI"),VLOOKUP(A110,'2'!$B$12:$M$212,9,FALSE)," ")</f>
        <v xml:space="preserve"> </v>
      </c>
      <c r="BB110" s="51" t="str">
        <f>IF(AND(N110="Aplicar identificación avanzada-condición aceptable para cada tipo de factor de riesgo identificado",K110="SI"),VLOOKUP(A110,'2'!$B$12:$M$212,10,FALSE)," ")</f>
        <v xml:space="preserve"> </v>
      </c>
      <c r="BC110" s="44">
        <f>IF(AND(N110="Aplicar identificación avanzada-condición aceptable para cada tipo de factor de riesgo identificado",L110="SI"),VLOOKUP(A110,'2'!$B$12:$M$212,2,FALSE)," ")</f>
        <v>0</v>
      </c>
      <c r="BD110" s="44">
        <f>IF(AND(N110="Aplicar identificación avanzada-condición aceptable para cada tipo de factor de riesgo identificado",L110="SI"),VLOOKUP(A110,'2'!$B$12:$M$212,3,FALSE)," ")</f>
        <v>0</v>
      </c>
      <c r="BE110" s="44">
        <f>IF(AND(N110="Aplicar identificación avanzada-condición aceptable para cada tipo de factor de riesgo identificado",L110="SI"),VLOOKUP(A110,'2'!$B$12:$M$212,4,FALSE)," ")</f>
        <v>0</v>
      </c>
      <c r="BF110" s="44">
        <f>IF(AND(N110="Aplicar identificación avanzada-condición aceptable para cada tipo de factor de riesgo identificado",L110="SI"),VLOOKUP(A110,'2'!$B$12:$M$212,6,FALSE)," ")</f>
        <v>0</v>
      </c>
      <c r="BG110" s="44">
        <f>IF(AND(N110="Aplicar identificación avanzada-condición aceptable para cada tipo de factor de riesgo identificado",L110="SI"),VLOOKUP(A110,'2'!$B$12:$M$212,7,FALSE)," ")</f>
        <v>0</v>
      </c>
      <c r="BH110" s="44">
        <f>IF(AND(N110="Aplicar identificación avanzada-condición aceptable para cada tipo de factor de riesgo identificado",L110="SI"),VLOOKUP(A110,'2'!$B$12:$M$212,8,FALSE)," ")</f>
        <v>0</v>
      </c>
      <c r="BI110" s="44">
        <f>IF(AND(N110="Aplicar identificación avanzada-condición aceptable para cada tipo de factor de riesgo identificado",L110="SI"),VLOOKUP(A110,'2'!$B$12:$M$212,9,FALSE)," ")</f>
        <v>0</v>
      </c>
      <c r="BJ110" s="44">
        <f>IF(AND(N110="Aplicar identificación avanzada-condición aceptable para cada tipo de factor de riesgo identificado",L110="SI"),VLOOKUP(A110,'2'!$B$12:$M$212,10,FALSE)," ")</f>
        <v>0</v>
      </c>
      <c r="BK110" s="48" t="str">
        <f>IF(AND(N110="Aplicar identificación avanzada-condición aceptable para cada tipo de factor de riesgo identificado",M110="SI"),VLOOKUP(A110,'2'!$B$12:$M$212,2,FALSE)," ")</f>
        <v xml:space="preserve"> </v>
      </c>
      <c r="BL110" s="48" t="str">
        <f>IF(AND(N110="Aplicar identificación avanzada-condición aceptable para cada tipo de factor de riesgo identificado",M110="SI"),VLOOKUP(A110,'2'!$B$12:$M$212,3,FALSE)," ")</f>
        <v xml:space="preserve"> </v>
      </c>
      <c r="BM110" s="48" t="str">
        <f>IF(AND(N110="Aplicar identificación avanzada-condición aceptable para cada tipo de factor de riesgo identificado",M110="SI"),VLOOKUP(A110,'2'!$B$12:$M$212,4,FALSE)," ")</f>
        <v xml:space="preserve"> </v>
      </c>
      <c r="BN110" s="48" t="str">
        <f>IF(AND(N110="Aplicar identificación avanzada-condición aceptable para cada tipo de factor de riesgo identificado",M110="SI"),VLOOKUP(A110,'2'!$B$12:$M$212,6,FALSE)," ")</f>
        <v xml:space="preserve"> </v>
      </c>
      <c r="BO110" s="48" t="str">
        <f>IF(AND(N110="Aplicar identificación avanzada-condición aceptable para cada tipo de factor de riesgo identificado",M110="SI"),VLOOKUP(A110,'2'!$B$12:$M$212,7,FALSE)," ")</f>
        <v xml:space="preserve"> </v>
      </c>
      <c r="BP110" s="48" t="str">
        <f>IF(AND(N110="Aplicar identificación avanzada-condición aceptable para cada tipo de factor de riesgo identificado",M110="SI"),VLOOKUP(A110,'2'!$B$12:$M$212,8,FALSE)," ")</f>
        <v xml:space="preserve"> </v>
      </c>
      <c r="BQ110" s="48" t="str">
        <f>IF(AND(N110="Aplicar identificación avanzada-condición aceptable para cada tipo de factor de riesgo identificado",M110="SI"),VLOOKUP(A110,'2'!$B$12:$M$212,9,FALSE)," ")</f>
        <v xml:space="preserve"> </v>
      </c>
      <c r="BR110" s="48" t="str">
        <f>IF(AND(N110="Aplicar identificación avanzada-condición aceptable para cada tipo de factor de riesgo identificado",M110="SI"),VLOOKUP(A110,'2'!$B$12:$M$212,10,FALSE)," ")</f>
        <v xml:space="preserve"> </v>
      </c>
    </row>
    <row r="111" spans="1:70">
      <c r="A111">
        <v>107</v>
      </c>
      <c r="B111" s="21">
        <f>'2'!C120</f>
        <v>0</v>
      </c>
      <c r="C111" s="21">
        <f>'2'!D120</f>
        <v>0</v>
      </c>
      <c r="D111" s="21"/>
      <c r="E111" s="21">
        <f>'2'!E120</f>
        <v>0</v>
      </c>
      <c r="F111" s="34">
        <f>'3'!D120</f>
        <v>0</v>
      </c>
      <c r="G111" s="27" t="str">
        <f>'3'!E120</f>
        <v>SI</v>
      </c>
      <c r="H111" s="21" t="str">
        <f>'3'!F120</f>
        <v>NO</v>
      </c>
      <c r="I111" s="27" t="str">
        <f>'3'!G120</f>
        <v>NO</v>
      </c>
      <c r="J111" s="21" t="str">
        <f>'3'!H120</f>
        <v>NO</v>
      </c>
      <c r="K111" s="27" t="str">
        <f>'3'!I120</f>
        <v>NO</v>
      </c>
      <c r="L111" s="21" t="str">
        <f>'3'!J120</f>
        <v>SI</v>
      </c>
      <c r="M111" s="27" t="str">
        <f>'3'!K120</f>
        <v>NO</v>
      </c>
      <c r="N111" s="34" t="str">
        <f>'3'!L120</f>
        <v>Aplicar identificación avanzada-condición aceptable para cada tipo de factor de riesgo identificado</v>
      </c>
      <c r="O111" s="19">
        <f>IF(AND(N111="Aplicar identificación avanzada-condición aceptable para cada tipo de factor de riesgo identificado",G111="SI"),VLOOKUP(A111,'2'!$B$12:$M$212,2,FALSE)," ")</f>
        <v>0</v>
      </c>
      <c r="P111" s="19">
        <f>IF(AND(N111="Aplicar identificación avanzada-condición aceptable para cada tipo de factor de riesgo identificado",G111="SI"),VLOOKUP(A111,'2'!$B$12:$M$212,3,FALSE)," ")</f>
        <v>0</v>
      </c>
      <c r="Q111" s="19">
        <f>IF(AND(N111="Aplicar identificación avanzada-condición aceptable para cada tipo de factor de riesgo identificado",G111="SI"),VLOOKUP(A111,'2'!$B$12:$M$212,4,FALSE)," ")</f>
        <v>0</v>
      </c>
      <c r="R111" s="19">
        <f>IF(AND(N111="Aplicar identificación avanzada-condición aceptable para cada tipo de factor de riesgo identificado",G111="SI"),VLOOKUP(A111,'2'!$B$12:$M$212,6,FALSE)," ")</f>
        <v>0</v>
      </c>
      <c r="S111" s="19">
        <f>IF(AND(N111="Aplicar identificación avanzada-condición aceptable para cada tipo de factor de riesgo identificado",G111="SI"),VLOOKUP(A111,'2'!$B$12:$M$212,7,FALSE)," ")</f>
        <v>0</v>
      </c>
      <c r="T111" s="19">
        <f>IF(AND(N111="Aplicar identificación avanzada-condición aceptable para cada tipo de factor de riesgo identificado",G111="SI"),VLOOKUP(A111,'2'!$B$12:$M$212,8,FALSE)," ")</f>
        <v>0</v>
      </c>
      <c r="U111" s="19">
        <f>IF(AND(N111="Aplicar identificación avanzada-condición aceptable para cada tipo de factor de riesgo identificado",G111="SI"),VLOOKUP(A111,'2'!$B$12:$M$212,9,FALSE)," ")</f>
        <v>0</v>
      </c>
      <c r="V111" s="19">
        <f>IF(AND(N111="Aplicar identificación avanzada-condición aceptable para cada tipo de factor de riesgo identificado",G111="SI"),VLOOKUP(A111,'2'!$B$12:$M$212,10,FALSE)," ")</f>
        <v>0</v>
      </c>
      <c r="W111" s="31" t="str">
        <f>IF(AND(N111="Aplicar identificación avanzada-condición aceptable para cada tipo de factor de riesgo identificado",H111="SI"),VLOOKUP(A111,'2'!$B$12:$M$212,2,FALSE)," ")</f>
        <v xml:space="preserve"> </v>
      </c>
      <c r="X111" s="31" t="str">
        <f>IF(AND(N111="Aplicar identificación avanzada-condición aceptable para cada tipo de factor de riesgo identificado",H111="SI"),VLOOKUP(A111,'2'!$B$12:$M$212,3,FALSE)," ")</f>
        <v xml:space="preserve"> </v>
      </c>
      <c r="Y111" s="31" t="str">
        <f>IF(AND(N111="Aplicar identificación avanzada-condición aceptable para cada tipo de factor de riesgo identificado",H111="SI"),VLOOKUP(A111,'2'!$B$12:$M$212,4,FALSE)," ")</f>
        <v xml:space="preserve"> </v>
      </c>
      <c r="Z111" s="31" t="str">
        <f>IF(AND(N111="Aplicar identificación avanzada-condición aceptable para cada tipo de factor de riesgo identificado",H111="SI"),VLOOKUP(A111,'2'!$B$12:$M$212,4,FALSE)," ")</f>
        <v xml:space="preserve"> </v>
      </c>
      <c r="AA111" s="31" t="str">
        <f>IF(AND(N111="Aplicar identificación avanzada-condición aceptable para cada tipo de factor de riesgo identificado",H111="SI"),VLOOKUP(A111,'2'!$B$12:$M$212,7,FALSE)," ")</f>
        <v xml:space="preserve"> </v>
      </c>
      <c r="AB111" s="31" t="str">
        <f>IF(AND(N111="Aplicar identificación avanzada-condición aceptable para cada tipo de factor de riesgo identificado",H111="SI"),VLOOKUP(A111,'2'!$B$12:$M$212,8,FALSE)," ")</f>
        <v xml:space="preserve"> </v>
      </c>
      <c r="AC111" s="31" t="str">
        <f>IF(AND(N111="Aplicar identificación avanzada-condición aceptable para cada tipo de factor de riesgo identificado",H111="SI"),VLOOKUP(A111,'2'!$B$12:$M$212,9,FALSE)," ")</f>
        <v xml:space="preserve"> </v>
      </c>
      <c r="AD111" s="31" t="str">
        <f>IF(AND(N111="Aplicar identificación avanzada-condición aceptable para cada tipo de factor de riesgo identificado",H111="SI"),VLOOKUP(A111,'2'!$B$12:$M$212,10,FALSE)," ")</f>
        <v xml:space="preserve"> </v>
      </c>
      <c r="AE111" s="34" t="str">
        <f>IF(AND(N111="Aplicar identificación avanzada-condición aceptable para cada tipo de factor de riesgo identificado",I111="SI"),VLOOKUP(A111,'2'!$B$12:$M$212,2,FALSE)," ")</f>
        <v xml:space="preserve"> </v>
      </c>
      <c r="AF111" s="34" t="str">
        <f>IF(AND(N111="Aplicar identificación avanzada-condición aceptable para cada tipo de factor de riesgo identificado",I111="SI"),VLOOKUP(A111,'2'!$B$12:$M$212,3,FALSE)," ")</f>
        <v xml:space="preserve"> </v>
      </c>
      <c r="AG111" s="34" t="str">
        <f>IF(AND(N111="Aplicar identificación avanzada-condición aceptable para cada tipo de factor de riesgo identificado",I111="SI"),VLOOKUP(A111,'2'!$B$12:$M$212,4,FALSE)," ")</f>
        <v xml:space="preserve"> </v>
      </c>
      <c r="AH111" s="34" t="str">
        <f>IF(AND(N111="Aplicar identificación avanzada-condición aceptable para cada tipo de factor de riesgo identificado",I111="SI"),VLOOKUP(A111,'2'!$B$12:$M$212,6,FALSE)," ")</f>
        <v xml:space="preserve"> </v>
      </c>
      <c r="AI111" s="34" t="str">
        <f>IF(AND(N111="Aplicar identificación avanzada-condición aceptable para cada tipo de factor de riesgo identificado",I111="SI"),VLOOKUP(A111,'2'!$B$12:$M$212,7,FALSE)," ")</f>
        <v xml:space="preserve"> </v>
      </c>
      <c r="AJ111" s="34" t="str">
        <f>IF(AND(N111="Aplicar identificación avanzada-condición aceptable para cada tipo de factor de riesgo identificado",I111="SI"),VLOOKUP(A111,'2'!$B$12:$M$212,8,FALSE)," ")</f>
        <v xml:space="preserve"> </v>
      </c>
      <c r="AK111" s="34" t="str">
        <f>IF(AND(N111="Aplicar identificación avanzada-condición aceptable para cada tipo de factor de riesgo identificado",I111="SI"),VLOOKUP(A111,'2'!$B$12:$M$212,9,FALSE)," ")</f>
        <v xml:space="preserve"> </v>
      </c>
      <c r="AL111" s="34" t="str">
        <f>IF(AND(N111="Aplicar identificación avanzada-condición aceptable para cada tipo de factor de riesgo identificado",I111="SI"),VLOOKUP(A111,'2'!$B$12:$M$212,10,FALSE)," ")</f>
        <v xml:space="preserve"> </v>
      </c>
      <c r="AM111" s="40" t="str">
        <f>IF(AND(N111="Aplicar identificación avanzada-condición aceptable para cada tipo de factor de riesgo identificado",J111="SI"),VLOOKUP(A111,'2'!$B$12:$M$212,2,FALSE)," ")</f>
        <v xml:space="preserve"> </v>
      </c>
      <c r="AN111" s="40" t="str">
        <f>IF(AND(N111="Aplicar identificación avanzada-condición aceptable para cada tipo de factor de riesgo identificado",J111="SI"),VLOOKUP(A111,'2'!$B$12:$M$212,3,FALSE)," ")</f>
        <v xml:space="preserve"> </v>
      </c>
      <c r="AO111" s="40" t="str">
        <f>IF(AND(N111="Aplicar identificación avanzada-condición aceptable para cada tipo de factor de riesgo identificado",J111="SI"),VLOOKUP(A111,'2'!$B$12:$M$212,4,FALSE)," ")</f>
        <v xml:space="preserve"> </v>
      </c>
      <c r="AP111" s="40" t="str">
        <f>IF(AND(N111="Aplicar identificación avanzada-condición aceptable para cada tipo de factor de riesgo identificado",J111="SI"),VLOOKUP(A111,'2'!$B$12:$M$212,6,FALSE)," ")</f>
        <v xml:space="preserve"> </v>
      </c>
      <c r="AQ111" s="40" t="str">
        <f>IF(AND(N111="Aplicar identificación avanzada-condición aceptable para cada tipo de factor de riesgo identificado",J111="SI"),VLOOKUP(A111,'2'!$B$12:$M$212,7,FALSE)," ")</f>
        <v xml:space="preserve"> </v>
      </c>
      <c r="AR111" s="40" t="str">
        <f>IF(AND(N111="Aplicar identificación avanzada-condición aceptable para cada tipo de factor de riesgo identificado",J111="SI"),VLOOKUP(A111,'2'!$B$12:$M$212,8,FALSE)," ")</f>
        <v xml:space="preserve"> </v>
      </c>
      <c r="AS111" s="40" t="str">
        <f>IF(AND(N111="Aplicar identificación avanzada-condición aceptable para cada tipo de factor de riesgo identificado",J111="SI"),VLOOKUP(A111,'2'!$B$12:$M$212,9,FALSE)," ")</f>
        <v xml:space="preserve"> </v>
      </c>
      <c r="AT111" s="40" t="str">
        <f>IF(AND(N111="Aplicar identificación avanzada-condición aceptable para cada tipo de factor de riesgo identificado",J111="SI"),VLOOKUP(A111,'2'!$B$12:$M$212,10,FALSE)," ")</f>
        <v xml:space="preserve"> </v>
      </c>
      <c r="AU111" s="51" t="str">
        <f>IF(AND(N111="Aplicar identificación avanzada-condición aceptable para cada tipo de factor de riesgo identificado",K111="SI"),VLOOKUP(A111,'2'!$B$12:$M$212,2,FALSE)," ")</f>
        <v xml:space="preserve"> </v>
      </c>
      <c r="AV111" s="51" t="str">
        <f>IF(AND(N111="Aplicar identificación avanzada-condición aceptable para cada tipo de factor de riesgo identificado",K111="SI"),VLOOKUP(A111,'2'!$B$12:$M$212,3,FALSE)," ")</f>
        <v xml:space="preserve"> </v>
      </c>
      <c r="AW111" s="51" t="str">
        <f>IF(AND(N111="Aplicar identificación avanzada-condición aceptable para cada tipo de factor de riesgo identificado",K111="SI"),VLOOKUP(A111,'2'!$B$12:$M$212,4,FALSE)," ")</f>
        <v xml:space="preserve"> </v>
      </c>
      <c r="AX111" s="51" t="str">
        <f>IF(AND(N111="Aplicar identificación avanzada-condición aceptable para cada tipo de factor de riesgo identificado",K111="SI"),VLOOKUP(A111,'2'!$B$12:$M$212,6,FALSE)," ")</f>
        <v xml:space="preserve"> </v>
      </c>
      <c r="AY111" s="51" t="str">
        <f>IF(AND(N111="Aplicar identificación avanzada-condición aceptable para cada tipo de factor de riesgo identificado",K111="SI"),VLOOKUP(A111,'2'!$B$12:$M$212,7,FALSE)," ")</f>
        <v xml:space="preserve"> </v>
      </c>
      <c r="AZ111" s="51" t="str">
        <f>IF(AND(N111="Aplicar identificación avanzada-condición aceptable para cada tipo de factor de riesgo identificado",K111="SI"),VLOOKUP(A111,'2'!$B$12:$M$212,8,FALSE)," ")</f>
        <v xml:space="preserve"> </v>
      </c>
      <c r="BA111" s="51" t="str">
        <f>IF(AND(N111="Aplicar identificación avanzada-condición aceptable para cada tipo de factor de riesgo identificado",K111="SI"),VLOOKUP(A111,'2'!$B$12:$M$212,9,FALSE)," ")</f>
        <v xml:space="preserve"> </v>
      </c>
      <c r="BB111" s="51" t="str">
        <f>IF(AND(N111="Aplicar identificación avanzada-condición aceptable para cada tipo de factor de riesgo identificado",K111="SI"),VLOOKUP(A111,'2'!$B$12:$M$212,10,FALSE)," ")</f>
        <v xml:space="preserve"> </v>
      </c>
      <c r="BC111" s="44">
        <f>IF(AND(N111="Aplicar identificación avanzada-condición aceptable para cada tipo de factor de riesgo identificado",L111="SI"),VLOOKUP(A111,'2'!$B$12:$M$212,2,FALSE)," ")</f>
        <v>0</v>
      </c>
      <c r="BD111" s="44">
        <f>IF(AND(N111="Aplicar identificación avanzada-condición aceptable para cada tipo de factor de riesgo identificado",L111="SI"),VLOOKUP(A111,'2'!$B$12:$M$212,3,FALSE)," ")</f>
        <v>0</v>
      </c>
      <c r="BE111" s="44">
        <f>IF(AND(N111="Aplicar identificación avanzada-condición aceptable para cada tipo de factor de riesgo identificado",L111="SI"),VLOOKUP(A111,'2'!$B$12:$M$212,4,FALSE)," ")</f>
        <v>0</v>
      </c>
      <c r="BF111" s="44">
        <f>IF(AND(N111="Aplicar identificación avanzada-condición aceptable para cada tipo de factor de riesgo identificado",L111="SI"),VLOOKUP(A111,'2'!$B$12:$M$212,6,FALSE)," ")</f>
        <v>0</v>
      </c>
      <c r="BG111" s="44">
        <f>IF(AND(N111="Aplicar identificación avanzada-condición aceptable para cada tipo de factor de riesgo identificado",L111="SI"),VLOOKUP(A111,'2'!$B$12:$M$212,7,FALSE)," ")</f>
        <v>0</v>
      </c>
      <c r="BH111" s="44">
        <f>IF(AND(N111="Aplicar identificación avanzada-condición aceptable para cada tipo de factor de riesgo identificado",L111="SI"),VLOOKUP(A111,'2'!$B$12:$M$212,8,FALSE)," ")</f>
        <v>0</v>
      </c>
      <c r="BI111" s="44">
        <f>IF(AND(N111="Aplicar identificación avanzada-condición aceptable para cada tipo de factor de riesgo identificado",L111="SI"),VLOOKUP(A111,'2'!$B$12:$M$212,9,FALSE)," ")</f>
        <v>0</v>
      </c>
      <c r="BJ111" s="44">
        <f>IF(AND(N111="Aplicar identificación avanzada-condición aceptable para cada tipo de factor de riesgo identificado",L111="SI"),VLOOKUP(A111,'2'!$B$12:$M$212,10,FALSE)," ")</f>
        <v>0</v>
      </c>
      <c r="BK111" s="48" t="str">
        <f>IF(AND(N111="Aplicar identificación avanzada-condición aceptable para cada tipo de factor de riesgo identificado",M111="SI"),VLOOKUP(A111,'2'!$B$12:$M$212,2,FALSE)," ")</f>
        <v xml:space="preserve"> </v>
      </c>
      <c r="BL111" s="48" t="str">
        <f>IF(AND(N111="Aplicar identificación avanzada-condición aceptable para cada tipo de factor de riesgo identificado",M111="SI"),VLOOKUP(A111,'2'!$B$12:$M$212,3,FALSE)," ")</f>
        <v xml:space="preserve"> </v>
      </c>
      <c r="BM111" s="48" t="str">
        <f>IF(AND(N111="Aplicar identificación avanzada-condición aceptable para cada tipo de factor de riesgo identificado",M111="SI"),VLOOKUP(A111,'2'!$B$12:$M$212,4,FALSE)," ")</f>
        <v xml:space="preserve"> </v>
      </c>
      <c r="BN111" s="48" t="str">
        <f>IF(AND(N111="Aplicar identificación avanzada-condición aceptable para cada tipo de factor de riesgo identificado",M111="SI"),VLOOKUP(A111,'2'!$B$12:$M$212,6,FALSE)," ")</f>
        <v xml:space="preserve"> </v>
      </c>
      <c r="BO111" s="48" t="str">
        <f>IF(AND(N111="Aplicar identificación avanzada-condición aceptable para cada tipo de factor de riesgo identificado",M111="SI"),VLOOKUP(A111,'2'!$B$12:$M$212,7,FALSE)," ")</f>
        <v xml:space="preserve"> </v>
      </c>
      <c r="BP111" s="48" t="str">
        <f>IF(AND(N111="Aplicar identificación avanzada-condición aceptable para cada tipo de factor de riesgo identificado",M111="SI"),VLOOKUP(A111,'2'!$B$12:$M$212,8,FALSE)," ")</f>
        <v xml:space="preserve"> </v>
      </c>
      <c r="BQ111" s="48" t="str">
        <f>IF(AND(N111="Aplicar identificación avanzada-condición aceptable para cada tipo de factor de riesgo identificado",M111="SI"),VLOOKUP(A111,'2'!$B$12:$M$212,9,FALSE)," ")</f>
        <v xml:space="preserve"> </v>
      </c>
      <c r="BR111" s="48" t="str">
        <f>IF(AND(N111="Aplicar identificación avanzada-condición aceptable para cada tipo de factor de riesgo identificado",M111="SI"),VLOOKUP(A111,'2'!$B$12:$M$212,10,FALSE)," ")</f>
        <v xml:space="preserve"> </v>
      </c>
    </row>
    <row r="112" spans="1:70">
      <c r="A112">
        <v>108</v>
      </c>
      <c r="B112" s="21">
        <f>'2'!C121</f>
        <v>0</v>
      </c>
      <c r="C112" s="21">
        <f>'2'!D121</f>
        <v>0</v>
      </c>
      <c r="D112" s="21"/>
      <c r="E112" s="21">
        <f>'2'!E121</f>
        <v>0</v>
      </c>
      <c r="F112" s="34">
        <f>'3'!D121</f>
        <v>0</v>
      </c>
      <c r="G112" s="27" t="str">
        <f>'3'!E121</f>
        <v>SI</v>
      </c>
      <c r="H112" s="21" t="str">
        <f>'3'!F121</f>
        <v>NO</v>
      </c>
      <c r="I112" s="27" t="str">
        <f>'3'!G121</f>
        <v>NO</v>
      </c>
      <c r="J112" s="21" t="str">
        <f>'3'!H121</f>
        <v>NO</v>
      </c>
      <c r="K112" s="27" t="str">
        <f>'3'!I121</f>
        <v>NO</v>
      </c>
      <c r="L112" s="21" t="str">
        <f>'3'!J121</f>
        <v>SI</v>
      </c>
      <c r="M112" s="27" t="str">
        <f>'3'!K121</f>
        <v>NO</v>
      </c>
      <c r="N112" s="34" t="str">
        <f>'3'!L121</f>
        <v>Aplicar identificación avanzada-condición aceptable para cada tipo de factor de riesgo identificado</v>
      </c>
      <c r="O112" s="19">
        <f>IF(AND(N112="Aplicar identificación avanzada-condición aceptable para cada tipo de factor de riesgo identificado",G112="SI"),VLOOKUP(A112,'2'!$B$12:$M$212,2,FALSE)," ")</f>
        <v>0</v>
      </c>
      <c r="P112" s="19">
        <f>IF(AND(N112="Aplicar identificación avanzada-condición aceptable para cada tipo de factor de riesgo identificado",G112="SI"),VLOOKUP(A112,'2'!$B$12:$M$212,3,FALSE)," ")</f>
        <v>0</v>
      </c>
      <c r="Q112" s="19">
        <f>IF(AND(N112="Aplicar identificación avanzada-condición aceptable para cada tipo de factor de riesgo identificado",G112="SI"),VLOOKUP(A112,'2'!$B$12:$M$212,4,FALSE)," ")</f>
        <v>0</v>
      </c>
      <c r="R112" s="19">
        <f>IF(AND(N112="Aplicar identificación avanzada-condición aceptable para cada tipo de factor de riesgo identificado",G112="SI"),VLOOKUP(A112,'2'!$B$12:$M$212,6,FALSE)," ")</f>
        <v>0</v>
      </c>
      <c r="S112" s="19">
        <f>IF(AND(N112="Aplicar identificación avanzada-condición aceptable para cada tipo de factor de riesgo identificado",G112="SI"),VLOOKUP(A112,'2'!$B$12:$M$212,7,FALSE)," ")</f>
        <v>0</v>
      </c>
      <c r="T112" s="19">
        <f>IF(AND(N112="Aplicar identificación avanzada-condición aceptable para cada tipo de factor de riesgo identificado",G112="SI"),VLOOKUP(A112,'2'!$B$12:$M$212,8,FALSE)," ")</f>
        <v>0</v>
      </c>
      <c r="U112" s="19">
        <f>IF(AND(N112="Aplicar identificación avanzada-condición aceptable para cada tipo de factor de riesgo identificado",G112="SI"),VLOOKUP(A112,'2'!$B$12:$M$212,9,FALSE)," ")</f>
        <v>0</v>
      </c>
      <c r="V112" s="19">
        <f>IF(AND(N112="Aplicar identificación avanzada-condición aceptable para cada tipo de factor de riesgo identificado",G112="SI"),VLOOKUP(A112,'2'!$B$12:$M$212,10,FALSE)," ")</f>
        <v>0</v>
      </c>
      <c r="W112" s="31" t="str">
        <f>IF(AND(N112="Aplicar identificación avanzada-condición aceptable para cada tipo de factor de riesgo identificado",H112="SI"),VLOOKUP(A112,'2'!$B$12:$M$212,2,FALSE)," ")</f>
        <v xml:space="preserve"> </v>
      </c>
      <c r="X112" s="31" t="str">
        <f>IF(AND(N112="Aplicar identificación avanzada-condición aceptable para cada tipo de factor de riesgo identificado",H112="SI"),VLOOKUP(A112,'2'!$B$12:$M$212,3,FALSE)," ")</f>
        <v xml:space="preserve"> </v>
      </c>
      <c r="Y112" s="31" t="str">
        <f>IF(AND(N112="Aplicar identificación avanzada-condición aceptable para cada tipo de factor de riesgo identificado",H112="SI"),VLOOKUP(A112,'2'!$B$12:$M$212,4,FALSE)," ")</f>
        <v xml:space="preserve"> </v>
      </c>
      <c r="Z112" s="31" t="str">
        <f>IF(AND(N112="Aplicar identificación avanzada-condición aceptable para cada tipo de factor de riesgo identificado",H112="SI"),VLOOKUP(A112,'2'!$B$12:$M$212,4,FALSE)," ")</f>
        <v xml:space="preserve"> </v>
      </c>
      <c r="AA112" s="31" t="str">
        <f>IF(AND(N112="Aplicar identificación avanzada-condición aceptable para cada tipo de factor de riesgo identificado",H112="SI"),VLOOKUP(A112,'2'!$B$12:$M$212,7,FALSE)," ")</f>
        <v xml:space="preserve"> </v>
      </c>
      <c r="AB112" s="31" t="str">
        <f>IF(AND(N112="Aplicar identificación avanzada-condición aceptable para cada tipo de factor de riesgo identificado",H112="SI"),VLOOKUP(A112,'2'!$B$12:$M$212,8,FALSE)," ")</f>
        <v xml:space="preserve"> </v>
      </c>
      <c r="AC112" s="31" t="str">
        <f>IF(AND(N112="Aplicar identificación avanzada-condición aceptable para cada tipo de factor de riesgo identificado",H112="SI"),VLOOKUP(A112,'2'!$B$12:$M$212,9,FALSE)," ")</f>
        <v xml:space="preserve"> </v>
      </c>
      <c r="AD112" s="31" t="str">
        <f>IF(AND(N112="Aplicar identificación avanzada-condición aceptable para cada tipo de factor de riesgo identificado",H112="SI"),VLOOKUP(A112,'2'!$B$12:$M$212,10,FALSE)," ")</f>
        <v xml:space="preserve"> </v>
      </c>
      <c r="AE112" s="34" t="str">
        <f>IF(AND(N112="Aplicar identificación avanzada-condición aceptable para cada tipo de factor de riesgo identificado",I112="SI"),VLOOKUP(A112,'2'!$B$12:$M$212,2,FALSE)," ")</f>
        <v xml:space="preserve"> </v>
      </c>
      <c r="AF112" s="34" t="str">
        <f>IF(AND(N112="Aplicar identificación avanzada-condición aceptable para cada tipo de factor de riesgo identificado",I112="SI"),VLOOKUP(A112,'2'!$B$12:$M$212,3,FALSE)," ")</f>
        <v xml:space="preserve"> </v>
      </c>
      <c r="AG112" s="34" t="str">
        <f>IF(AND(N112="Aplicar identificación avanzada-condición aceptable para cada tipo de factor de riesgo identificado",I112="SI"),VLOOKUP(A112,'2'!$B$12:$M$212,4,FALSE)," ")</f>
        <v xml:space="preserve"> </v>
      </c>
      <c r="AH112" s="34" t="str">
        <f>IF(AND(N112="Aplicar identificación avanzada-condición aceptable para cada tipo de factor de riesgo identificado",I112="SI"),VLOOKUP(A112,'2'!$B$12:$M$212,6,FALSE)," ")</f>
        <v xml:space="preserve"> </v>
      </c>
      <c r="AI112" s="34" t="str">
        <f>IF(AND(N112="Aplicar identificación avanzada-condición aceptable para cada tipo de factor de riesgo identificado",I112="SI"),VLOOKUP(A112,'2'!$B$12:$M$212,7,FALSE)," ")</f>
        <v xml:space="preserve"> </v>
      </c>
      <c r="AJ112" s="34" t="str">
        <f>IF(AND(N112="Aplicar identificación avanzada-condición aceptable para cada tipo de factor de riesgo identificado",I112="SI"),VLOOKUP(A112,'2'!$B$12:$M$212,8,FALSE)," ")</f>
        <v xml:space="preserve"> </v>
      </c>
      <c r="AK112" s="34" t="str">
        <f>IF(AND(N112="Aplicar identificación avanzada-condición aceptable para cada tipo de factor de riesgo identificado",I112="SI"),VLOOKUP(A112,'2'!$B$12:$M$212,9,FALSE)," ")</f>
        <v xml:space="preserve"> </v>
      </c>
      <c r="AL112" s="34" t="str">
        <f>IF(AND(N112="Aplicar identificación avanzada-condición aceptable para cada tipo de factor de riesgo identificado",I112="SI"),VLOOKUP(A112,'2'!$B$12:$M$212,10,FALSE)," ")</f>
        <v xml:space="preserve"> </v>
      </c>
      <c r="AM112" s="40" t="str">
        <f>IF(AND(N112="Aplicar identificación avanzada-condición aceptable para cada tipo de factor de riesgo identificado",J112="SI"),VLOOKUP(A112,'2'!$B$12:$M$212,2,FALSE)," ")</f>
        <v xml:space="preserve"> </v>
      </c>
      <c r="AN112" s="40" t="str">
        <f>IF(AND(N112="Aplicar identificación avanzada-condición aceptable para cada tipo de factor de riesgo identificado",J112="SI"),VLOOKUP(A112,'2'!$B$12:$M$212,3,FALSE)," ")</f>
        <v xml:space="preserve"> </v>
      </c>
      <c r="AO112" s="40" t="str">
        <f>IF(AND(N112="Aplicar identificación avanzada-condición aceptable para cada tipo de factor de riesgo identificado",J112="SI"),VLOOKUP(A112,'2'!$B$12:$M$212,4,FALSE)," ")</f>
        <v xml:space="preserve"> </v>
      </c>
      <c r="AP112" s="40" t="str">
        <f>IF(AND(N112="Aplicar identificación avanzada-condición aceptable para cada tipo de factor de riesgo identificado",J112="SI"),VLOOKUP(A112,'2'!$B$12:$M$212,6,FALSE)," ")</f>
        <v xml:space="preserve"> </v>
      </c>
      <c r="AQ112" s="40" t="str">
        <f>IF(AND(N112="Aplicar identificación avanzada-condición aceptable para cada tipo de factor de riesgo identificado",J112="SI"),VLOOKUP(A112,'2'!$B$12:$M$212,7,FALSE)," ")</f>
        <v xml:space="preserve"> </v>
      </c>
      <c r="AR112" s="40" t="str">
        <f>IF(AND(N112="Aplicar identificación avanzada-condición aceptable para cada tipo de factor de riesgo identificado",J112="SI"),VLOOKUP(A112,'2'!$B$12:$M$212,8,FALSE)," ")</f>
        <v xml:space="preserve"> </v>
      </c>
      <c r="AS112" s="40" t="str">
        <f>IF(AND(N112="Aplicar identificación avanzada-condición aceptable para cada tipo de factor de riesgo identificado",J112="SI"),VLOOKUP(A112,'2'!$B$12:$M$212,9,FALSE)," ")</f>
        <v xml:space="preserve"> </v>
      </c>
      <c r="AT112" s="40" t="str">
        <f>IF(AND(N112="Aplicar identificación avanzada-condición aceptable para cada tipo de factor de riesgo identificado",J112="SI"),VLOOKUP(A112,'2'!$B$12:$M$212,10,FALSE)," ")</f>
        <v xml:space="preserve"> </v>
      </c>
      <c r="AU112" s="51" t="str">
        <f>IF(AND(N112="Aplicar identificación avanzada-condición aceptable para cada tipo de factor de riesgo identificado",K112="SI"),VLOOKUP(A112,'2'!$B$12:$M$212,2,FALSE)," ")</f>
        <v xml:space="preserve"> </v>
      </c>
      <c r="AV112" s="51" t="str">
        <f>IF(AND(N112="Aplicar identificación avanzada-condición aceptable para cada tipo de factor de riesgo identificado",K112="SI"),VLOOKUP(A112,'2'!$B$12:$M$212,3,FALSE)," ")</f>
        <v xml:space="preserve"> </v>
      </c>
      <c r="AW112" s="51" t="str">
        <f>IF(AND(N112="Aplicar identificación avanzada-condición aceptable para cada tipo de factor de riesgo identificado",K112="SI"),VLOOKUP(A112,'2'!$B$12:$M$212,4,FALSE)," ")</f>
        <v xml:space="preserve"> </v>
      </c>
      <c r="AX112" s="51" t="str">
        <f>IF(AND(N112="Aplicar identificación avanzada-condición aceptable para cada tipo de factor de riesgo identificado",K112="SI"),VLOOKUP(A112,'2'!$B$12:$M$212,6,FALSE)," ")</f>
        <v xml:space="preserve"> </v>
      </c>
      <c r="AY112" s="51" t="str">
        <f>IF(AND(N112="Aplicar identificación avanzada-condición aceptable para cada tipo de factor de riesgo identificado",K112="SI"),VLOOKUP(A112,'2'!$B$12:$M$212,7,FALSE)," ")</f>
        <v xml:space="preserve"> </v>
      </c>
      <c r="AZ112" s="51" t="str">
        <f>IF(AND(N112="Aplicar identificación avanzada-condición aceptable para cada tipo de factor de riesgo identificado",K112="SI"),VLOOKUP(A112,'2'!$B$12:$M$212,8,FALSE)," ")</f>
        <v xml:space="preserve"> </v>
      </c>
      <c r="BA112" s="51" t="str">
        <f>IF(AND(N112="Aplicar identificación avanzada-condición aceptable para cada tipo de factor de riesgo identificado",K112="SI"),VLOOKUP(A112,'2'!$B$12:$M$212,9,FALSE)," ")</f>
        <v xml:space="preserve"> </v>
      </c>
      <c r="BB112" s="51" t="str">
        <f>IF(AND(N112="Aplicar identificación avanzada-condición aceptable para cada tipo de factor de riesgo identificado",K112="SI"),VLOOKUP(A112,'2'!$B$12:$M$212,10,FALSE)," ")</f>
        <v xml:space="preserve"> </v>
      </c>
      <c r="BC112" s="44">
        <f>IF(AND(N112="Aplicar identificación avanzada-condición aceptable para cada tipo de factor de riesgo identificado",L112="SI"),VLOOKUP(A112,'2'!$B$12:$M$212,2,FALSE)," ")</f>
        <v>0</v>
      </c>
      <c r="BD112" s="44">
        <f>IF(AND(N112="Aplicar identificación avanzada-condición aceptable para cada tipo de factor de riesgo identificado",L112="SI"),VLOOKUP(A112,'2'!$B$12:$M$212,3,FALSE)," ")</f>
        <v>0</v>
      </c>
      <c r="BE112" s="44">
        <f>IF(AND(N112="Aplicar identificación avanzada-condición aceptable para cada tipo de factor de riesgo identificado",L112="SI"),VLOOKUP(A112,'2'!$B$12:$M$212,4,FALSE)," ")</f>
        <v>0</v>
      </c>
      <c r="BF112" s="44">
        <f>IF(AND(N112="Aplicar identificación avanzada-condición aceptable para cada tipo de factor de riesgo identificado",L112="SI"),VLOOKUP(A112,'2'!$B$12:$M$212,6,FALSE)," ")</f>
        <v>0</v>
      </c>
      <c r="BG112" s="44">
        <f>IF(AND(N112="Aplicar identificación avanzada-condición aceptable para cada tipo de factor de riesgo identificado",L112="SI"),VLOOKUP(A112,'2'!$B$12:$M$212,7,FALSE)," ")</f>
        <v>0</v>
      </c>
      <c r="BH112" s="44">
        <f>IF(AND(N112="Aplicar identificación avanzada-condición aceptable para cada tipo de factor de riesgo identificado",L112="SI"),VLOOKUP(A112,'2'!$B$12:$M$212,8,FALSE)," ")</f>
        <v>0</v>
      </c>
      <c r="BI112" s="44">
        <f>IF(AND(N112="Aplicar identificación avanzada-condición aceptable para cada tipo de factor de riesgo identificado",L112="SI"),VLOOKUP(A112,'2'!$B$12:$M$212,9,FALSE)," ")</f>
        <v>0</v>
      </c>
      <c r="BJ112" s="44">
        <f>IF(AND(N112="Aplicar identificación avanzada-condición aceptable para cada tipo de factor de riesgo identificado",L112="SI"),VLOOKUP(A112,'2'!$B$12:$M$212,10,FALSE)," ")</f>
        <v>0</v>
      </c>
      <c r="BK112" s="48" t="str">
        <f>IF(AND(N112="Aplicar identificación avanzada-condición aceptable para cada tipo de factor de riesgo identificado",M112="SI"),VLOOKUP(A112,'2'!$B$12:$M$212,2,FALSE)," ")</f>
        <v xml:space="preserve"> </v>
      </c>
      <c r="BL112" s="48" t="str">
        <f>IF(AND(N112="Aplicar identificación avanzada-condición aceptable para cada tipo de factor de riesgo identificado",M112="SI"),VLOOKUP(A112,'2'!$B$12:$M$212,3,FALSE)," ")</f>
        <v xml:space="preserve"> </v>
      </c>
      <c r="BM112" s="48" t="str">
        <f>IF(AND(N112="Aplicar identificación avanzada-condición aceptable para cada tipo de factor de riesgo identificado",M112="SI"),VLOOKUP(A112,'2'!$B$12:$M$212,4,FALSE)," ")</f>
        <v xml:space="preserve"> </v>
      </c>
      <c r="BN112" s="48" t="str">
        <f>IF(AND(N112="Aplicar identificación avanzada-condición aceptable para cada tipo de factor de riesgo identificado",M112="SI"),VLOOKUP(A112,'2'!$B$12:$M$212,6,FALSE)," ")</f>
        <v xml:space="preserve"> </v>
      </c>
      <c r="BO112" s="48" t="str">
        <f>IF(AND(N112="Aplicar identificación avanzada-condición aceptable para cada tipo de factor de riesgo identificado",M112="SI"),VLOOKUP(A112,'2'!$B$12:$M$212,7,FALSE)," ")</f>
        <v xml:space="preserve"> </v>
      </c>
      <c r="BP112" s="48" t="str">
        <f>IF(AND(N112="Aplicar identificación avanzada-condición aceptable para cada tipo de factor de riesgo identificado",M112="SI"),VLOOKUP(A112,'2'!$B$12:$M$212,8,FALSE)," ")</f>
        <v xml:space="preserve"> </v>
      </c>
      <c r="BQ112" s="48" t="str">
        <f>IF(AND(N112="Aplicar identificación avanzada-condición aceptable para cada tipo de factor de riesgo identificado",M112="SI"),VLOOKUP(A112,'2'!$B$12:$M$212,9,FALSE)," ")</f>
        <v xml:space="preserve"> </v>
      </c>
      <c r="BR112" s="48" t="str">
        <f>IF(AND(N112="Aplicar identificación avanzada-condición aceptable para cada tipo de factor de riesgo identificado",M112="SI"),VLOOKUP(A112,'2'!$B$12:$M$212,10,FALSE)," ")</f>
        <v xml:space="preserve"> </v>
      </c>
    </row>
    <row r="113" spans="1:70">
      <c r="A113">
        <v>109</v>
      </c>
      <c r="B113" s="21">
        <f>'2'!C122</f>
        <v>0</v>
      </c>
      <c r="C113" s="21">
        <f>'2'!D122</f>
        <v>0</v>
      </c>
      <c r="D113" s="21"/>
      <c r="E113" s="21">
        <f>'2'!E122</f>
        <v>0</v>
      </c>
      <c r="F113" s="34">
        <f>'3'!D122</f>
        <v>0</v>
      </c>
      <c r="G113" s="27" t="str">
        <f>'3'!E122</f>
        <v>SI</v>
      </c>
      <c r="H113" s="21" t="str">
        <f>'3'!F122</f>
        <v>NO</v>
      </c>
      <c r="I113" s="27" t="str">
        <f>'3'!G122</f>
        <v>NO</v>
      </c>
      <c r="J113" s="21" t="str">
        <f>'3'!H122</f>
        <v>NO</v>
      </c>
      <c r="K113" s="27" t="str">
        <f>'3'!I122</f>
        <v>NO</v>
      </c>
      <c r="L113" s="21" t="str">
        <f>'3'!J122</f>
        <v>SI</v>
      </c>
      <c r="M113" s="27" t="str">
        <f>'3'!K122</f>
        <v>NO</v>
      </c>
      <c r="N113" s="34" t="str">
        <f>'3'!L122</f>
        <v>Aplicar identificación avanzada-condición aceptable para cada tipo de factor de riesgo identificado</v>
      </c>
      <c r="O113" s="19">
        <f>IF(AND(N113="Aplicar identificación avanzada-condición aceptable para cada tipo de factor de riesgo identificado",G113="SI"),VLOOKUP(A113,'2'!$B$12:$M$212,2,FALSE)," ")</f>
        <v>0</v>
      </c>
      <c r="P113" s="19">
        <f>IF(AND(N113="Aplicar identificación avanzada-condición aceptable para cada tipo de factor de riesgo identificado",G113="SI"),VLOOKUP(A113,'2'!$B$12:$M$212,3,FALSE)," ")</f>
        <v>0</v>
      </c>
      <c r="Q113" s="19">
        <f>IF(AND(N113="Aplicar identificación avanzada-condición aceptable para cada tipo de factor de riesgo identificado",G113="SI"),VLOOKUP(A113,'2'!$B$12:$M$212,4,FALSE)," ")</f>
        <v>0</v>
      </c>
      <c r="R113" s="19">
        <f>IF(AND(N113="Aplicar identificación avanzada-condición aceptable para cada tipo de factor de riesgo identificado",G113="SI"),VLOOKUP(A113,'2'!$B$12:$M$212,6,FALSE)," ")</f>
        <v>0</v>
      </c>
      <c r="S113" s="19">
        <f>IF(AND(N113="Aplicar identificación avanzada-condición aceptable para cada tipo de factor de riesgo identificado",G113="SI"),VLOOKUP(A113,'2'!$B$12:$M$212,7,FALSE)," ")</f>
        <v>0</v>
      </c>
      <c r="T113" s="19">
        <f>IF(AND(N113="Aplicar identificación avanzada-condición aceptable para cada tipo de factor de riesgo identificado",G113="SI"),VLOOKUP(A113,'2'!$B$12:$M$212,8,FALSE)," ")</f>
        <v>0</v>
      </c>
      <c r="U113" s="19">
        <f>IF(AND(N113="Aplicar identificación avanzada-condición aceptable para cada tipo de factor de riesgo identificado",G113="SI"),VLOOKUP(A113,'2'!$B$12:$M$212,9,FALSE)," ")</f>
        <v>0</v>
      </c>
      <c r="V113" s="19">
        <f>IF(AND(N113="Aplicar identificación avanzada-condición aceptable para cada tipo de factor de riesgo identificado",G113="SI"),VLOOKUP(A113,'2'!$B$12:$M$212,10,FALSE)," ")</f>
        <v>0</v>
      </c>
      <c r="W113" s="31" t="str">
        <f>IF(AND(N113="Aplicar identificación avanzada-condición aceptable para cada tipo de factor de riesgo identificado",H113="SI"),VLOOKUP(A113,'2'!$B$12:$M$212,2,FALSE)," ")</f>
        <v xml:space="preserve"> </v>
      </c>
      <c r="X113" s="31" t="str">
        <f>IF(AND(N113="Aplicar identificación avanzada-condición aceptable para cada tipo de factor de riesgo identificado",H113="SI"),VLOOKUP(A113,'2'!$B$12:$M$212,3,FALSE)," ")</f>
        <v xml:space="preserve"> </v>
      </c>
      <c r="Y113" s="31" t="str">
        <f>IF(AND(N113="Aplicar identificación avanzada-condición aceptable para cada tipo de factor de riesgo identificado",H113="SI"),VLOOKUP(A113,'2'!$B$12:$M$212,4,FALSE)," ")</f>
        <v xml:space="preserve"> </v>
      </c>
      <c r="Z113" s="31" t="str">
        <f>IF(AND(N113="Aplicar identificación avanzada-condición aceptable para cada tipo de factor de riesgo identificado",H113="SI"),VLOOKUP(A113,'2'!$B$12:$M$212,4,FALSE)," ")</f>
        <v xml:space="preserve"> </v>
      </c>
      <c r="AA113" s="31" t="str">
        <f>IF(AND(N113="Aplicar identificación avanzada-condición aceptable para cada tipo de factor de riesgo identificado",H113="SI"),VLOOKUP(A113,'2'!$B$12:$M$212,7,FALSE)," ")</f>
        <v xml:space="preserve"> </v>
      </c>
      <c r="AB113" s="31" t="str">
        <f>IF(AND(N113="Aplicar identificación avanzada-condición aceptable para cada tipo de factor de riesgo identificado",H113="SI"),VLOOKUP(A113,'2'!$B$12:$M$212,8,FALSE)," ")</f>
        <v xml:space="preserve"> </v>
      </c>
      <c r="AC113" s="31" t="str">
        <f>IF(AND(N113="Aplicar identificación avanzada-condición aceptable para cada tipo de factor de riesgo identificado",H113="SI"),VLOOKUP(A113,'2'!$B$12:$M$212,9,FALSE)," ")</f>
        <v xml:space="preserve"> </v>
      </c>
      <c r="AD113" s="31" t="str">
        <f>IF(AND(N113="Aplicar identificación avanzada-condición aceptable para cada tipo de factor de riesgo identificado",H113="SI"),VLOOKUP(A113,'2'!$B$12:$M$212,10,FALSE)," ")</f>
        <v xml:space="preserve"> </v>
      </c>
      <c r="AE113" s="34" t="str">
        <f>IF(AND(N113="Aplicar identificación avanzada-condición aceptable para cada tipo de factor de riesgo identificado",I113="SI"),VLOOKUP(A113,'2'!$B$12:$M$212,2,FALSE)," ")</f>
        <v xml:space="preserve"> </v>
      </c>
      <c r="AF113" s="34" t="str">
        <f>IF(AND(N113="Aplicar identificación avanzada-condición aceptable para cada tipo de factor de riesgo identificado",I113="SI"),VLOOKUP(A113,'2'!$B$12:$M$212,3,FALSE)," ")</f>
        <v xml:space="preserve"> </v>
      </c>
      <c r="AG113" s="34" t="str">
        <f>IF(AND(N113="Aplicar identificación avanzada-condición aceptable para cada tipo de factor de riesgo identificado",I113="SI"),VLOOKUP(A113,'2'!$B$12:$M$212,4,FALSE)," ")</f>
        <v xml:space="preserve"> </v>
      </c>
      <c r="AH113" s="34" t="str">
        <f>IF(AND(N113="Aplicar identificación avanzada-condición aceptable para cada tipo de factor de riesgo identificado",I113="SI"),VLOOKUP(A113,'2'!$B$12:$M$212,6,FALSE)," ")</f>
        <v xml:space="preserve"> </v>
      </c>
      <c r="AI113" s="34" t="str">
        <f>IF(AND(N113="Aplicar identificación avanzada-condición aceptable para cada tipo de factor de riesgo identificado",I113="SI"),VLOOKUP(A113,'2'!$B$12:$M$212,7,FALSE)," ")</f>
        <v xml:space="preserve"> </v>
      </c>
      <c r="AJ113" s="34" t="str">
        <f>IF(AND(N113="Aplicar identificación avanzada-condición aceptable para cada tipo de factor de riesgo identificado",I113="SI"),VLOOKUP(A113,'2'!$B$12:$M$212,8,FALSE)," ")</f>
        <v xml:space="preserve"> </v>
      </c>
      <c r="AK113" s="34" t="str">
        <f>IF(AND(N113="Aplicar identificación avanzada-condición aceptable para cada tipo de factor de riesgo identificado",I113="SI"),VLOOKUP(A113,'2'!$B$12:$M$212,9,FALSE)," ")</f>
        <v xml:space="preserve"> </v>
      </c>
      <c r="AL113" s="34" t="str">
        <f>IF(AND(N113="Aplicar identificación avanzada-condición aceptable para cada tipo de factor de riesgo identificado",I113="SI"),VLOOKUP(A113,'2'!$B$12:$M$212,10,FALSE)," ")</f>
        <v xml:space="preserve"> </v>
      </c>
      <c r="AM113" s="40" t="str">
        <f>IF(AND(N113="Aplicar identificación avanzada-condición aceptable para cada tipo de factor de riesgo identificado",J113="SI"),VLOOKUP(A113,'2'!$B$12:$M$212,2,FALSE)," ")</f>
        <v xml:space="preserve"> </v>
      </c>
      <c r="AN113" s="40" t="str">
        <f>IF(AND(N113="Aplicar identificación avanzada-condición aceptable para cada tipo de factor de riesgo identificado",J113="SI"),VLOOKUP(A113,'2'!$B$12:$M$212,3,FALSE)," ")</f>
        <v xml:space="preserve"> </v>
      </c>
      <c r="AO113" s="40" t="str">
        <f>IF(AND(N113="Aplicar identificación avanzada-condición aceptable para cada tipo de factor de riesgo identificado",J113="SI"),VLOOKUP(A113,'2'!$B$12:$M$212,4,FALSE)," ")</f>
        <v xml:space="preserve"> </v>
      </c>
      <c r="AP113" s="40" t="str">
        <f>IF(AND(N113="Aplicar identificación avanzada-condición aceptable para cada tipo de factor de riesgo identificado",J113="SI"),VLOOKUP(A113,'2'!$B$12:$M$212,6,FALSE)," ")</f>
        <v xml:space="preserve"> </v>
      </c>
      <c r="AQ113" s="40" t="str">
        <f>IF(AND(N113="Aplicar identificación avanzada-condición aceptable para cada tipo de factor de riesgo identificado",J113="SI"),VLOOKUP(A113,'2'!$B$12:$M$212,7,FALSE)," ")</f>
        <v xml:space="preserve"> </v>
      </c>
      <c r="AR113" s="40" t="str">
        <f>IF(AND(N113="Aplicar identificación avanzada-condición aceptable para cada tipo de factor de riesgo identificado",J113="SI"),VLOOKUP(A113,'2'!$B$12:$M$212,8,FALSE)," ")</f>
        <v xml:space="preserve"> </v>
      </c>
      <c r="AS113" s="40" t="str">
        <f>IF(AND(N113="Aplicar identificación avanzada-condición aceptable para cada tipo de factor de riesgo identificado",J113="SI"),VLOOKUP(A113,'2'!$B$12:$M$212,9,FALSE)," ")</f>
        <v xml:space="preserve"> </v>
      </c>
      <c r="AT113" s="40" t="str">
        <f>IF(AND(N113="Aplicar identificación avanzada-condición aceptable para cada tipo de factor de riesgo identificado",J113="SI"),VLOOKUP(A113,'2'!$B$12:$M$212,10,FALSE)," ")</f>
        <v xml:space="preserve"> </v>
      </c>
      <c r="AU113" s="51" t="str">
        <f>IF(AND(N113="Aplicar identificación avanzada-condición aceptable para cada tipo de factor de riesgo identificado",K113="SI"),VLOOKUP(A113,'2'!$B$12:$M$212,2,FALSE)," ")</f>
        <v xml:space="preserve"> </v>
      </c>
      <c r="AV113" s="51" t="str">
        <f>IF(AND(N113="Aplicar identificación avanzada-condición aceptable para cada tipo de factor de riesgo identificado",K113="SI"),VLOOKUP(A113,'2'!$B$12:$M$212,3,FALSE)," ")</f>
        <v xml:space="preserve"> </v>
      </c>
      <c r="AW113" s="51" t="str">
        <f>IF(AND(N113="Aplicar identificación avanzada-condición aceptable para cada tipo de factor de riesgo identificado",K113="SI"),VLOOKUP(A113,'2'!$B$12:$M$212,4,FALSE)," ")</f>
        <v xml:space="preserve"> </v>
      </c>
      <c r="AX113" s="51" t="str">
        <f>IF(AND(N113="Aplicar identificación avanzada-condición aceptable para cada tipo de factor de riesgo identificado",K113="SI"),VLOOKUP(A113,'2'!$B$12:$M$212,6,FALSE)," ")</f>
        <v xml:space="preserve"> </v>
      </c>
      <c r="AY113" s="51" t="str">
        <f>IF(AND(N113="Aplicar identificación avanzada-condición aceptable para cada tipo de factor de riesgo identificado",K113="SI"),VLOOKUP(A113,'2'!$B$12:$M$212,7,FALSE)," ")</f>
        <v xml:space="preserve"> </v>
      </c>
      <c r="AZ113" s="51" t="str">
        <f>IF(AND(N113="Aplicar identificación avanzada-condición aceptable para cada tipo de factor de riesgo identificado",K113="SI"),VLOOKUP(A113,'2'!$B$12:$M$212,8,FALSE)," ")</f>
        <v xml:space="preserve"> </v>
      </c>
      <c r="BA113" s="51" t="str">
        <f>IF(AND(N113="Aplicar identificación avanzada-condición aceptable para cada tipo de factor de riesgo identificado",K113="SI"),VLOOKUP(A113,'2'!$B$12:$M$212,9,FALSE)," ")</f>
        <v xml:space="preserve"> </v>
      </c>
      <c r="BB113" s="51" t="str">
        <f>IF(AND(N113="Aplicar identificación avanzada-condición aceptable para cada tipo de factor de riesgo identificado",K113="SI"),VLOOKUP(A113,'2'!$B$12:$M$212,10,FALSE)," ")</f>
        <v xml:space="preserve"> </v>
      </c>
      <c r="BC113" s="44">
        <f>IF(AND(N113="Aplicar identificación avanzada-condición aceptable para cada tipo de factor de riesgo identificado",L113="SI"),VLOOKUP(A113,'2'!$B$12:$M$212,2,FALSE)," ")</f>
        <v>0</v>
      </c>
      <c r="BD113" s="44">
        <f>IF(AND(N113="Aplicar identificación avanzada-condición aceptable para cada tipo de factor de riesgo identificado",L113="SI"),VLOOKUP(A113,'2'!$B$12:$M$212,3,FALSE)," ")</f>
        <v>0</v>
      </c>
      <c r="BE113" s="44">
        <f>IF(AND(N113="Aplicar identificación avanzada-condición aceptable para cada tipo de factor de riesgo identificado",L113="SI"),VLOOKUP(A113,'2'!$B$12:$M$212,4,FALSE)," ")</f>
        <v>0</v>
      </c>
      <c r="BF113" s="44">
        <f>IF(AND(N113="Aplicar identificación avanzada-condición aceptable para cada tipo de factor de riesgo identificado",L113="SI"),VLOOKUP(A113,'2'!$B$12:$M$212,6,FALSE)," ")</f>
        <v>0</v>
      </c>
      <c r="BG113" s="44">
        <f>IF(AND(N113="Aplicar identificación avanzada-condición aceptable para cada tipo de factor de riesgo identificado",L113="SI"),VLOOKUP(A113,'2'!$B$12:$M$212,7,FALSE)," ")</f>
        <v>0</v>
      </c>
      <c r="BH113" s="44">
        <f>IF(AND(N113="Aplicar identificación avanzada-condición aceptable para cada tipo de factor de riesgo identificado",L113="SI"),VLOOKUP(A113,'2'!$B$12:$M$212,8,FALSE)," ")</f>
        <v>0</v>
      </c>
      <c r="BI113" s="44">
        <f>IF(AND(N113="Aplicar identificación avanzada-condición aceptable para cada tipo de factor de riesgo identificado",L113="SI"),VLOOKUP(A113,'2'!$B$12:$M$212,9,FALSE)," ")</f>
        <v>0</v>
      </c>
      <c r="BJ113" s="44">
        <f>IF(AND(N113="Aplicar identificación avanzada-condición aceptable para cada tipo de factor de riesgo identificado",L113="SI"),VLOOKUP(A113,'2'!$B$12:$M$212,10,FALSE)," ")</f>
        <v>0</v>
      </c>
      <c r="BK113" s="48" t="str">
        <f>IF(AND(N113="Aplicar identificación avanzada-condición aceptable para cada tipo de factor de riesgo identificado",M113="SI"),VLOOKUP(A113,'2'!$B$12:$M$212,2,FALSE)," ")</f>
        <v xml:space="preserve"> </v>
      </c>
      <c r="BL113" s="48" t="str">
        <f>IF(AND(N113="Aplicar identificación avanzada-condición aceptable para cada tipo de factor de riesgo identificado",M113="SI"),VLOOKUP(A113,'2'!$B$12:$M$212,3,FALSE)," ")</f>
        <v xml:space="preserve"> </v>
      </c>
      <c r="BM113" s="48" t="str">
        <f>IF(AND(N113="Aplicar identificación avanzada-condición aceptable para cada tipo de factor de riesgo identificado",M113="SI"),VLOOKUP(A113,'2'!$B$12:$M$212,4,FALSE)," ")</f>
        <v xml:space="preserve"> </v>
      </c>
      <c r="BN113" s="48" t="str">
        <f>IF(AND(N113="Aplicar identificación avanzada-condición aceptable para cada tipo de factor de riesgo identificado",M113="SI"),VLOOKUP(A113,'2'!$B$12:$M$212,6,FALSE)," ")</f>
        <v xml:space="preserve"> </v>
      </c>
      <c r="BO113" s="48" t="str">
        <f>IF(AND(N113="Aplicar identificación avanzada-condición aceptable para cada tipo de factor de riesgo identificado",M113="SI"),VLOOKUP(A113,'2'!$B$12:$M$212,7,FALSE)," ")</f>
        <v xml:space="preserve"> </v>
      </c>
      <c r="BP113" s="48" t="str">
        <f>IF(AND(N113="Aplicar identificación avanzada-condición aceptable para cada tipo de factor de riesgo identificado",M113="SI"),VLOOKUP(A113,'2'!$B$12:$M$212,8,FALSE)," ")</f>
        <v xml:space="preserve"> </v>
      </c>
      <c r="BQ113" s="48" t="str">
        <f>IF(AND(N113="Aplicar identificación avanzada-condición aceptable para cada tipo de factor de riesgo identificado",M113="SI"),VLOOKUP(A113,'2'!$B$12:$M$212,9,FALSE)," ")</f>
        <v xml:space="preserve"> </v>
      </c>
      <c r="BR113" s="48" t="str">
        <f>IF(AND(N113="Aplicar identificación avanzada-condición aceptable para cada tipo de factor de riesgo identificado",M113="SI"),VLOOKUP(A113,'2'!$B$12:$M$212,10,FALSE)," ")</f>
        <v xml:space="preserve"> </v>
      </c>
    </row>
    <row r="114" spans="1:70">
      <c r="A114">
        <v>110</v>
      </c>
      <c r="B114" s="21">
        <f>'2'!C123</f>
        <v>0</v>
      </c>
      <c r="C114" s="21">
        <f>'2'!D123</f>
        <v>0</v>
      </c>
      <c r="D114" s="21"/>
      <c r="E114" s="21">
        <f>'2'!E123</f>
        <v>0</v>
      </c>
      <c r="F114" s="34">
        <f>'3'!D123</f>
        <v>0</v>
      </c>
      <c r="G114" s="27" t="str">
        <f>'3'!E123</f>
        <v>SI</v>
      </c>
      <c r="H114" s="21" t="str">
        <f>'3'!F123</f>
        <v>NO</v>
      </c>
      <c r="I114" s="27" t="str">
        <f>'3'!G123</f>
        <v>NO</v>
      </c>
      <c r="J114" s="21" t="str">
        <f>'3'!H123</f>
        <v>NO</v>
      </c>
      <c r="K114" s="27" t="str">
        <f>'3'!I123</f>
        <v>NO</v>
      </c>
      <c r="L114" s="21" t="str">
        <f>'3'!J123</f>
        <v>SI</v>
      </c>
      <c r="M114" s="27" t="str">
        <f>'3'!K123</f>
        <v>NO</v>
      </c>
      <c r="N114" s="34" t="str">
        <f>'3'!L123</f>
        <v>Aplicar identificación avanzada-condición aceptable para cada tipo de factor de riesgo identificado</v>
      </c>
      <c r="O114" s="19">
        <f>IF(AND(N114="Aplicar identificación avanzada-condición aceptable para cada tipo de factor de riesgo identificado",G114="SI"),VLOOKUP(A114,'2'!$B$12:$M$212,2,FALSE)," ")</f>
        <v>0</v>
      </c>
      <c r="P114" s="19">
        <f>IF(AND(N114="Aplicar identificación avanzada-condición aceptable para cada tipo de factor de riesgo identificado",G114="SI"),VLOOKUP(A114,'2'!$B$12:$M$212,3,FALSE)," ")</f>
        <v>0</v>
      </c>
      <c r="Q114" s="19">
        <f>IF(AND(N114="Aplicar identificación avanzada-condición aceptable para cada tipo de factor de riesgo identificado",G114="SI"),VLOOKUP(A114,'2'!$B$12:$M$212,4,FALSE)," ")</f>
        <v>0</v>
      </c>
      <c r="R114" s="19">
        <f>IF(AND(N114="Aplicar identificación avanzada-condición aceptable para cada tipo de factor de riesgo identificado",G114="SI"),VLOOKUP(A114,'2'!$B$12:$M$212,6,FALSE)," ")</f>
        <v>0</v>
      </c>
      <c r="S114" s="19">
        <f>IF(AND(N114="Aplicar identificación avanzada-condición aceptable para cada tipo de factor de riesgo identificado",G114="SI"),VLOOKUP(A114,'2'!$B$12:$M$212,7,FALSE)," ")</f>
        <v>0</v>
      </c>
      <c r="T114" s="19">
        <f>IF(AND(N114="Aplicar identificación avanzada-condición aceptable para cada tipo de factor de riesgo identificado",G114="SI"),VLOOKUP(A114,'2'!$B$12:$M$212,8,FALSE)," ")</f>
        <v>0</v>
      </c>
      <c r="U114" s="19">
        <f>IF(AND(N114="Aplicar identificación avanzada-condición aceptable para cada tipo de factor de riesgo identificado",G114="SI"),VLOOKUP(A114,'2'!$B$12:$M$212,9,FALSE)," ")</f>
        <v>0</v>
      </c>
      <c r="V114" s="19">
        <f>IF(AND(N114="Aplicar identificación avanzada-condición aceptable para cada tipo de factor de riesgo identificado",G114="SI"),VLOOKUP(A114,'2'!$B$12:$M$212,10,FALSE)," ")</f>
        <v>0</v>
      </c>
      <c r="W114" s="31" t="str">
        <f>IF(AND(N114="Aplicar identificación avanzada-condición aceptable para cada tipo de factor de riesgo identificado",H114="SI"),VLOOKUP(A114,'2'!$B$12:$M$212,2,FALSE)," ")</f>
        <v xml:space="preserve"> </v>
      </c>
      <c r="X114" s="31" t="str">
        <f>IF(AND(N114="Aplicar identificación avanzada-condición aceptable para cada tipo de factor de riesgo identificado",H114="SI"),VLOOKUP(A114,'2'!$B$12:$M$212,3,FALSE)," ")</f>
        <v xml:space="preserve"> </v>
      </c>
      <c r="Y114" s="31" t="str">
        <f>IF(AND(N114="Aplicar identificación avanzada-condición aceptable para cada tipo de factor de riesgo identificado",H114="SI"),VLOOKUP(A114,'2'!$B$12:$M$212,4,FALSE)," ")</f>
        <v xml:space="preserve"> </v>
      </c>
      <c r="Z114" s="31" t="str">
        <f>IF(AND(N114="Aplicar identificación avanzada-condición aceptable para cada tipo de factor de riesgo identificado",H114="SI"),VLOOKUP(A114,'2'!$B$12:$M$212,4,FALSE)," ")</f>
        <v xml:space="preserve"> </v>
      </c>
      <c r="AA114" s="31" t="str">
        <f>IF(AND(N114="Aplicar identificación avanzada-condición aceptable para cada tipo de factor de riesgo identificado",H114="SI"),VLOOKUP(A114,'2'!$B$12:$M$212,7,FALSE)," ")</f>
        <v xml:space="preserve"> </v>
      </c>
      <c r="AB114" s="31" t="str">
        <f>IF(AND(N114="Aplicar identificación avanzada-condición aceptable para cada tipo de factor de riesgo identificado",H114="SI"),VLOOKUP(A114,'2'!$B$12:$M$212,8,FALSE)," ")</f>
        <v xml:space="preserve"> </v>
      </c>
      <c r="AC114" s="31" t="str">
        <f>IF(AND(N114="Aplicar identificación avanzada-condición aceptable para cada tipo de factor de riesgo identificado",H114="SI"),VLOOKUP(A114,'2'!$B$12:$M$212,9,FALSE)," ")</f>
        <v xml:space="preserve"> </v>
      </c>
      <c r="AD114" s="31" t="str">
        <f>IF(AND(N114="Aplicar identificación avanzada-condición aceptable para cada tipo de factor de riesgo identificado",H114="SI"),VLOOKUP(A114,'2'!$B$12:$M$212,10,FALSE)," ")</f>
        <v xml:space="preserve"> </v>
      </c>
      <c r="AE114" s="34" t="str">
        <f>IF(AND(N114="Aplicar identificación avanzada-condición aceptable para cada tipo de factor de riesgo identificado",I114="SI"),VLOOKUP(A114,'2'!$B$12:$M$212,2,FALSE)," ")</f>
        <v xml:space="preserve"> </v>
      </c>
      <c r="AF114" s="34" t="str">
        <f>IF(AND(N114="Aplicar identificación avanzada-condición aceptable para cada tipo de factor de riesgo identificado",I114="SI"),VLOOKUP(A114,'2'!$B$12:$M$212,3,FALSE)," ")</f>
        <v xml:space="preserve"> </v>
      </c>
      <c r="AG114" s="34" t="str">
        <f>IF(AND(N114="Aplicar identificación avanzada-condición aceptable para cada tipo de factor de riesgo identificado",I114="SI"),VLOOKUP(A114,'2'!$B$12:$M$212,4,FALSE)," ")</f>
        <v xml:space="preserve"> </v>
      </c>
      <c r="AH114" s="34" t="str">
        <f>IF(AND(N114="Aplicar identificación avanzada-condición aceptable para cada tipo de factor de riesgo identificado",I114="SI"),VLOOKUP(A114,'2'!$B$12:$M$212,6,FALSE)," ")</f>
        <v xml:space="preserve"> </v>
      </c>
      <c r="AI114" s="34" t="str">
        <f>IF(AND(N114="Aplicar identificación avanzada-condición aceptable para cada tipo de factor de riesgo identificado",I114="SI"),VLOOKUP(A114,'2'!$B$12:$M$212,7,FALSE)," ")</f>
        <v xml:space="preserve"> </v>
      </c>
      <c r="AJ114" s="34" t="str">
        <f>IF(AND(N114="Aplicar identificación avanzada-condición aceptable para cada tipo de factor de riesgo identificado",I114="SI"),VLOOKUP(A114,'2'!$B$12:$M$212,8,FALSE)," ")</f>
        <v xml:space="preserve"> </v>
      </c>
      <c r="AK114" s="34" t="str">
        <f>IF(AND(N114="Aplicar identificación avanzada-condición aceptable para cada tipo de factor de riesgo identificado",I114="SI"),VLOOKUP(A114,'2'!$B$12:$M$212,9,FALSE)," ")</f>
        <v xml:space="preserve"> </v>
      </c>
      <c r="AL114" s="34" t="str">
        <f>IF(AND(N114="Aplicar identificación avanzada-condición aceptable para cada tipo de factor de riesgo identificado",I114="SI"),VLOOKUP(A114,'2'!$B$12:$M$212,10,FALSE)," ")</f>
        <v xml:space="preserve"> </v>
      </c>
      <c r="AM114" s="40" t="str">
        <f>IF(AND(N114="Aplicar identificación avanzada-condición aceptable para cada tipo de factor de riesgo identificado",J114="SI"),VLOOKUP(A114,'2'!$B$12:$M$212,2,FALSE)," ")</f>
        <v xml:space="preserve"> </v>
      </c>
      <c r="AN114" s="40" t="str">
        <f>IF(AND(N114="Aplicar identificación avanzada-condición aceptable para cada tipo de factor de riesgo identificado",J114="SI"),VLOOKUP(A114,'2'!$B$12:$M$212,3,FALSE)," ")</f>
        <v xml:space="preserve"> </v>
      </c>
      <c r="AO114" s="40" t="str">
        <f>IF(AND(N114="Aplicar identificación avanzada-condición aceptable para cada tipo de factor de riesgo identificado",J114="SI"),VLOOKUP(A114,'2'!$B$12:$M$212,4,FALSE)," ")</f>
        <v xml:space="preserve"> </v>
      </c>
      <c r="AP114" s="40" t="str">
        <f>IF(AND(N114="Aplicar identificación avanzada-condición aceptable para cada tipo de factor de riesgo identificado",J114="SI"),VLOOKUP(A114,'2'!$B$12:$M$212,6,FALSE)," ")</f>
        <v xml:space="preserve"> </v>
      </c>
      <c r="AQ114" s="40" t="str">
        <f>IF(AND(N114="Aplicar identificación avanzada-condición aceptable para cada tipo de factor de riesgo identificado",J114="SI"),VLOOKUP(A114,'2'!$B$12:$M$212,7,FALSE)," ")</f>
        <v xml:space="preserve"> </v>
      </c>
      <c r="AR114" s="40" t="str">
        <f>IF(AND(N114="Aplicar identificación avanzada-condición aceptable para cada tipo de factor de riesgo identificado",J114="SI"),VLOOKUP(A114,'2'!$B$12:$M$212,8,FALSE)," ")</f>
        <v xml:space="preserve"> </v>
      </c>
      <c r="AS114" s="40" t="str">
        <f>IF(AND(N114="Aplicar identificación avanzada-condición aceptable para cada tipo de factor de riesgo identificado",J114="SI"),VLOOKUP(A114,'2'!$B$12:$M$212,9,FALSE)," ")</f>
        <v xml:space="preserve"> </v>
      </c>
      <c r="AT114" s="40" t="str">
        <f>IF(AND(N114="Aplicar identificación avanzada-condición aceptable para cada tipo de factor de riesgo identificado",J114="SI"),VLOOKUP(A114,'2'!$B$12:$M$212,10,FALSE)," ")</f>
        <v xml:space="preserve"> </v>
      </c>
      <c r="AU114" s="51" t="str">
        <f>IF(AND(N114="Aplicar identificación avanzada-condición aceptable para cada tipo de factor de riesgo identificado",K114="SI"),VLOOKUP(A114,'2'!$B$12:$M$212,2,FALSE)," ")</f>
        <v xml:space="preserve"> </v>
      </c>
      <c r="AV114" s="51" t="str">
        <f>IF(AND(N114="Aplicar identificación avanzada-condición aceptable para cada tipo de factor de riesgo identificado",K114="SI"),VLOOKUP(A114,'2'!$B$12:$M$212,3,FALSE)," ")</f>
        <v xml:space="preserve"> </v>
      </c>
      <c r="AW114" s="51" t="str">
        <f>IF(AND(N114="Aplicar identificación avanzada-condición aceptable para cada tipo de factor de riesgo identificado",K114="SI"),VLOOKUP(A114,'2'!$B$12:$M$212,4,FALSE)," ")</f>
        <v xml:space="preserve"> </v>
      </c>
      <c r="AX114" s="51" t="str">
        <f>IF(AND(N114="Aplicar identificación avanzada-condición aceptable para cada tipo de factor de riesgo identificado",K114="SI"),VLOOKUP(A114,'2'!$B$12:$M$212,6,FALSE)," ")</f>
        <v xml:space="preserve"> </v>
      </c>
      <c r="AY114" s="51" t="str">
        <f>IF(AND(N114="Aplicar identificación avanzada-condición aceptable para cada tipo de factor de riesgo identificado",K114="SI"),VLOOKUP(A114,'2'!$B$12:$M$212,7,FALSE)," ")</f>
        <v xml:space="preserve"> </v>
      </c>
      <c r="AZ114" s="51" t="str">
        <f>IF(AND(N114="Aplicar identificación avanzada-condición aceptable para cada tipo de factor de riesgo identificado",K114="SI"),VLOOKUP(A114,'2'!$B$12:$M$212,8,FALSE)," ")</f>
        <v xml:space="preserve"> </v>
      </c>
      <c r="BA114" s="51" t="str">
        <f>IF(AND(N114="Aplicar identificación avanzada-condición aceptable para cada tipo de factor de riesgo identificado",K114="SI"),VLOOKUP(A114,'2'!$B$12:$M$212,9,FALSE)," ")</f>
        <v xml:space="preserve"> </v>
      </c>
      <c r="BB114" s="51" t="str">
        <f>IF(AND(N114="Aplicar identificación avanzada-condición aceptable para cada tipo de factor de riesgo identificado",K114="SI"),VLOOKUP(A114,'2'!$B$12:$M$212,10,FALSE)," ")</f>
        <v xml:space="preserve"> </v>
      </c>
      <c r="BC114" s="44">
        <f>IF(AND(N114="Aplicar identificación avanzada-condición aceptable para cada tipo de factor de riesgo identificado",L114="SI"),VLOOKUP(A114,'2'!$B$12:$M$212,2,FALSE)," ")</f>
        <v>0</v>
      </c>
      <c r="BD114" s="44">
        <f>IF(AND(N114="Aplicar identificación avanzada-condición aceptable para cada tipo de factor de riesgo identificado",L114="SI"),VLOOKUP(A114,'2'!$B$12:$M$212,3,FALSE)," ")</f>
        <v>0</v>
      </c>
      <c r="BE114" s="44">
        <f>IF(AND(N114="Aplicar identificación avanzada-condición aceptable para cada tipo de factor de riesgo identificado",L114="SI"),VLOOKUP(A114,'2'!$B$12:$M$212,4,FALSE)," ")</f>
        <v>0</v>
      </c>
      <c r="BF114" s="44">
        <f>IF(AND(N114="Aplicar identificación avanzada-condición aceptable para cada tipo de factor de riesgo identificado",L114="SI"),VLOOKUP(A114,'2'!$B$12:$M$212,6,FALSE)," ")</f>
        <v>0</v>
      </c>
      <c r="BG114" s="44">
        <f>IF(AND(N114="Aplicar identificación avanzada-condición aceptable para cada tipo de factor de riesgo identificado",L114="SI"),VLOOKUP(A114,'2'!$B$12:$M$212,7,FALSE)," ")</f>
        <v>0</v>
      </c>
      <c r="BH114" s="44">
        <f>IF(AND(N114="Aplicar identificación avanzada-condición aceptable para cada tipo de factor de riesgo identificado",L114="SI"),VLOOKUP(A114,'2'!$B$12:$M$212,8,FALSE)," ")</f>
        <v>0</v>
      </c>
      <c r="BI114" s="44">
        <f>IF(AND(N114="Aplicar identificación avanzada-condición aceptable para cada tipo de factor de riesgo identificado",L114="SI"),VLOOKUP(A114,'2'!$B$12:$M$212,9,FALSE)," ")</f>
        <v>0</v>
      </c>
      <c r="BJ114" s="44">
        <f>IF(AND(N114="Aplicar identificación avanzada-condición aceptable para cada tipo de factor de riesgo identificado",L114="SI"),VLOOKUP(A114,'2'!$B$12:$M$212,10,FALSE)," ")</f>
        <v>0</v>
      </c>
      <c r="BK114" s="48" t="str">
        <f>IF(AND(N114="Aplicar identificación avanzada-condición aceptable para cada tipo de factor de riesgo identificado",M114="SI"),VLOOKUP(A114,'2'!$B$12:$M$212,2,FALSE)," ")</f>
        <v xml:space="preserve"> </v>
      </c>
      <c r="BL114" s="48" t="str">
        <f>IF(AND(N114="Aplicar identificación avanzada-condición aceptable para cada tipo de factor de riesgo identificado",M114="SI"),VLOOKUP(A114,'2'!$B$12:$M$212,3,FALSE)," ")</f>
        <v xml:space="preserve"> </v>
      </c>
      <c r="BM114" s="48" t="str">
        <f>IF(AND(N114="Aplicar identificación avanzada-condición aceptable para cada tipo de factor de riesgo identificado",M114="SI"),VLOOKUP(A114,'2'!$B$12:$M$212,4,FALSE)," ")</f>
        <v xml:space="preserve"> </v>
      </c>
      <c r="BN114" s="48" t="str">
        <f>IF(AND(N114="Aplicar identificación avanzada-condición aceptable para cada tipo de factor de riesgo identificado",M114="SI"),VLOOKUP(A114,'2'!$B$12:$M$212,6,FALSE)," ")</f>
        <v xml:space="preserve"> </v>
      </c>
      <c r="BO114" s="48" t="str">
        <f>IF(AND(N114="Aplicar identificación avanzada-condición aceptable para cada tipo de factor de riesgo identificado",M114="SI"),VLOOKUP(A114,'2'!$B$12:$M$212,7,FALSE)," ")</f>
        <v xml:space="preserve"> </v>
      </c>
      <c r="BP114" s="48" t="str">
        <f>IF(AND(N114="Aplicar identificación avanzada-condición aceptable para cada tipo de factor de riesgo identificado",M114="SI"),VLOOKUP(A114,'2'!$B$12:$M$212,8,FALSE)," ")</f>
        <v xml:space="preserve"> </v>
      </c>
      <c r="BQ114" s="48" t="str">
        <f>IF(AND(N114="Aplicar identificación avanzada-condición aceptable para cada tipo de factor de riesgo identificado",M114="SI"),VLOOKUP(A114,'2'!$B$12:$M$212,9,FALSE)," ")</f>
        <v xml:space="preserve"> </v>
      </c>
      <c r="BR114" s="48" t="str">
        <f>IF(AND(N114="Aplicar identificación avanzada-condición aceptable para cada tipo de factor de riesgo identificado",M114="SI"),VLOOKUP(A114,'2'!$B$12:$M$212,10,FALSE)," ")</f>
        <v xml:space="preserve"> </v>
      </c>
    </row>
    <row r="115" spans="1:70">
      <c r="A115">
        <v>111</v>
      </c>
      <c r="B115" s="21">
        <f>'2'!C124</f>
        <v>0</v>
      </c>
      <c r="C115" s="21">
        <f>'2'!D124</f>
        <v>0</v>
      </c>
      <c r="D115" s="21"/>
      <c r="E115" s="21">
        <f>'2'!E124</f>
        <v>0</v>
      </c>
      <c r="F115" s="34">
        <f>'3'!D124</f>
        <v>0</v>
      </c>
      <c r="G115" s="27" t="str">
        <f>'3'!E124</f>
        <v>SI</v>
      </c>
      <c r="H115" s="21" t="str">
        <f>'3'!F124</f>
        <v>NO</v>
      </c>
      <c r="I115" s="27" t="str">
        <f>'3'!G124</f>
        <v>NO</v>
      </c>
      <c r="J115" s="21" t="str">
        <f>'3'!H124</f>
        <v>NO</v>
      </c>
      <c r="K115" s="27" t="str">
        <f>'3'!I124</f>
        <v>NO</v>
      </c>
      <c r="L115" s="21" t="str">
        <f>'3'!J124</f>
        <v>SI</v>
      </c>
      <c r="M115" s="27" t="str">
        <f>'3'!K124</f>
        <v>NO</v>
      </c>
      <c r="N115" s="34" t="str">
        <f>'3'!L124</f>
        <v>Aplicar identificación avanzada-condición aceptable para cada tipo de factor de riesgo identificado</v>
      </c>
      <c r="O115" s="19">
        <f>IF(AND(N115="Aplicar identificación avanzada-condición aceptable para cada tipo de factor de riesgo identificado",G115="SI"),VLOOKUP(A115,'2'!$B$12:$M$212,2,FALSE)," ")</f>
        <v>0</v>
      </c>
      <c r="P115" s="19">
        <f>IF(AND(N115="Aplicar identificación avanzada-condición aceptable para cada tipo de factor de riesgo identificado",G115="SI"),VLOOKUP(A115,'2'!$B$12:$M$212,3,FALSE)," ")</f>
        <v>0</v>
      </c>
      <c r="Q115" s="19">
        <f>IF(AND(N115="Aplicar identificación avanzada-condición aceptable para cada tipo de factor de riesgo identificado",G115="SI"),VLOOKUP(A115,'2'!$B$12:$M$212,4,FALSE)," ")</f>
        <v>0</v>
      </c>
      <c r="R115" s="19">
        <f>IF(AND(N115="Aplicar identificación avanzada-condición aceptable para cada tipo de factor de riesgo identificado",G115="SI"),VLOOKUP(A115,'2'!$B$12:$M$212,6,FALSE)," ")</f>
        <v>0</v>
      </c>
      <c r="S115" s="19">
        <f>IF(AND(N115="Aplicar identificación avanzada-condición aceptable para cada tipo de factor de riesgo identificado",G115="SI"),VLOOKUP(A115,'2'!$B$12:$M$212,7,FALSE)," ")</f>
        <v>0</v>
      </c>
      <c r="T115" s="19">
        <f>IF(AND(N115="Aplicar identificación avanzada-condición aceptable para cada tipo de factor de riesgo identificado",G115="SI"),VLOOKUP(A115,'2'!$B$12:$M$212,8,FALSE)," ")</f>
        <v>0</v>
      </c>
      <c r="U115" s="19">
        <f>IF(AND(N115="Aplicar identificación avanzada-condición aceptable para cada tipo de factor de riesgo identificado",G115="SI"),VLOOKUP(A115,'2'!$B$12:$M$212,9,FALSE)," ")</f>
        <v>0</v>
      </c>
      <c r="V115" s="19">
        <f>IF(AND(N115="Aplicar identificación avanzada-condición aceptable para cada tipo de factor de riesgo identificado",G115="SI"),VLOOKUP(A115,'2'!$B$12:$M$212,10,FALSE)," ")</f>
        <v>0</v>
      </c>
      <c r="W115" s="31" t="str">
        <f>IF(AND(N115="Aplicar identificación avanzada-condición aceptable para cada tipo de factor de riesgo identificado",H115="SI"),VLOOKUP(A115,'2'!$B$12:$M$212,2,FALSE)," ")</f>
        <v xml:space="preserve"> </v>
      </c>
      <c r="X115" s="31" t="str">
        <f>IF(AND(N115="Aplicar identificación avanzada-condición aceptable para cada tipo de factor de riesgo identificado",H115="SI"),VLOOKUP(A115,'2'!$B$12:$M$212,3,FALSE)," ")</f>
        <v xml:space="preserve"> </v>
      </c>
      <c r="Y115" s="31" t="str">
        <f>IF(AND(N115="Aplicar identificación avanzada-condición aceptable para cada tipo de factor de riesgo identificado",H115="SI"),VLOOKUP(A115,'2'!$B$12:$M$212,4,FALSE)," ")</f>
        <v xml:space="preserve"> </v>
      </c>
      <c r="Z115" s="31" t="str">
        <f>IF(AND(N115="Aplicar identificación avanzada-condición aceptable para cada tipo de factor de riesgo identificado",H115="SI"),VLOOKUP(A115,'2'!$B$12:$M$212,4,FALSE)," ")</f>
        <v xml:space="preserve"> </v>
      </c>
      <c r="AA115" s="31" t="str">
        <f>IF(AND(N115="Aplicar identificación avanzada-condición aceptable para cada tipo de factor de riesgo identificado",H115="SI"),VLOOKUP(A115,'2'!$B$12:$M$212,7,FALSE)," ")</f>
        <v xml:space="preserve"> </v>
      </c>
      <c r="AB115" s="31" t="str">
        <f>IF(AND(N115="Aplicar identificación avanzada-condición aceptable para cada tipo de factor de riesgo identificado",H115="SI"),VLOOKUP(A115,'2'!$B$12:$M$212,8,FALSE)," ")</f>
        <v xml:space="preserve"> </v>
      </c>
      <c r="AC115" s="31" t="str">
        <f>IF(AND(N115="Aplicar identificación avanzada-condición aceptable para cada tipo de factor de riesgo identificado",H115="SI"),VLOOKUP(A115,'2'!$B$12:$M$212,9,FALSE)," ")</f>
        <v xml:space="preserve"> </v>
      </c>
      <c r="AD115" s="31" t="str">
        <f>IF(AND(N115="Aplicar identificación avanzada-condición aceptable para cada tipo de factor de riesgo identificado",H115="SI"),VLOOKUP(A115,'2'!$B$12:$M$212,10,FALSE)," ")</f>
        <v xml:space="preserve"> </v>
      </c>
      <c r="AE115" s="34" t="str">
        <f>IF(AND(N115="Aplicar identificación avanzada-condición aceptable para cada tipo de factor de riesgo identificado",I115="SI"),VLOOKUP(A115,'2'!$B$12:$M$212,2,FALSE)," ")</f>
        <v xml:space="preserve"> </v>
      </c>
      <c r="AF115" s="34" t="str">
        <f>IF(AND(N115="Aplicar identificación avanzada-condición aceptable para cada tipo de factor de riesgo identificado",I115="SI"),VLOOKUP(A115,'2'!$B$12:$M$212,3,FALSE)," ")</f>
        <v xml:space="preserve"> </v>
      </c>
      <c r="AG115" s="34" t="str">
        <f>IF(AND(N115="Aplicar identificación avanzada-condición aceptable para cada tipo de factor de riesgo identificado",I115="SI"),VLOOKUP(A115,'2'!$B$12:$M$212,4,FALSE)," ")</f>
        <v xml:space="preserve"> </v>
      </c>
      <c r="AH115" s="34" t="str">
        <f>IF(AND(N115="Aplicar identificación avanzada-condición aceptable para cada tipo de factor de riesgo identificado",I115="SI"),VLOOKUP(A115,'2'!$B$12:$M$212,6,FALSE)," ")</f>
        <v xml:space="preserve"> </v>
      </c>
      <c r="AI115" s="34" t="str">
        <f>IF(AND(N115="Aplicar identificación avanzada-condición aceptable para cada tipo de factor de riesgo identificado",I115="SI"),VLOOKUP(A115,'2'!$B$12:$M$212,7,FALSE)," ")</f>
        <v xml:space="preserve"> </v>
      </c>
      <c r="AJ115" s="34" t="str">
        <f>IF(AND(N115="Aplicar identificación avanzada-condición aceptable para cada tipo de factor de riesgo identificado",I115="SI"),VLOOKUP(A115,'2'!$B$12:$M$212,8,FALSE)," ")</f>
        <v xml:space="preserve"> </v>
      </c>
      <c r="AK115" s="34" t="str">
        <f>IF(AND(N115="Aplicar identificación avanzada-condición aceptable para cada tipo de factor de riesgo identificado",I115="SI"),VLOOKUP(A115,'2'!$B$12:$M$212,9,FALSE)," ")</f>
        <v xml:space="preserve"> </v>
      </c>
      <c r="AL115" s="34" t="str">
        <f>IF(AND(N115="Aplicar identificación avanzada-condición aceptable para cada tipo de factor de riesgo identificado",I115="SI"),VLOOKUP(A115,'2'!$B$12:$M$212,10,FALSE)," ")</f>
        <v xml:space="preserve"> </v>
      </c>
      <c r="AM115" s="40" t="str">
        <f>IF(AND(N115="Aplicar identificación avanzada-condición aceptable para cada tipo de factor de riesgo identificado",J115="SI"),VLOOKUP(A115,'2'!$B$12:$M$212,2,FALSE)," ")</f>
        <v xml:space="preserve"> </v>
      </c>
      <c r="AN115" s="40" t="str">
        <f>IF(AND(N115="Aplicar identificación avanzada-condición aceptable para cada tipo de factor de riesgo identificado",J115="SI"),VLOOKUP(A115,'2'!$B$12:$M$212,3,FALSE)," ")</f>
        <v xml:space="preserve"> </v>
      </c>
      <c r="AO115" s="40" t="str">
        <f>IF(AND(N115="Aplicar identificación avanzada-condición aceptable para cada tipo de factor de riesgo identificado",J115="SI"),VLOOKUP(A115,'2'!$B$12:$M$212,4,FALSE)," ")</f>
        <v xml:space="preserve"> </v>
      </c>
      <c r="AP115" s="40" t="str">
        <f>IF(AND(N115="Aplicar identificación avanzada-condición aceptable para cada tipo de factor de riesgo identificado",J115="SI"),VLOOKUP(A115,'2'!$B$12:$M$212,6,FALSE)," ")</f>
        <v xml:space="preserve"> </v>
      </c>
      <c r="AQ115" s="40" t="str">
        <f>IF(AND(N115="Aplicar identificación avanzada-condición aceptable para cada tipo de factor de riesgo identificado",J115="SI"),VLOOKUP(A115,'2'!$B$12:$M$212,7,FALSE)," ")</f>
        <v xml:space="preserve"> </v>
      </c>
      <c r="AR115" s="40" t="str">
        <f>IF(AND(N115="Aplicar identificación avanzada-condición aceptable para cada tipo de factor de riesgo identificado",J115="SI"),VLOOKUP(A115,'2'!$B$12:$M$212,8,FALSE)," ")</f>
        <v xml:space="preserve"> </v>
      </c>
      <c r="AS115" s="40" t="str">
        <f>IF(AND(N115="Aplicar identificación avanzada-condición aceptable para cada tipo de factor de riesgo identificado",J115="SI"),VLOOKUP(A115,'2'!$B$12:$M$212,9,FALSE)," ")</f>
        <v xml:space="preserve"> </v>
      </c>
      <c r="AT115" s="40" t="str">
        <f>IF(AND(N115="Aplicar identificación avanzada-condición aceptable para cada tipo de factor de riesgo identificado",J115="SI"),VLOOKUP(A115,'2'!$B$12:$M$212,10,FALSE)," ")</f>
        <v xml:space="preserve"> </v>
      </c>
      <c r="AU115" s="51" t="str">
        <f>IF(AND(N115="Aplicar identificación avanzada-condición aceptable para cada tipo de factor de riesgo identificado",K115="SI"),VLOOKUP(A115,'2'!$B$12:$M$212,2,FALSE)," ")</f>
        <v xml:space="preserve"> </v>
      </c>
      <c r="AV115" s="51" t="str">
        <f>IF(AND(N115="Aplicar identificación avanzada-condición aceptable para cada tipo de factor de riesgo identificado",K115="SI"),VLOOKUP(A115,'2'!$B$12:$M$212,3,FALSE)," ")</f>
        <v xml:space="preserve"> </v>
      </c>
      <c r="AW115" s="51" t="str">
        <f>IF(AND(N115="Aplicar identificación avanzada-condición aceptable para cada tipo de factor de riesgo identificado",K115="SI"),VLOOKUP(A115,'2'!$B$12:$M$212,4,FALSE)," ")</f>
        <v xml:space="preserve"> </v>
      </c>
      <c r="AX115" s="51" t="str">
        <f>IF(AND(N115="Aplicar identificación avanzada-condición aceptable para cada tipo de factor de riesgo identificado",K115="SI"),VLOOKUP(A115,'2'!$B$12:$M$212,6,FALSE)," ")</f>
        <v xml:space="preserve"> </v>
      </c>
      <c r="AY115" s="51" t="str">
        <f>IF(AND(N115="Aplicar identificación avanzada-condición aceptable para cada tipo de factor de riesgo identificado",K115="SI"),VLOOKUP(A115,'2'!$B$12:$M$212,7,FALSE)," ")</f>
        <v xml:space="preserve"> </v>
      </c>
      <c r="AZ115" s="51" t="str">
        <f>IF(AND(N115="Aplicar identificación avanzada-condición aceptable para cada tipo de factor de riesgo identificado",K115="SI"),VLOOKUP(A115,'2'!$B$12:$M$212,8,FALSE)," ")</f>
        <v xml:space="preserve"> </v>
      </c>
      <c r="BA115" s="51" t="str">
        <f>IF(AND(N115="Aplicar identificación avanzada-condición aceptable para cada tipo de factor de riesgo identificado",K115="SI"),VLOOKUP(A115,'2'!$B$12:$M$212,9,FALSE)," ")</f>
        <v xml:space="preserve"> </v>
      </c>
      <c r="BB115" s="51" t="str">
        <f>IF(AND(N115="Aplicar identificación avanzada-condición aceptable para cada tipo de factor de riesgo identificado",K115="SI"),VLOOKUP(A115,'2'!$B$12:$M$212,10,FALSE)," ")</f>
        <v xml:space="preserve"> </v>
      </c>
      <c r="BC115" s="44">
        <f>IF(AND(N115="Aplicar identificación avanzada-condición aceptable para cada tipo de factor de riesgo identificado",L115="SI"),VLOOKUP(A115,'2'!$B$12:$M$212,2,FALSE)," ")</f>
        <v>0</v>
      </c>
      <c r="BD115" s="44">
        <f>IF(AND(N115="Aplicar identificación avanzada-condición aceptable para cada tipo de factor de riesgo identificado",L115="SI"),VLOOKUP(A115,'2'!$B$12:$M$212,3,FALSE)," ")</f>
        <v>0</v>
      </c>
      <c r="BE115" s="44">
        <f>IF(AND(N115="Aplicar identificación avanzada-condición aceptable para cada tipo de factor de riesgo identificado",L115="SI"),VLOOKUP(A115,'2'!$B$12:$M$212,4,FALSE)," ")</f>
        <v>0</v>
      </c>
      <c r="BF115" s="44">
        <f>IF(AND(N115="Aplicar identificación avanzada-condición aceptable para cada tipo de factor de riesgo identificado",L115="SI"),VLOOKUP(A115,'2'!$B$12:$M$212,6,FALSE)," ")</f>
        <v>0</v>
      </c>
      <c r="BG115" s="44">
        <f>IF(AND(N115="Aplicar identificación avanzada-condición aceptable para cada tipo de factor de riesgo identificado",L115="SI"),VLOOKUP(A115,'2'!$B$12:$M$212,7,FALSE)," ")</f>
        <v>0</v>
      </c>
      <c r="BH115" s="44">
        <f>IF(AND(N115="Aplicar identificación avanzada-condición aceptable para cada tipo de factor de riesgo identificado",L115="SI"),VLOOKUP(A115,'2'!$B$12:$M$212,8,FALSE)," ")</f>
        <v>0</v>
      </c>
      <c r="BI115" s="44">
        <f>IF(AND(N115="Aplicar identificación avanzada-condición aceptable para cada tipo de factor de riesgo identificado",L115="SI"),VLOOKUP(A115,'2'!$B$12:$M$212,9,FALSE)," ")</f>
        <v>0</v>
      </c>
      <c r="BJ115" s="44">
        <f>IF(AND(N115="Aplicar identificación avanzada-condición aceptable para cada tipo de factor de riesgo identificado",L115="SI"),VLOOKUP(A115,'2'!$B$12:$M$212,10,FALSE)," ")</f>
        <v>0</v>
      </c>
      <c r="BK115" s="48" t="str">
        <f>IF(AND(N115="Aplicar identificación avanzada-condición aceptable para cada tipo de factor de riesgo identificado",M115="SI"),VLOOKUP(A115,'2'!$B$12:$M$212,2,FALSE)," ")</f>
        <v xml:space="preserve"> </v>
      </c>
      <c r="BL115" s="48" t="str">
        <f>IF(AND(N115="Aplicar identificación avanzada-condición aceptable para cada tipo de factor de riesgo identificado",M115="SI"),VLOOKUP(A115,'2'!$B$12:$M$212,3,FALSE)," ")</f>
        <v xml:space="preserve"> </v>
      </c>
      <c r="BM115" s="48" t="str">
        <f>IF(AND(N115="Aplicar identificación avanzada-condición aceptable para cada tipo de factor de riesgo identificado",M115="SI"),VLOOKUP(A115,'2'!$B$12:$M$212,4,FALSE)," ")</f>
        <v xml:space="preserve"> </v>
      </c>
      <c r="BN115" s="48" t="str">
        <f>IF(AND(N115="Aplicar identificación avanzada-condición aceptable para cada tipo de factor de riesgo identificado",M115="SI"),VLOOKUP(A115,'2'!$B$12:$M$212,6,FALSE)," ")</f>
        <v xml:space="preserve"> </v>
      </c>
      <c r="BO115" s="48" t="str">
        <f>IF(AND(N115="Aplicar identificación avanzada-condición aceptable para cada tipo de factor de riesgo identificado",M115="SI"),VLOOKUP(A115,'2'!$B$12:$M$212,7,FALSE)," ")</f>
        <v xml:space="preserve"> </v>
      </c>
      <c r="BP115" s="48" t="str">
        <f>IF(AND(N115="Aplicar identificación avanzada-condición aceptable para cada tipo de factor de riesgo identificado",M115="SI"),VLOOKUP(A115,'2'!$B$12:$M$212,8,FALSE)," ")</f>
        <v xml:space="preserve"> </v>
      </c>
      <c r="BQ115" s="48" t="str">
        <f>IF(AND(N115="Aplicar identificación avanzada-condición aceptable para cada tipo de factor de riesgo identificado",M115="SI"),VLOOKUP(A115,'2'!$B$12:$M$212,9,FALSE)," ")</f>
        <v xml:space="preserve"> </v>
      </c>
      <c r="BR115" s="48" t="str">
        <f>IF(AND(N115="Aplicar identificación avanzada-condición aceptable para cada tipo de factor de riesgo identificado",M115="SI"),VLOOKUP(A115,'2'!$B$12:$M$212,10,FALSE)," ")</f>
        <v xml:space="preserve"> </v>
      </c>
    </row>
    <row r="116" spans="1:70">
      <c r="A116">
        <v>112</v>
      </c>
      <c r="B116" s="21">
        <f>'2'!C125</f>
        <v>0</v>
      </c>
      <c r="C116" s="21">
        <f>'2'!D125</f>
        <v>0</v>
      </c>
      <c r="D116" s="21"/>
      <c r="E116" s="21">
        <f>'2'!E125</f>
        <v>0</v>
      </c>
      <c r="F116" s="34">
        <f>'3'!D125</f>
        <v>0</v>
      </c>
      <c r="G116" s="27" t="str">
        <f>'3'!E125</f>
        <v>SI</v>
      </c>
      <c r="H116" s="21" t="str">
        <f>'3'!F125</f>
        <v>NO</v>
      </c>
      <c r="I116" s="27" t="str">
        <f>'3'!G125</f>
        <v>NO</v>
      </c>
      <c r="J116" s="21" t="str">
        <f>'3'!H125</f>
        <v>NO</v>
      </c>
      <c r="K116" s="27" t="str">
        <f>'3'!I125</f>
        <v>NO</v>
      </c>
      <c r="L116" s="21" t="str">
        <f>'3'!J125</f>
        <v>SI</v>
      </c>
      <c r="M116" s="27" t="str">
        <f>'3'!K125</f>
        <v>NO</v>
      </c>
      <c r="N116" s="34" t="str">
        <f>'3'!L125</f>
        <v>Aplicar identificación avanzada-condición aceptable para cada tipo de factor de riesgo identificado</v>
      </c>
      <c r="O116" s="19">
        <f>IF(AND(N116="Aplicar identificación avanzada-condición aceptable para cada tipo de factor de riesgo identificado",G116="SI"),VLOOKUP(A116,'2'!$B$12:$M$212,2,FALSE)," ")</f>
        <v>0</v>
      </c>
      <c r="P116" s="19">
        <f>IF(AND(N116="Aplicar identificación avanzada-condición aceptable para cada tipo de factor de riesgo identificado",G116="SI"),VLOOKUP(A116,'2'!$B$12:$M$212,3,FALSE)," ")</f>
        <v>0</v>
      </c>
      <c r="Q116" s="19">
        <f>IF(AND(N116="Aplicar identificación avanzada-condición aceptable para cada tipo de factor de riesgo identificado",G116="SI"),VLOOKUP(A116,'2'!$B$12:$M$212,4,FALSE)," ")</f>
        <v>0</v>
      </c>
      <c r="R116" s="19">
        <f>IF(AND(N116="Aplicar identificación avanzada-condición aceptable para cada tipo de factor de riesgo identificado",G116="SI"),VLOOKUP(A116,'2'!$B$12:$M$212,6,FALSE)," ")</f>
        <v>0</v>
      </c>
      <c r="S116" s="19">
        <f>IF(AND(N116="Aplicar identificación avanzada-condición aceptable para cada tipo de factor de riesgo identificado",G116="SI"),VLOOKUP(A116,'2'!$B$12:$M$212,7,FALSE)," ")</f>
        <v>0</v>
      </c>
      <c r="T116" s="19">
        <f>IF(AND(N116="Aplicar identificación avanzada-condición aceptable para cada tipo de factor de riesgo identificado",G116="SI"),VLOOKUP(A116,'2'!$B$12:$M$212,8,FALSE)," ")</f>
        <v>0</v>
      </c>
      <c r="U116" s="19">
        <f>IF(AND(N116="Aplicar identificación avanzada-condición aceptable para cada tipo de factor de riesgo identificado",G116="SI"),VLOOKUP(A116,'2'!$B$12:$M$212,9,FALSE)," ")</f>
        <v>0</v>
      </c>
      <c r="V116" s="19">
        <f>IF(AND(N116="Aplicar identificación avanzada-condición aceptable para cada tipo de factor de riesgo identificado",G116="SI"),VLOOKUP(A116,'2'!$B$12:$M$212,10,FALSE)," ")</f>
        <v>0</v>
      </c>
      <c r="W116" s="31" t="str">
        <f>IF(AND(N116="Aplicar identificación avanzada-condición aceptable para cada tipo de factor de riesgo identificado",H116="SI"),VLOOKUP(A116,'2'!$B$12:$M$212,2,FALSE)," ")</f>
        <v xml:space="preserve"> </v>
      </c>
      <c r="X116" s="31" t="str">
        <f>IF(AND(N116="Aplicar identificación avanzada-condición aceptable para cada tipo de factor de riesgo identificado",H116="SI"),VLOOKUP(A116,'2'!$B$12:$M$212,3,FALSE)," ")</f>
        <v xml:space="preserve"> </v>
      </c>
      <c r="Y116" s="31" t="str">
        <f>IF(AND(N116="Aplicar identificación avanzada-condición aceptable para cada tipo de factor de riesgo identificado",H116="SI"),VLOOKUP(A116,'2'!$B$12:$M$212,4,FALSE)," ")</f>
        <v xml:space="preserve"> </v>
      </c>
      <c r="Z116" s="31" t="str">
        <f>IF(AND(N116="Aplicar identificación avanzada-condición aceptable para cada tipo de factor de riesgo identificado",H116="SI"),VLOOKUP(A116,'2'!$B$12:$M$212,4,FALSE)," ")</f>
        <v xml:space="preserve"> </v>
      </c>
      <c r="AA116" s="31" t="str">
        <f>IF(AND(N116="Aplicar identificación avanzada-condición aceptable para cada tipo de factor de riesgo identificado",H116="SI"),VLOOKUP(A116,'2'!$B$12:$M$212,7,FALSE)," ")</f>
        <v xml:space="preserve"> </v>
      </c>
      <c r="AB116" s="31" t="str">
        <f>IF(AND(N116="Aplicar identificación avanzada-condición aceptable para cada tipo de factor de riesgo identificado",H116="SI"),VLOOKUP(A116,'2'!$B$12:$M$212,8,FALSE)," ")</f>
        <v xml:space="preserve"> </v>
      </c>
      <c r="AC116" s="31" t="str">
        <f>IF(AND(N116="Aplicar identificación avanzada-condición aceptable para cada tipo de factor de riesgo identificado",H116="SI"),VLOOKUP(A116,'2'!$B$12:$M$212,9,FALSE)," ")</f>
        <v xml:space="preserve"> </v>
      </c>
      <c r="AD116" s="31" t="str">
        <f>IF(AND(N116="Aplicar identificación avanzada-condición aceptable para cada tipo de factor de riesgo identificado",H116="SI"),VLOOKUP(A116,'2'!$B$12:$M$212,10,FALSE)," ")</f>
        <v xml:space="preserve"> </v>
      </c>
      <c r="AE116" s="34" t="str">
        <f>IF(AND(N116="Aplicar identificación avanzada-condición aceptable para cada tipo de factor de riesgo identificado",I116="SI"),VLOOKUP(A116,'2'!$B$12:$M$212,2,FALSE)," ")</f>
        <v xml:space="preserve"> </v>
      </c>
      <c r="AF116" s="34" t="str">
        <f>IF(AND(N116="Aplicar identificación avanzada-condición aceptable para cada tipo de factor de riesgo identificado",I116="SI"),VLOOKUP(A116,'2'!$B$12:$M$212,3,FALSE)," ")</f>
        <v xml:space="preserve"> </v>
      </c>
      <c r="AG116" s="34" t="str">
        <f>IF(AND(N116="Aplicar identificación avanzada-condición aceptable para cada tipo de factor de riesgo identificado",I116="SI"),VLOOKUP(A116,'2'!$B$12:$M$212,4,FALSE)," ")</f>
        <v xml:space="preserve"> </v>
      </c>
      <c r="AH116" s="34" t="str">
        <f>IF(AND(N116="Aplicar identificación avanzada-condición aceptable para cada tipo de factor de riesgo identificado",I116="SI"),VLOOKUP(A116,'2'!$B$12:$M$212,6,FALSE)," ")</f>
        <v xml:space="preserve"> </v>
      </c>
      <c r="AI116" s="34" t="str">
        <f>IF(AND(N116="Aplicar identificación avanzada-condición aceptable para cada tipo de factor de riesgo identificado",I116="SI"),VLOOKUP(A116,'2'!$B$12:$M$212,7,FALSE)," ")</f>
        <v xml:space="preserve"> </v>
      </c>
      <c r="AJ116" s="34" t="str">
        <f>IF(AND(N116="Aplicar identificación avanzada-condición aceptable para cada tipo de factor de riesgo identificado",I116="SI"),VLOOKUP(A116,'2'!$B$12:$M$212,8,FALSE)," ")</f>
        <v xml:space="preserve"> </v>
      </c>
      <c r="AK116" s="34" t="str">
        <f>IF(AND(N116="Aplicar identificación avanzada-condición aceptable para cada tipo de factor de riesgo identificado",I116="SI"),VLOOKUP(A116,'2'!$B$12:$M$212,9,FALSE)," ")</f>
        <v xml:space="preserve"> </v>
      </c>
      <c r="AL116" s="34" t="str">
        <f>IF(AND(N116="Aplicar identificación avanzada-condición aceptable para cada tipo de factor de riesgo identificado",I116="SI"),VLOOKUP(A116,'2'!$B$12:$M$212,10,FALSE)," ")</f>
        <v xml:space="preserve"> </v>
      </c>
      <c r="AM116" s="40" t="str">
        <f>IF(AND(N116="Aplicar identificación avanzada-condición aceptable para cada tipo de factor de riesgo identificado",J116="SI"),VLOOKUP(A116,'2'!$B$12:$M$212,2,FALSE)," ")</f>
        <v xml:space="preserve"> </v>
      </c>
      <c r="AN116" s="40" t="str">
        <f>IF(AND(N116="Aplicar identificación avanzada-condición aceptable para cada tipo de factor de riesgo identificado",J116="SI"),VLOOKUP(A116,'2'!$B$12:$M$212,3,FALSE)," ")</f>
        <v xml:space="preserve"> </v>
      </c>
      <c r="AO116" s="40" t="str">
        <f>IF(AND(N116="Aplicar identificación avanzada-condición aceptable para cada tipo de factor de riesgo identificado",J116="SI"),VLOOKUP(A116,'2'!$B$12:$M$212,4,FALSE)," ")</f>
        <v xml:space="preserve"> </v>
      </c>
      <c r="AP116" s="40" t="str">
        <f>IF(AND(N116="Aplicar identificación avanzada-condición aceptable para cada tipo de factor de riesgo identificado",J116="SI"),VLOOKUP(A116,'2'!$B$12:$M$212,6,FALSE)," ")</f>
        <v xml:space="preserve"> </v>
      </c>
      <c r="AQ116" s="40" t="str">
        <f>IF(AND(N116="Aplicar identificación avanzada-condición aceptable para cada tipo de factor de riesgo identificado",J116="SI"),VLOOKUP(A116,'2'!$B$12:$M$212,7,FALSE)," ")</f>
        <v xml:space="preserve"> </v>
      </c>
      <c r="AR116" s="40" t="str">
        <f>IF(AND(N116="Aplicar identificación avanzada-condición aceptable para cada tipo de factor de riesgo identificado",J116="SI"),VLOOKUP(A116,'2'!$B$12:$M$212,8,FALSE)," ")</f>
        <v xml:space="preserve"> </v>
      </c>
      <c r="AS116" s="40" t="str">
        <f>IF(AND(N116="Aplicar identificación avanzada-condición aceptable para cada tipo de factor de riesgo identificado",J116="SI"),VLOOKUP(A116,'2'!$B$12:$M$212,9,FALSE)," ")</f>
        <v xml:space="preserve"> </v>
      </c>
      <c r="AT116" s="40" t="str">
        <f>IF(AND(N116="Aplicar identificación avanzada-condición aceptable para cada tipo de factor de riesgo identificado",J116="SI"),VLOOKUP(A116,'2'!$B$12:$M$212,10,FALSE)," ")</f>
        <v xml:space="preserve"> </v>
      </c>
      <c r="AU116" s="51" t="str">
        <f>IF(AND(N116="Aplicar identificación avanzada-condición aceptable para cada tipo de factor de riesgo identificado",K116="SI"),VLOOKUP(A116,'2'!$B$12:$M$212,2,FALSE)," ")</f>
        <v xml:space="preserve"> </v>
      </c>
      <c r="AV116" s="51" t="str">
        <f>IF(AND(N116="Aplicar identificación avanzada-condición aceptable para cada tipo de factor de riesgo identificado",K116="SI"),VLOOKUP(A116,'2'!$B$12:$M$212,3,FALSE)," ")</f>
        <v xml:space="preserve"> </v>
      </c>
      <c r="AW116" s="51" t="str">
        <f>IF(AND(N116="Aplicar identificación avanzada-condición aceptable para cada tipo de factor de riesgo identificado",K116="SI"),VLOOKUP(A116,'2'!$B$12:$M$212,4,FALSE)," ")</f>
        <v xml:space="preserve"> </v>
      </c>
      <c r="AX116" s="51" t="str">
        <f>IF(AND(N116="Aplicar identificación avanzada-condición aceptable para cada tipo de factor de riesgo identificado",K116="SI"),VLOOKUP(A116,'2'!$B$12:$M$212,6,FALSE)," ")</f>
        <v xml:space="preserve"> </v>
      </c>
      <c r="AY116" s="51" t="str">
        <f>IF(AND(N116="Aplicar identificación avanzada-condición aceptable para cada tipo de factor de riesgo identificado",K116="SI"),VLOOKUP(A116,'2'!$B$12:$M$212,7,FALSE)," ")</f>
        <v xml:space="preserve"> </v>
      </c>
      <c r="AZ116" s="51" t="str">
        <f>IF(AND(N116="Aplicar identificación avanzada-condición aceptable para cada tipo de factor de riesgo identificado",K116="SI"),VLOOKUP(A116,'2'!$B$12:$M$212,8,FALSE)," ")</f>
        <v xml:space="preserve"> </v>
      </c>
      <c r="BA116" s="51" t="str">
        <f>IF(AND(N116="Aplicar identificación avanzada-condición aceptable para cada tipo de factor de riesgo identificado",K116="SI"),VLOOKUP(A116,'2'!$B$12:$M$212,9,FALSE)," ")</f>
        <v xml:space="preserve"> </v>
      </c>
      <c r="BB116" s="51" t="str">
        <f>IF(AND(N116="Aplicar identificación avanzada-condición aceptable para cada tipo de factor de riesgo identificado",K116="SI"),VLOOKUP(A116,'2'!$B$12:$M$212,10,FALSE)," ")</f>
        <v xml:space="preserve"> </v>
      </c>
      <c r="BC116" s="44">
        <f>IF(AND(N116="Aplicar identificación avanzada-condición aceptable para cada tipo de factor de riesgo identificado",L116="SI"),VLOOKUP(A116,'2'!$B$12:$M$212,2,FALSE)," ")</f>
        <v>0</v>
      </c>
      <c r="BD116" s="44">
        <f>IF(AND(N116="Aplicar identificación avanzada-condición aceptable para cada tipo de factor de riesgo identificado",L116="SI"),VLOOKUP(A116,'2'!$B$12:$M$212,3,FALSE)," ")</f>
        <v>0</v>
      </c>
      <c r="BE116" s="44">
        <f>IF(AND(N116="Aplicar identificación avanzada-condición aceptable para cada tipo de factor de riesgo identificado",L116="SI"),VLOOKUP(A116,'2'!$B$12:$M$212,4,FALSE)," ")</f>
        <v>0</v>
      </c>
      <c r="BF116" s="44">
        <f>IF(AND(N116="Aplicar identificación avanzada-condición aceptable para cada tipo de factor de riesgo identificado",L116="SI"),VLOOKUP(A116,'2'!$B$12:$M$212,6,FALSE)," ")</f>
        <v>0</v>
      </c>
      <c r="BG116" s="44">
        <f>IF(AND(N116="Aplicar identificación avanzada-condición aceptable para cada tipo de factor de riesgo identificado",L116="SI"),VLOOKUP(A116,'2'!$B$12:$M$212,7,FALSE)," ")</f>
        <v>0</v>
      </c>
      <c r="BH116" s="44">
        <f>IF(AND(N116="Aplicar identificación avanzada-condición aceptable para cada tipo de factor de riesgo identificado",L116="SI"),VLOOKUP(A116,'2'!$B$12:$M$212,8,FALSE)," ")</f>
        <v>0</v>
      </c>
      <c r="BI116" s="44">
        <f>IF(AND(N116="Aplicar identificación avanzada-condición aceptable para cada tipo de factor de riesgo identificado",L116="SI"),VLOOKUP(A116,'2'!$B$12:$M$212,9,FALSE)," ")</f>
        <v>0</v>
      </c>
      <c r="BJ116" s="44">
        <f>IF(AND(N116="Aplicar identificación avanzada-condición aceptable para cada tipo de factor de riesgo identificado",L116="SI"),VLOOKUP(A116,'2'!$B$12:$M$212,10,FALSE)," ")</f>
        <v>0</v>
      </c>
      <c r="BK116" s="48" t="str">
        <f>IF(AND(N116="Aplicar identificación avanzada-condición aceptable para cada tipo de factor de riesgo identificado",M116="SI"),VLOOKUP(A116,'2'!$B$12:$M$212,2,FALSE)," ")</f>
        <v xml:space="preserve"> </v>
      </c>
      <c r="BL116" s="48" t="str">
        <f>IF(AND(N116="Aplicar identificación avanzada-condición aceptable para cada tipo de factor de riesgo identificado",M116="SI"),VLOOKUP(A116,'2'!$B$12:$M$212,3,FALSE)," ")</f>
        <v xml:space="preserve"> </v>
      </c>
      <c r="BM116" s="48" t="str">
        <f>IF(AND(N116="Aplicar identificación avanzada-condición aceptable para cada tipo de factor de riesgo identificado",M116="SI"),VLOOKUP(A116,'2'!$B$12:$M$212,4,FALSE)," ")</f>
        <v xml:space="preserve"> </v>
      </c>
      <c r="BN116" s="48" t="str">
        <f>IF(AND(N116="Aplicar identificación avanzada-condición aceptable para cada tipo de factor de riesgo identificado",M116="SI"),VLOOKUP(A116,'2'!$B$12:$M$212,6,FALSE)," ")</f>
        <v xml:space="preserve"> </v>
      </c>
      <c r="BO116" s="48" t="str">
        <f>IF(AND(N116="Aplicar identificación avanzada-condición aceptable para cada tipo de factor de riesgo identificado",M116="SI"),VLOOKUP(A116,'2'!$B$12:$M$212,7,FALSE)," ")</f>
        <v xml:space="preserve"> </v>
      </c>
      <c r="BP116" s="48" t="str">
        <f>IF(AND(N116="Aplicar identificación avanzada-condición aceptable para cada tipo de factor de riesgo identificado",M116="SI"),VLOOKUP(A116,'2'!$B$12:$M$212,8,FALSE)," ")</f>
        <v xml:space="preserve"> </v>
      </c>
      <c r="BQ116" s="48" t="str">
        <f>IF(AND(N116="Aplicar identificación avanzada-condición aceptable para cada tipo de factor de riesgo identificado",M116="SI"),VLOOKUP(A116,'2'!$B$12:$M$212,9,FALSE)," ")</f>
        <v xml:space="preserve"> </v>
      </c>
      <c r="BR116" s="48" t="str">
        <f>IF(AND(N116="Aplicar identificación avanzada-condición aceptable para cada tipo de factor de riesgo identificado",M116="SI"),VLOOKUP(A116,'2'!$B$12:$M$212,10,FALSE)," ")</f>
        <v xml:space="preserve"> </v>
      </c>
    </row>
    <row r="117" spans="1:70">
      <c r="A117">
        <v>113</v>
      </c>
      <c r="B117" s="21">
        <f>'2'!C126</f>
        <v>0</v>
      </c>
      <c r="C117" s="21">
        <f>'2'!D126</f>
        <v>0</v>
      </c>
      <c r="D117" s="21"/>
      <c r="E117" s="21">
        <f>'2'!E126</f>
        <v>0</v>
      </c>
      <c r="F117" s="34">
        <f>'3'!D126</f>
        <v>0</v>
      </c>
      <c r="G117" s="27" t="str">
        <f>'3'!E126</f>
        <v>SI</v>
      </c>
      <c r="H117" s="21" t="str">
        <f>'3'!F126</f>
        <v>NO</v>
      </c>
      <c r="I117" s="27" t="str">
        <f>'3'!G126</f>
        <v>NO</v>
      </c>
      <c r="J117" s="21" t="str">
        <f>'3'!H126</f>
        <v>NO</v>
      </c>
      <c r="K117" s="27" t="str">
        <f>'3'!I126</f>
        <v>NO</v>
      </c>
      <c r="L117" s="21" t="str">
        <f>'3'!J126</f>
        <v>SI</v>
      </c>
      <c r="M117" s="27" t="str">
        <f>'3'!K126</f>
        <v>NO</v>
      </c>
      <c r="N117" s="34" t="str">
        <f>'3'!L126</f>
        <v>Aplicar identificación avanzada-condición aceptable para cada tipo de factor de riesgo identificado</v>
      </c>
      <c r="O117" s="19">
        <f>IF(AND(N117="Aplicar identificación avanzada-condición aceptable para cada tipo de factor de riesgo identificado",G117="SI"),VLOOKUP(A117,'2'!$B$12:$M$212,2,FALSE)," ")</f>
        <v>0</v>
      </c>
      <c r="P117" s="19">
        <f>IF(AND(N117="Aplicar identificación avanzada-condición aceptable para cada tipo de factor de riesgo identificado",G117="SI"),VLOOKUP(A117,'2'!$B$12:$M$212,3,FALSE)," ")</f>
        <v>0</v>
      </c>
      <c r="Q117" s="19">
        <f>IF(AND(N117="Aplicar identificación avanzada-condición aceptable para cada tipo de factor de riesgo identificado",G117="SI"),VLOOKUP(A117,'2'!$B$12:$M$212,4,FALSE)," ")</f>
        <v>0</v>
      </c>
      <c r="R117" s="19">
        <f>IF(AND(N117="Aplicar identificación avanzada-condición aceptable para cada tipo de factor de riesgo identificado",G117="SI"),VLOOKUP(A117,'2'!$B$12:$M$212,6,FALSE)," ")</f>
        <v>0</v>
      </c>
      <c r="S117" s="19">
        <f>IF(AND(N117="Aplicar identificación avanzada-condición aceptable para cada tipo de factor de riesgo identificado",G117="SI"),VLOOKUP(A117,'2'!$B$12:$M$212,7,FALSE)," ")</f>
        <v>0</v>
      </c>
      <c r="T117" s="19">
        <f>IF(AND(N117="Aplicar identificación avanzada-condición aceptable para cada tipo de factor de riesgo identificado",G117="SI"),VLOOKUP(A117,'2'!$B$12:$M$212,8,FALSE)," ")</f>
        <v>0</v>
      </c>
      <c r="U117" s="19">
        <f>IF(AND(N117="Aplicar identificación avanzada-condición aceptable para cada tipo de factor de riesgo identificado",G117="SI"),VLOOKUP(A117,'2'!$B$12:$M$212,9,FALSE)," ")</f>
        <v>0</v>
      </c>
      <c r="V117" s="19">
        <f>IF(AND(N117="Aplicar identificación avanzada-condición aceptable para cada tipo de factor de riesgo identificado",G117="SI"),VLOOKUP(A117,'2'!$B$12:$M$212,10,FALSE)," ")</f>
        <v>0</v>
      </c>
      <c r="W117" s="31" t="str">
        <f>IF(AND(N117="Aplicar identificación avanzada-condición aceptable para cada tipo de factor de riesgo identificado",H117="SI"),VLOOKUP(A117,'2'!$B$12:$M$212,2,FALSE)," ")</f>
        <v xml:space="preserve"> </v>
      </c>
      <c r="X117" s="31" t="str">
        <f>IF(AND(N117="Aplicar identificación avanzada-condición aceptable para cada tipo de factor de riesgo identificado",H117="SI"),VLOOKUP(A117,'2'!$B$12:$M$212,3,FALSE)," ")</f>
        <v xml:space="preserve"> </v>
      </c>
      <c r="Y117" s="31" t="str">
        <f>IF(AND(N117="Aplicar identificación avanzada-condición aceptable para cada tipo de factor de riesgo identificado",H117="SI"),VLOOKUP(A117,'2'!$B$12:$M$212,4,FALSE)," ")</f>
        <v xml:space="preserve"> </v>
      </c>
      <c r="Z117" s="31" t="str">
        <f>IF(AND(N117="Aplicar identificación avanzada-condición aceptable para cada tipo de factor de riesgo identificado",H117="SI"),VLOOKUP(A117,'2'!$B$12:$M$212,4,FALSE)," ")</f>
        <v xml:space="preserve"> </v>
      </c>
      <c r="AA117" s="31" t="str">
        <f>IF(AND(N117="Aplicar identificación avanzada-condición aceptable para cada tipo de factor de riesgo identificado",H117="SI"),VLOOKUP(A117,'2'!$B$12:$M$212,7,FALSE)," ")</f>
        <v xml:space="preserve"> </v>
      </c>
      <c r="AB117" s="31" t="str">
        <f>IF(AND(N117="Aplicar identificación avanzada-condición aceptable para cada tipo de factor de riesgo identificado",H117="SI"),VLOOKUP(A117,'2'!$B$12:$M$212,8,FALSE)," ")</f>
        <v xml:space="preserve"> </v>
      </c>
      <c r="AC117" s="31" t="str">
        <f>IF(AND(N117="Aplicar identificación avanzada-condición aceptable para cada tipo de factor de riesgo identificado",H117="SI"),VLOOKUP(A117,'2'!$B$12:$M$212,9,FALSE)," ")</f>
        <v xml:space="preserve"> </v>
      </c>
      <c r="AD117" s="31" t="str">
        <f>IF(AND(N117="Aplicar identificación avanzada-condición aceptable para cada tipo de factor de riesgo identificado",H117="SI"),VLOOKUP(A117,'2'!$B$12:$M$212,10,FALSE)," ")</f>
        <v xml:space="preserve"> </v>
      </c>
      <c r="AE117" s="34" t="str">
        <f>IF(AND(N117="Aplicar identificación avanzada-condición aceptable para cada tipo de factor de riesgo identificado",I117="SI"),VLOOKUP(A117,'2'!$B$12:$M$212,2,FALSE)," ")</f>
        <v xml:space="preserve"> </v>
      </c>
      <c r="AF117" s="34" t="str">
        <f>IF(AND(N117="Aplicar identificación avanzada-condición aceptable para cada tipo de factor de riesgo identificado",I117="SI"),VLOOKUP(A117,'2'!$B$12:$M$212,3,FALSE)," ")</f>
        <v xml:space="preserve"> </v>
      </c>
      <c r="AG117" s="34" t="str">
        <f>IF(AND(N117="Aplicar identificación avanzada-condición aceptable para cada tipo de factor de riesgo identificado",I117="SI"),VLOOKUP(A117,'2'!$B$12:$M$212,4,FALSE)," ")</f>
        <v xml:space="preserve"> </v>
      </c>
      <c r="AH117" s="34" t="str">
        <f>IF(AND(N117="Aplicar identificación avanzada-condición aceptable para cada tipo de factor de riesgo identificado",I117="SI"),VLOOKUP(A117,'2'!$B$12:$M$212,6,FALSE)," ")</f>
        <v xml:space="preserve"> </v>
      </c>
      <c r="AI117" s="34" t="str">
        <f>IF(AND(N117="Aplicar identificación avanzada-condición aceptable para cada tipo de factor de riesgo identificado",I117="SI"),VLOOKUP(A117,'2'!$B$12:$M$212,7,FALSE)," ")</f>
        <v xml:space="preserve"> </v>
      </c>
      <c r="AJ117" s="34" t="str">
        <f>IF(AND(N117="Aplicar identificación avanzada-condición aceptable para cada tipo de factor de riesgo identificado",I117="SI"),VLOOKUP(A117,'2'!$B$12:$M$212,8,FALSE)," ")</f>
        <v xml:space="preserve"> </v>
      </c>
      <c r="AK117" s="34" t="str">
        <f>IF(AND(N117="Aplicar identificación avanzada-condición aceptable para cada tipo de factor de riesgo identificado",I117="SI"),VLOOKUP(A117,'2'!$B$12:$M$212,9,FALSE)," ")</f>
        <v xml:space="preserve"> </v>
      </c>
      <c r="AL117" s="34" t="str">
        <f>IF(AND(N117="Aplicar identificación avanzada-condición aceptable para cada tipo de factor de riesgo identificado",I117="SI"),VLOOKUP(A117,'2'!$B$12:$M$212,10,FALSE)," ")</f>
        <v xml:space="preserve"> </v>
      </c>
      <c r="AM117" s="40" t="str">
        <f>IF(AND(N117="Aplicar identificación avanzada-condición aceptable para cada tipo de factor de riesgo identificado",J117="SI"),VLOOKUP(A117,'2'!$B$12:$M$212,2,FALSE)," ")</f>
        <v xml:space="preserve"> </v>
      </c>
      <c r="AN117" s="40" t="str">
        <f>IF(AND(N117="Aplicar identificación avanzada-condición aceptable para cada tipo de factor de riesgo identificado",J117="SI"),VLOOKUP(A117,'2'!$B$12:$M$212,3,FALSE)," ")</f>
        <v xml:space="preserve"> </v>
      </c>
      <c r="AO117" s="40" t="str">
        <f>IF(AND(N117="Aplicar identificación avanzada-condición aceptable para cada tipo de factor de riesgo identificado",J117="SI"),VLOOKUP(A117,'2'!$B$12:$M$212,4,FALSE)," ")</f>
        <v xml:space="preserve"> </v>
      </c>
      <c r="AP117" s="40" t="str">
        <f>IF(AND(N117="Aplicar identificación avanzada-condición aceptable para cada tipo de factor de riesgo identificado",J117="SI"),VLOOKUP(A117,'2'!$B$12:$M$212,6,FALSE)," ")</f>
        <v xml:space="preserve"> </v>
      </c>
      <c r="AQ117" s="40" t="str">
        <f>IF(AND(N117="Aplicar identificación avanzada-condición aceptable para cada tipo de factor de riesgo identificado",J117="SI"),VLOOKUP(A117,'2'!$B$12:$M$212,7,FALSE)," ")</f>
        <v xml:space="preserve"> </v>
      </c>
      <c r="AR117" s="40" t="str">
        <f>IF(AND(N117="Aplicar identificación avanzada-condición aceptable para cada tipo de factor de riesgo identificado",J117="SI"),VLOOKUP(A117,'2'!$B$12:$M$212,8,FALSE)," ")</f>
        <v xml:space="preserve"> </v>
      </c>
      <c r="AS117" s="40" t="str">
        <f>IF(AND(N117="Aplicar identificación avanzada-condición aceptable para cada tipo de factor de riesgo identificado",J117="SI"),VLOOKUP(A117,'2'!$B$12:$M$212,9,FALSE)," ")</f>
        <v xml:space="preserve"> </v>
      </c>
      <c r="AT117" s="40" t="str">
        <f>IF(AND(N117="Aplicar identificación avanzada-condición aceptable para cada tipo de factor de riesgo identificado",J117="SI"),VLOOKUP(A117,'2'!$B$12:$M$212,10,FALSE)," ")</f>
        <v xml:space="preserve"> </v>
      </c>
      <c r="AU117" s="51" t="str">
        <f>IF(AND(N117="Aplicar identificación avanzada-condición aceptable para cada tipo de factor de riesgo identificado",K117="SI"),VLOOKUP(A117,'2'!$B$12:$M$212,2,FALSE)," ")</f>
        <v xml:space="preserve"> </v>
      </c>
      <c r="AV117" s="51" t="str">
        <f>IF(AND(N117="Aplicar identificación avanzada-condición aceptable para cada tipo de factor de riesgo identificado",K117="SI"),VLOOKUP(A117,'2'!$B$12:$M$212,3,FALSE)," ")</f>
        <v xml:space="preserve"> </v>
      </c>
      <c r="AW117" s="51" t="str">
        <f>IF(AND(N117="Aplicar identificación avanzada-condición aceptable para cada tipo de factor de riesgo identificado",K117="SI"),VLOOKUP(A117,'2'!$B$12:$M$212,4,FALSE)," ")</f>
        <v xml:space="preserve"> </v>
      </c>
      <c r="AX117" s="51" t="str">
        <f>IF(AND(N117="Aplicar identificación avanzada-condición aceptable para cada tipo de factor de riesgo identificado",K117="SI"),VLOOKUP(A117,'2'!$B$12:$M$212,6,FALSE)," ")</f>
        <v xml:space="preserve"> </v>
      </c>
      <c r="AY117" s="51" t="str">
        <f>IF(AND(N117="Aplicar identificación avanzada-condición aceptable para cada tipo de factor de riesgo identificado",K117="SI"),VLOOKUP(A117,'2'!$B$12:$M$212,7,FALSE)," ")</f>
        <v xml:space="preserve"> </v>
      </c>
      <c r="AZ117" s="51" t="str">
        <f>IF(AND(N117="Aplicar identificación avanzada-condición aceptable para cada tipo de factor de riesgo identificado",K117="SI"),VLOOKUP(A117,'2'!$B$12:$M$212,8,FALSE)," ")</f>
        <v xml:space="preserve"> </v>
      </c>
      <c r="BA117" s="51" t="str">
        <f>IF(AND(N117="Aplicar identificación avanzada-condición aceptable para cada tipo de factor de riesgo identificado",K117="SI"),VLOOKUP(A117,'2'!$B$12:$M$212,9,FALSE)," ")</f>
        <v xml:space="preserve"> </v>
      </c>
      <c r="BB117" s="51" t="str">
        <f>IF(AND(N117="Aplicar identificación avanzada-condición aceptable para cada tipo de factor de riesgo identificado",K117="SI"),VLOOKUP(A117,'2'!$B$12:$M$212,10,FALSE)," ")</f>
        <v xml:space="preserve"> </v>
      </c>
      <c r="BC117" s="44">
        <f>IF(AND(N117="Aplicar identificación avanzada-condición aceptable para cada tipo de factor de riesgo identificado",L117="SI"),VLOOKUP(A117,'2'!$B$12:$M$212,2,FALSE)," ")</f>
        <v>0</v>
      </c>
      <c r="BD117" s="44">
        <f>IF(AND(N117="Aplicar identificación avanzada-condición aceptable para cada tipo de factor de riesgo identificado",L117="SI"),VLOOKUP(A117,'2'!$B$12:$M$212,3,FALSE)," ")</f>
        <v>0</v>
      </c>
      <c r="BE117" s="44">
        <f>IF(AND(N117="Aplicar identificación avanzada-condición aceptable para cada tipo de factor de riesgo identificado",L117="SI"),VLOOKUP(A117,'2'!$B$12:$M$212,4,FALSE)," ")</f>
        <v>0</v>
      </c>
      <c r="BF117" s="44">
        <f>IF(AND(N117="Aplicar identificación avanzada-condición aceptable para cada tipo de factor de riesgo identificado",L117="SI"),VLOOKUP(A117,'2'!$B$12:$M$212,6,FALSE)," ")</f>
        <v>0</v>
      </c>
      <c r="BG117" s="44">
        <f>IF(AND(N117="Aplicar identificación avanzada-condición aceptable para cada tipo de factor de riesgo identificado",L117="SI"),VLOOKUP(A117,'2'!$B$12:$M$212,7,FALSE)," ")</f>
        <v>0</v>
      </c>
      <c r="BH117" s="44">
        <f>IF(AND(N117="Aplicar identificación avanzada-condición aceptable para cada tipo de factor de riesgo identificado",L117="SI"),VLOOKUP(A117,'2'!$B$12:$M$212,8,FALSE)," ")</f>
        <v>0</v>
      </c>
      <c r="BI117" s="44">
        <f>IF(AND(N117="Aplicar identificación avanzada-condición aceptable para cada tipo de factor de riesgo identificado",L117="SI"),VLOOKUP(A117,'2'!$B$12:$M$212,9,FALSE)," ")</f>
        <v>0</v>
      </c>
      <c r="BJ117" s="44">
        <f>IF(AND(N117="Aplicar identificación avanzada-condición aceptable para cada tipo de factor de riesgo identificado",L117="SI"),VLOOKUP(A117,'2'!$B$12:$M$212,10,FALSE)," ")</f>
        <v>0</v>
      </c>
      <c r="BK117" s="48" t="str">
        <f>IF(AND(N117="Aplicar identificación avanzada-condición aceptable para cada tipo de factor de riesgo identificado",M117="SI"),VLOOKUP(A117,'2'!$B$12:$M$212,2,FALSE)," ")</f>
        <v xml:space="preserve"> </v>
      </c>
      <c r="BL117" s="48" t="str">
        <f>IF(AND(N117="Aplicar identificación avanzada-condición aceptable para cada tipo de factor de riesgo identificado",M117="SI"),VLOOKUP(A117,'2'!$B$12:$M$212,3,FALSE)," ")</f>
        <v xml:space="preserve"> </v>
      </c>
      <c r="BM117" s="48" t="str">
        <f>IF(AND(N117="Aplicar identificación avanzada-condición aceptable para cada tipo de factor de riesgo identificado",M117="SI"),VLOOKUP(A117,'2'!$B$12:$M$212,4,FALSE)," ")</f>
        <v xml:space="preserve"> </v>
      </c>
      <c r="BN117" s="48" t="str">
        <f>IF(AND(N117="Aplicar identificación avanzada-condición aceptable para cada tipo de factor de riesgo identificado",M117="SI"),VLOOKUP(A117,'2'!$B$12:$M$212,6,FALSE)," ")</f>
        <v xml:space="preserve"> </v>
      </c>
      <c r="BO117" s="48" t="str">
        <f>IF(AND(N117="Aplicar identificación avanzada-condición aceptable para cada tipo de factor de riesgo identificado",M117="SI"),VLOOKUP(A117,'2'!$B$12:$M$212,7,FALSE)," ")</f>
        <v xml:space="preserve"> </v>
      </c>
      <c r="BP117" s="48" t="str">
        <f>IF(AND(N117="Aplicar identificación avanzada-condición aceptable para cada tipo de factor de riesgo identificado",M117="SI"),VLOOKUP(A117,'2'!$B$12:$M$212,8,FALSE)," ")</f>
        <v xml:space="preserve"> </v>
      </c>
      <c r="BQ117" s="48" t="str">
        <f>IF(AND(N117="Aplicar identificación avanzada-condición aceptable para cada tipo de factor de riesgo identificado",M117="SI"),VLOOKUP(A117,'2'!$B$12:$M$212,9,FALSE)," ")</f>
        <v xml:space="preserve"> </v>
      </c>
      <c r="BR117" s="48" t="str">
        <f>IF(AND(N117="Aplicar identificación avanzada-condición aceptable para cada tipo de factor de riesgo identificado",M117="SI"),VLOOKUP(A117,'2'!$B$12:$M$212,10,FALSE)," ")</f>
        <v xml:space="preserve"> </v>
      </c>
    </row>
    <row r="118" spans="1:70">
      <c r="A118">
        <v>114</v>
      </c>
      <c r="B118" s="21">
        <f>'2'!C127</f>
        <v>0</v>
      </c>
      <c r="C118" s="21">
        <f>'2'!D127</f>
        <v>0</v>
      </c>
      <c r="D118" s="21"/>
      <c r="E118" s="21">
        <f>'2'!E127</f>
        <v>0</v>
      </c>
      <c r="F118" s="34">
        <f>'3'!D127</f>
        <v>0</v>
      </c>
      <c r="G118" s="27" t="str">
        <f>'3'!E127</f>
        <v>SI</v>
      </c>
      <c r="H118" s="21" t="str">
        <f>'3'!F127</f>
        <v>NO</v>
      </c>
      <c r="I118" s="27" t="str">
        <f>'3'!G127</f>
        <v>NO</v>
      </c>
      <c r="J118" s="21" t="str">
        <f>'3'!H127</f>
        <v>NO</v>
      </c>
      <c r="K118" s="27" t="str">
        <f>'3'!I127</f>
        <v>NO</v>
      </c>
      <c r="L118" s="21" t="str">
        <f>'3'!J127</f>
        <v>SI</v>
      </c>
      <c r="M118" s="27" t="str">
        <f>'3'!K127</f>
        <v>NO</v>
      </c>
      <c r="N118" s="34" t="str">
        <f>'3'!L127</f>
        <v>Aplicar identificación avanzada-condición aceptable para cada tipo de factor de riesgo identificado</v>
      </c>
      <c r="O118" s="19">
        <f>IF(AND(N118="Aplicar identificación avanzada-condición aceptable para cada tipo de factor de riesgo identificado",G118="SI"),VLOOKUP(A118,'2'!$B$12:$M$212,2,FALSE)," ")</f>
        <v>0</v>
      </c>
      <c r="P118" s="19">
        <f>IF(AND(N118="Aplicar identificación avanzada-condición aceptable para cada tipo de factor de riesgo identificado",G118="SI"),VLOOKUP(A118,'2'!$B$12:$M$212,3,FALSE)," ")</f>
        <v>0</v>
      </c>
      <c r="Q118" s="19">
        <f>IF(AND(N118="Aplicar identificación avanzada-condición aceptable para cada tipo de factor de riesgo identificado",G118="SI"),VLOOKUP(A118,'2'!$B$12:$M$212,4,FALSE)," ")</f>
        <v>0</v>
      </c>
      <c r="R118" s="19">
        <f>IF(AND(N118="Aplicar identificación avanzada-condición aceptable para cada tipo de factor de riesgo identificado",G118="SI"),VLOOKUP(A118,'2'!$B$12:$M$212,6,FALSE)," ")</f>
        <v>0</v>
      </c>
      <c r="S118" s="19">
        <f>IF(AND(N118="Aplicar identificación avanzada-condición aceptable para cada tipo de factor de riesgo identificado",G118="SI"),VLOOKUP(A118,'2'!$B$12:$M$212,7,FALSE)," ")</f>
        <v>0</v>
      </c>
      <c r="T118" s="19">
        <f>IF(AND(N118="Aplicar identificación avanzada-condición aceptable para cada tipo de factor de riesgo identificado",G118="SI"),VLOOKUP(A118,'2'!$B$12:$M$212,8,FALSE)," ")</f>
        <v>0</v>
      </c>
      <c r="U118" s="19">
        <f>IF(AND(N118="Aplicar identificación avanzada-condición aceptable para cada tipo de factor de riesgo identificado",G118="SI"),VLOOKUP(A118,'2'!$B$12:$M$212,9,FALSE)," ")</f>
        <v>0</v>
      </c>
      <c r="V118" s="19">
        <f>IF(AND(N118="Aplicar identificación avanzada-condición aceptable para cada tipo de factor de riesgo identificado",G118="SI"),VLOOKUP(A118,'2'!$B$12:$M$212,10,FALSE)," ")</f>
        <v>0</v>
      </c>
      <c r="W118" s="31" t="str">
        <f>IF(AND(N118="Aplicar identificación avanzada-condición aceptable para cada tipo de factor de riesgo identificado",H118="SI"),VLOOKUP(A118,'2'!$B$12:$M$212,2,FALSE)," ")</f>
        <v xml:space="preserve"> </v>
      </c>
      <c r="X118" s="31" t="str">
        <f>IF(AND(N118="Aplicar identificación avanzada-condición aceptable para cada tipo de factor de riesgo identificado",H118="SI"),VLOOKUP(A118,'2'!$B$12:$M$212,3,FALSE)," ")</f>
        <v xml:space="preserve"> </v>
      </c>
      <c r="Y118" s="31" t="str">
        <f>IF(AND(N118="Aplicar identificación avanzada-condición aceptable para cada tipo de factor de riesgo identificado",H118="SI"),VLOOKUP(A118,'2'!$B$12:$M$212,4,FALSE)," ")</f>
        <v xml:space="preserve"> </v>
      </c>
      <c r="Z118" s="31" t="str">
        <f>IF(AND(N118="Aplicar identificación avanzada-condición aceptable para cada tipo de factor de riesgo identificado",H118="SI"),VLOOKUP(A118,'2'!$B$12:$M$212,4,FALSE)," ")</f>
        <v xml:space="preserve"> </v>
      </c>
      <c r="AA118" s="31" t="str">
        <f>IF(AND(N118="Aplicar identificación avanzada-condición aceptable para cada tipo de factor de riesgo identificado",H118="SI"),VLOOKUP(A118,'2'!$B$12:$M$212,7,FALSE)," ")</f>
        <v xml:space="preserve"> </v>
      </c>
      <c r="AB118" s="31" t="str">
        <f>IF(AND(N118="Aplicar identificación avanzada-condición aceptable para cada tipo de factor de riesgo identificado",H118="SI"),VLOOKUP(A118,'2'!$B$12:$M$212,8,FALSE)," ")</f>
        <v xml:space="preserve"> </v>
      </c>
      <c r="AC118" s="31" t="str">
        <f>IF(AND(N118="Aplicar identificación avanzada-condición aceptable para cada tipo de factor de riesgo identificado",H118="SI"),VLOOKUP(A118,'2'!$B$12:$M$212,9,FALSE)," ")</f>
        <v xml:space="preserve"> </v>
      </c>
      <c r="AD118" s="31" t="str">
        <f>IF(AND(N118="Aplicar identificación avanzada-condición aceptable para cada tipo de factor de riesgo identificado",H118="SI"),VLOOKUP(A118,'2'!$B$12:$M$212,10,FALSE)," ")</f>
        <v xml:space="preserve"> </v>
      </c>
      <c r="AE118" s="34" t="str">
        <f>IF(AND(N118="Aplicar identificación avanzada-condición aceptable para cada tipo de factor de riesgo identificado",I118="SI"),VLOOKUP(A118,'2'!$B$12:$M$212,2,FALSE)," ")</f>
        <v xml:space="preserve"> </v>
      </c>
      <c r="AF118" s="34" t="str">
        <f>IF(AND(N118="Aplicar identificación avanzada-condición aceptable para cada tipo de factor de riesgo identificado",I118="SI"),VLOOKUP(A118,'2'!$B$12:$M$212,3,FALSE)," ")</f>
        <v xml:space="preserve"> </v>
      </c>
      <c r="AG118" s="34" t="str">
        <f>IF(AND(N118="Aplicar identificación avanzada-condición aceptable para cada tipo de factor de riesgo identificado",I118="SI"),VLOOKUP(A118,'2'!$B$12:$M$212,4,FALSE)," ")</f>
        <v xml:space="preserve"> </v>
      </c>
      <c r="AH118" s="34" t="str">
        <f>IF(AND(N118="Aplicar identificación avanzada-condición aceptable para cada tipo de factor de riesgo identificado",I118="SI"),VLOOKUP(A118,'2'!$B$12:$M$212,6,FALSE)," ")</f>
        <v xml:space="preserve"> </v>
      </c>
      <c r="AI118" s="34" t="str">
        <f>IF(AND(N118="Aplicar identificación avanzada-condición aceptable para cada tipo de factor de riesgo identificado",I118="SI"),VLOOKUP(A118,'2'!$B$12:$M$212,7,FALSE)," ")</f>
        <v xml:space="preserve"> </v>
      </c>
      <c r="AJ118" s="34" t="str">
        <f>IF(AND(N118="Aplicar identificación avanzada-condición aceptable para cada tipo de factor de riesgo identificado",I118="SI"),VLOOKUP(A118,'2'!$B$12:$M$212,8,FALSE)," ")</f>
        <v xml:space="preserve"> </v>
      </c>
      <c r="AK118" s="34" t="str">
        <f>IF(AND(N118="Aplicar identificación avanzada-condición aceptable para cada tipo de factor de riesgo identificado",I118="SI"),VLOOKUP(A118,'2'!$B$12:$M$212,9,FALSE)," ")</f>
        <v xml:space="preserve"> </v>
      </c>
      <c r="AL118" s="34" t="str">
        <f>IF(AND(N118="Aplicar identificación avanzada-condición aceptable para cada tipo de factor de riesgo identificado",I118="SI"),VLOOKUP(A118,'2'!$B$12:$M$212,10,FALSE)," ")</f>
        <v xml:space="preserve"> </v>
      </c>
      <c r="AM118" s="40" t="str">
        <f>IF(AND(N118="Aplicar identificación avanzada-condición aceptable para cada tipo de factor de riesgo identificado",J118="SI"),VLOOKUP(A118,'2'!$B$12:$M$212,2,FALSE)," ")</f>
        <v xml:space="preserve"> </v>
      </c>
      <c r="AN118" s="40" t="str">
        <f>IF(AND(N118="Aplicar identificación avanzada-condición aceptable para cada tipo de factor de riesgo identificado",J118="SI"),VLOOKUP(A118,'2'!$B$12:$M$212,3,FALSE)," ")</f>
        <v xml:space="preserve"> </v>
      </c>
      <c r="AO118" s="40" t="str">
        <f>IF(AND(N118="Aplicar identificación avanzada-condición aceptable para cada tipo de factor de riesgo identificado",J118="SI"),VLOOKUP(A118,'2'!$B$12:$M$212,4,FALSE)," ")</f>
        <v xml:space="preserve"> </v>
      </c>
      <c r="AP118" s="40" t="str">
        <f>IF(AND(N118="Aplicar identificación avanzada-condición aceptable para cada tipo de factor de riesgo identificado",J118="SI"),VLOOKUP(A118,'2'!$B$12:$M$212,6,FALSE)," ")</f>
        <v xml:space="preserve"> </v>
      </c>
      <c r="AQ118" s="40" t="str">
        <f>IF(AND(N118="Aplicar identificación avanzada-condición aceptable para cada tipo de factor de riesgo identificado",J118="SI"),VLOOKUP(A118,'2'!$B$12:$M$212,7,FALSE)," ")</f>
        <v xml:space="preserve"> </v>
      </c>
      <c r="AR118" s="40" t="str">
        <f>IF(AND(N118="Aplicar identificación avanzada-condición aceptable para cada tipo de factor de riesgo identificado",J118="SI"),VLOOKUP(A118,'2'!$B$12:$M$212,8,FALSE)," ")</f>
        <v xml:space="preserve"> </v>
      </c>
      <c r="AS118" s="40" t="str">
        <f>IF(AND(N118="Aplicar identificación avanzada-condición aceptable para cada tipo de factor de riesgo identificado",J118="SI"),VLOOKUP(A118,'2'!$B$12:$M$212,9,FALSE)," ")</f>
        <v xml:space="preserve"> </v>
      </c>
      <c r="AT118" s="40" t="str">
        <f>IF(AND(N118="Aplicar identificación avanzada-condición aceptable para cada tipo de factor de riesgo identificado",J118="SI"),VLOOKUP(A118,'2'!$B$12:$M$212,10,FALSE)," ")</f>
        <v xml:space="preserve"> </v>
      </c>
      <c r="AU118" s="51" t="str">
        <f>IF(AND(N118="Aplicar identificación avanzada-condición aceptable para cada tipo de factor de riesgo identificado",K118="SI"),VLOOKUP(A118,'2'!$B$12:$M$212,2,FALSE)," ")</f>
        <v xml:space="preserve"> </v>
      </c>
      <c r="AV118" s="51" t="str">
        <f>IF(AND(N118="Aplicar identificación avanzada-condición aceptable para cada tipo de factor de riesgo identificado",K118="SI"),VLOOKUP(A118,'2'!$B$12:$M$212,3,FALSE)," ")</f>
        <v xml:space="preserve"> </v>
      </c>
      <c r="AW118" s="51" t="str">
        <f>IF(AND(N118="Aplicar identificación avanzada-condición aceptable para cada tipo de factor de riesgo identificado",K118="SI"),VLOOKUP(A118,'2'!$B$12:$M$212,4,FALSE)," ")</f>
        <v xml:space="preserve"> </v>
      </c>
      <c r="AX118" s="51" t="str">
        <f>IF(AND(N118="Aplicar identificación avanzada-condición aceptable para cada tipo de factor de riesgo identificado",K118="SI"),VLOOKUP(A118,'2'!$B$12:$M$212,6,FALSE)," ")</f>
        <v xml:space="preserve"> </v>
      </c>
      <c r="AY118" s="51" t="str">
        <f>IF(AND(N118="Aplicar identificación avanzada-condición aceptable para cada tipo de factor de riesgo identificado",K118="SI"),VLOOKUP(A118,'2'!$B$12:$M$212,7,FALSE)," ")</f>
        <v xml:space="preserve"> </v>
      </c>
      <c r="AZ118" s="51" t="str">
        <f>IF(AND(N118="Aplicar identificación avanzada-condición aceptable para cada tipo de factor de riesgo identificado",K118="SI"),VLOOKUP(A118,'2'!$B$12:$M$212,8,FALSE)," ")</f>
        <v xml:space="preserve"> </v>
      </c>
      <c r="BA118" s="51" t="str">
        <f>IF(AND(N118="Aplicar identificación avanzada-condición aceptable para cada tipo de factor de riesgo identificado",K118="SI"),VLOOKUP(A118,'2'!$B$12:$M$212,9,FALSE)," ")</f>
        <v xml:space="preserve"> </v>
      </c>
      <c r="BB118" s="51" t="str">
        <f>IF(AND(N118="Aplicar identificación avanzada-condición aceptable para cada tipo de factor de riesgo identificado",K118="SI"),VLOOKUP(A118,'2'!$B$12:$M$212,10,FALSE)," ")</f>
        <v xml:space="preserve"> </v>
      </c>
      <c r="BC118" s="44">
        <f>IF(AND(N118="Aplicar identificación avanzada-condición aceptable para cada tipo de factor de riesgo identificado",L118="SI"),VLOOKUP(A118,'2'!$B$12:$M$212,2,FALSE)," ")</f>
        <v>0</v>
      </c>
      <c r="BD118" s="44">
        <f>IF(AND(N118="Aplicar identificación avanzada-condición aceptable para cada tipo de factor de riesgo identificado",L118="SI"),VLOOKUP(A118,'2'!$B$12:$M$212,3,FALSE)," ")</f>
        <v>0</v>
      </c>
      <c r="BE118" s="44">
        <f>IF(AND(N118="Aplicar identificación avanzada-condición aceptable para cada tipo de factor de riesgo identificado",L118="SI"),VLOOKUP(A118,'2'!$B$12:$M$212,4,FALSE)," ")</f>
        <v>0</v>
      </c>
      <c r="BF118" s="44">
        <f>IF(AND(N118="Aplicar identificación avanzada-condición aceptable para cada tipo de factor de riesgo identificado",L118="SI"),VLOOKUP(A118,'2'!$B$12:$M$212,6,FALSE)," ")</f>
        <v>0</v>
      </c>
      <c r="BG118" s="44">
        <f>IF(AND(N118="Aplicar identificación avanzada-condición aceptable para cada tipo de factor de riesgo identificado",L118="SI"),VLOOKUP(A118,'2'!$B$12:$M$212,7,FALSE)," ")</f>
        <v>0</v>
      </c>
      <c r="BH118" s="44">
        <f>IF(AND(N118="Aplicar identificación avanzada-condición aceptable para cada tipo de factor de riesgo identificado",L118="SI"),VLOOKUP(A118,'2'!$B$12:$M$212,8,FALSE)," ")</f>
        <v>0</v>
      </c>
      <c r="BI118" s="44">
        <f>IF(AND(N118="Aplicar identificación avanzada-condición aceptable para cada tipo de factor de riesgo identificado",L118="SI"),VLOOKUP(A118,'2'!$B$12:$M$212,9,FALSE)," ")</f>
        <v>0</v>
      </c>
      <c r="BJ118" s="44">
        <f>IF(AND(N118="Aplicar identificación avanzada-condición aceptable para cada tipo de factor de riesgo identificado",L118="SI"),VLOOKUP(A118,'2'!$B$12:$M$212,10,FALSE)," ")</f>
        <v>0</v>
      </c>
      <c r="BK118" s="48" t="str">
        <f>IF(AND(N118="Aplicar identificación avanzada-condición aceptable para cada tipo de factor de riesgo identificado",M118="SI"),VLOOKUP(A118,'2'!$B$12:$M$212,2,FALSE)," ")</f>
        <v xml:space="preserve"> </v>
      </c>
      <c r="BL118" s="48" t="str">
        <f>IF(AND(N118="Aplicar identificación avanzada-condición aceptable para cada tipo de factor de riesgo identificado",M118="SI"),VLOOKUP(A118,'2'!$B$12:$M$212,3,FALSE)," ")</f>
        <v xml:space="preserve"> </v>
      </c>
      <c r="BM118" s="48" t="str">
        <f>IF(AND(N118="Aplicar identificación avanzada-condición aceptable para cada tipo de factor de riesgo identificado",M118="SI"),VLOOKUP(A118,'2'!$B$12:$M$212,4,FALSE)," ")</f>
        <v xml:space="preserve"> </v>
      </c>
      <c r="BN118" s="48" t="str">
        <f>IF(AND(N118="Aplicar identificación avanzada-condición aceptable para cada tipo de factor de riesgo identificado",M118="SI"),VLOOKUP(A118,'2'!$B$12:$M$212,6,FALSE)," ")</f>
        <v xml:space="preserve"> </v>
      </c>
      <c r="BO118" s="48" t="str">
        <f>IF(AND(N118="Aplicar identificación avanzada-condición aceptable para cada tipo de factor de riesgo identificado",M118="SI"),VLOOKUP(A118,'2'!$B$12:$M$212,7,FALSE)," ")</f>
        <v xml:space="preserve"> </v>
      </c>
      <c r="BP118" s="48" t="str">
        <f>IF(AND(N118="Aplicar identificación avanzada-condición aceptable para cada tipo de factor de riesgo identificado",M118="SI"),VLOOKUP(A118,'2'!$B$12:$M$212,8,FALSE)," ")</f>
        <v xml:space="preserve"> </v>
      </c>
      <c r="BQ118" s="48" t="str">
        <f>IF(AND(N118="Aplicar identificación avanzada-condición aceptable para cada tipo de factor de riesgo identificado",M118="SI"),VLOOKUP(A118,'2'!$B$12:$M$212,9,FALSE)," ")</f>
        <v xml:space="preserve"> </v>
      </c>
      <c r="BR118" s="48" t="str">
        <f>IF(AND(N118="Aplicar identificación avanzada-condición aceptable para cada tipo de factor de riesgo identificado",M118="SI"),VLOOKUP(A118,'2'!$B$12:$M$212,10,FALSE)," ")</f>
        <v xml:space="preserve"> </v>
      </c>
    </row>
    <row r="119" spans="1:70">
      <c r="A119">
        <v>115</v>
      </c>
      <c r="B119" s="21">
        <f>'2'!C128</f>
        <v>0</v>
      </c>
      <c r="C119" s="21">
        <f>'2'!D128</f>
        <v>0</v>
      </c>
      <c r="D119" s="21"/>
      <c r="E119" s="21">
        <f>'2'!E128</f>
        <v>0</v>
      </c>
      <c r="F119" s="34">
        <f>'3'!D128</f>
        <v>0</v>
      </c>
      <c r="G119" s="27" t="str">
        <f>'3'!E128</f>
        <v>SI</v>
      </c>
      <c r="H119" s="21" t="str">
        <f>'3'!F128</f>
        <v>NO</v>
      </c>
      <c r="I119" s="27" t="str">
        <f>'3'!G128</f>
        <v>NO</v>
      </c>
      <c r="J119" s="21" t="str">
        <f>'3'!H128</f>
        <v>NO</v>
      </c>
      <c r="K119" s="27" t="str">
        <f>'3'!I128</f>
        <v>NO</v>
      </c>
      <c r="L119" s="21" t="str">
        <f>'3'!J128</f>
        <v>SI</v>
      </c>
      <c r="M119" s="27" t="str">
        <f>'3'!K128</f>
        <v>NO</v>
      </c>
      <c r="N119" s="34" t="str">
        <f>'3'!L128</f>
        <v>Aplicar identificación avanzada-condición aceptable para cada tipo de factor de riesgo identificado</v>
      </c>
      <c r="O119" s="19">
        <f>IF(AND(N119="Aplicar identificación avanzada-condición aceptable para cada tipo de factor de riesgo identificado",G119="SI"),VLOOKUP(A119,'2'!$B$12:$M$212,2,FALSE)," ")</f>
        <v>0</v>
      </c>
      <c r="P119" s="19">
        <f>IF(AND(N119="Aplicar identificación avanzada-condición aceptable para cada tipo de factor de riesgo identificado",G119="SI"),VLOOKUP(A119,'2'!$B$12:$M$212,3,FALSE)," ")</f>
        <v>0</v>
      </c>
      <c r="Q119" s="19">
        <f>IF(AND(N119="Aplicar identificación avanzada-condición aceptable para cada tipo de factor de riesgo identificado",G119="SI"),VLOOKUP(A119,'2'!$B$12:$M$212,4,FALSE)," ")</f>
        <v>0</v>
      </c>
      <c r="R119" s="19">
        <f>IF(AND(N119="Aplicar identificación avanzada-condición aceptable para cada tipo de factor de riesgo identificado",G119="SI"),VLOOKUP(A119,'2'!$B$12:$M$212,6,FALSE)," ")</f>
        <v>0</v>
      </c>
      <c r="S119" s="19">
        <f>IF(AND(N119="Aplicar identificación avanzada-condición aceptable para cada tipo de factor de riesgo identificado",G119="SI"),VLOOKUP(A119,'2'!$B$12:$M$212,7,FALSE)," ")</f>
        <v>0</v>
      </c>
      <c r="T119" s="19">
        <f>IF(AND(N119="Aplicar identificación avanzada-condición aceptable para cada tipo de factor de riesgo identificado",G119="SI"),VLOOKUP(A119,'2'!$B$12:$M$212,8,FALSE)," ")</f>
        <v>0</v>
      </c>
      <c r="U119" s="19">
        <f>IF(AND(N119="Aplicar identificación avanzada-condición aceptable para cada tipo de factor de riesgo identificado",G119="SI"),VLOOKUP(A119,'2'!$B$12:$M$212,9,FALSE)," ")</f>
        <v>0</v>
      </c>
      <c r="V119" s="19">
        <f>IF(AND(N119="Aplicar identificación avanzada-condición aceptable para cada tipo de factor de riesgo identificado",G119="SI"),VLOOKUP(A119,'2'!$B$12:$M$212,10,FALSE)," ")</f>
        <v>0</v>
      </c>
      <c r="W119" s="31" t="str">
        <f>IF(AND(N119="Aplicar identificación avanzada-condición aceptable para cada tipo de factor de riesgo identificado",H119="SI"),VLOOKUP(A119,'2'!$B$12:$M$212,2,FALSE)," ")</f>
        <v xml:space="preserve"> </v>
      </c>
      <c r="X119" s="31" t="str">
        <f>IF(AND(N119="Aplicar identificación avanzada-condición aceptable para cada tipo de factor de riesgo identificado",H119="SI"),VLOOKUP(A119,'2'!$B$12:$M$212,3,FALSE)," ")</f>
        <v xml:space="preserve"> </v>
      </c>
      <c r="Y119" s="31" t="str">
        <f>IF(AND(N119="Aplicar identificación avanzada-condición aceptable para cada tipo de factor de riesgo identificado",H119="SI"),VLOOKUP(A119,'2'!$B$12:$M$212,4,FALSE)," ")</f>
        <v xml:space="preserve"> </v>
      </c>
      <c r="Z119" s="31" t="str">
        <f>IF(AND(N119="Aplicar identificación avanzada-condición aceptable para cada tipo de factor de riesgo identificado",H119="SI"),VLOOKUP(A119,'2'!$B$12:$M$212,4,FALSE)," ")</f>
        <v xml:space="preserve"> </v>
      </c>
      <c r="AA119" s="31" t="str">
        <f>IF(AND(N119="Aplicar identificación avanzada-condición aceptable para cada tipo de factor de riesgo identificado",H119="SI"),VLOOKUP(A119,'2'!$B$12:$M$212,7,FALSE)," ")</f>
        <v xml:space="preserve"> </v>
      </c>
      <c r="AB119" s="31" t="str">
        <f>IF(AND(N119="Aplicar identificación avanzada-condición aceptable para cada tipo de factor de riesgo identificado",H119="SI"),VLOOKUP(A119,'2'!$B$12:$M$212,8,FALSE)," ")</f>
        <v xml:space="preserve"> </v>
      </c>
      <c r="AC119" s="31" t="str">
        <f>IF(AND(N119="Aplicar identificación avanzada-condición aceptable para cada tipo de factor de riesgo identificado",H119="SI"),VLOOKUP(A119,'2'!$B$12:$M$212,9,FALSE)," ")</f>
        <v xml:space="preserve"> </v>
      </c>
      <c r="AD119" s="31" t="str">
        <f>IF(AND(N119="Aplicar identificación avanzada-condición aceptable para cada tipo de factor de riesgo identificado",H119="SI"),VLOOKUP(A119,'2'!$B$12:$M$212,10,FALSE)," ")</f>
        <v xml:space="preserve"> </v>
      </c>
      <c r="AE119" s="34" t="str">
        <f>IF(AND(N119="Aplicar identificación avanzada-condición aceptable para cada tipo de factor de riesgo identificado",I119="SI"),VLOOKUP(A119,'2'!$B$12:$M$212,2,FALSE)," ")</f>
        <v xml:space="preserve"> </v>
      </c>
      <c r="AF119" s="34" t="str">
        <f>IF(AND(N119="Aplicar identificación avanzada-condición aceptable para cada tipo de factor de riesgo identificado",I119="SI"),VLOOKUP(A119,'2'!$B$12:$M$212,3,FALSE)," ")</f>
        <v xml:space="preserve"> </v>
      </c>
      <c r="AG119" s="34" t="str">
        <f>IF(AND(N119="Aplicar identificación avanzada-condición aceptable para cada tipo de factor de riesgo identificado",I119="SI"),VLOOKUP(A119,'2'!$B$12:$M$212,4,FALSE)," ")</f>
        <v xml:space="preserve"> </v>
      </c>
      <c r="AH119" s="34" t="str">
        <f>IF(AND(N119="Aplicar identificación avanzada-condición aceptable para cada tipo de factor de riesgo identificado",I119="SI"),VLOOKUP(A119,'2'!$B$12:$M$212,6,FALSE)," ")</f>
        <v xml:space="preserve"> </v>
      </c>
      <c r="AI119" s="34" t="str">
        <f>IF(AND(N119="Aplicar identificación avanzada-condición aceptable para cada tipo de factor de riesgo identificado",I119="SI"),VLOOKUP(A119,'2'!$B$12:$M$212,7,FALSE)," ")</f>
        <v xml:space="preserve"> </v>
      </c>
      <c r="AJ119" s="34" t="str">
        <f>IF(AND(N119="Aplicar identificación avanzada-condición aceptable para cada tipo de factor de riesgo identificado",I119="SI"),VLOOKUP(A119,'2'!$B$12:$M$212,8,FALSE)," ")</f>
        <v xml:space="preserve"> </v>
      </c>
      <c r="AK119" s="34" t="str">
        <f>IF(AND(N119="Aplicar identificación avanzada-condición aceptable para cada tipo de factor de riesgo identificado",I119="SI"),VLOOKUP(A119,'2'!$B$12:$M$212,9,FALSE)," ")</f>
        <v xml:space="preserve"> </v>
      </c>
      <c r="AL119" s="34" t="str">
        <f>IF(AND(N119="Aplicar identificación avanzada-condición aceptable para cada tipo de factor de riesgo identificado",I119="SI"),VLOOKUP(A119,'2'!$B$12:$M$212,10,FALSE)," ")</f>
        <v xml:space="preserve"> </v>
      </c>
      <c r="AM119" s="40" t="str">
        <f>IF(AND(N119="Aplicar identificación avanzada-condición aceptable para cada tipo de factor de riesgo identificado",J119="SI"),VLOOKUP(A119,'2'!$B$12:$M$212,2,FALSE)," ")</f>
        <v xml:space="preserve"> </v>
      </c>
      <c r="AN119" s="40" t="str">
        <f>IF(AND(N119="Aplicar identificación avanzada-condición aceptable para cada tipo de factor de riesgo identificado",J119="SI"),VLOOKUP(A119,'2'!$B$12:$M$212,3,FALSE)," ")</f>
        <v xml:space="preserve"> </v>
      </c>
      <c r="AO119" s="40" t="str">
        <f>IF(AND(N119="Aplicar identificación avanzada-condición aceptable para cada tipo de factor de riesgo identificado",J119="SI"),VLOOKUP(A119,'2'!$B$12:$M$212,4,FALSE)," ")</f>
        <v xml:space="preserve"> </v>
      </c>
      <c r="AP119" s="40" t="str">
        <f>IF(AND(N119="Aplicar identificación avanzada-condición aceptable para cada tipo de factor de riesgo identificado",J119="SI"),VLOOKUP(A119,'2'!$B$12:$M$212,6,FALSE)," ")</f>
        <v xml:space="preserve"> </v>
      </c>
      <c r="AQ119" s="40" t="str">
        <f>IF(AND(N119="Aplicar identificación avanzada-condición aceptable para cada tipo de factor de riesgo identificado",J119="SI"),VLOOKUP(A119,'2'!$B$12:$M$212,7,FALSE)," ")</f>
        <v xml:space="preserve"> </v>
      </c>
      <c r="AR119" s="40" t="str">
        <f>IF(AND(N119="Aplicar identificación avanzada-condición aceptable para cada tipo de factor de riesgo identificado",J119="SI"),VLOOKUP(A119,'2'!$B$12:$M$212,8,FALSE)," ")</f>
        <v xml:space="preserve"> </v>
      </c>
      <c r="AS119" s="40" t="str">
        <f>IF(AND(N119="Aplicar identificación avanzada-condición aceptable para cada tipo de factor de riesgo identificado",J119="SI"),VLOOKUP(A119,'2'!$B$12:$M$212,9,FALSE)," ")</f>
        <v xml:space="preserve"> </v>
      </c>
      <c r="AT119" s="40" t="str">
        <f>IF(AND(N119="Aplicar identificación avanzada-condición aceptable para cada tipo de factor de riesgo identificado",J119="SI"),VLOOKUP(A119,'2'!$B$12:$M$212,10,FALSE)," ")</f>
        <v xml:space="preserve"> </v>
      </c>
      <c r="AU119" s="51" t="str">
        <f>IF(AND(N119="Aplicar identificación avanzada-condición aceptable para cada tipo de factor de riesgo identificado",K119="SI"),VLOOKUP(A119,'2'!$B$12:$M$212,2,FALSE)," ")</f>
        <v xml:space="preserve"> </v>
      </c>
      <c r="AV119" s="51" t="str">
        <f>IF(AND(N119="Aplicar identificación avanzada-condición aceptable para cada tipo de factor de riesgo identificado",K119="SI"),VLOOKUP(A119,'2'!$B$12:$M$212,3,FALSE)," ")</f>
        <v xml:space="preserve"> </v>
      </c>
      <c r="AW119" s="51" t="str">
        <f>IF(AND(N119="Aplicar identificación avanzada-condición aceptable para cada tipo de factor de riesgo identificado",K119="SI"),VLOOKUP(A119,'2'!$B$12:$M$212,4,FALSE)," ")</f>
        <v xml:space="preserve"> </v>
      </c>
      <c r="AX119" s="51" t="str">
        <f>IF(AND(N119="Aplicar identificación avanzada-condición aceptable para cada tipo de factor de riesgo identificado",K119="SI"),VLOOKUP(A119,'2'!$B$12:$M$212,6,FALSE)," ")</f>
        <v xml:space="preserve"> </v>
      </c>
      <c r="AY119" s="51" t="str">
        <f>IF(AND(N119="Aplicar identificación avanzada-condición aceptable para cada tipo de factor de riesgo identificado",K119="SI"),VLOOKUP(A119,'2'!$B$12:$M$212,7,FALSE)," ")</f>
        <v xml:space="preserve"> </v>
      </c>
      <c r="AZ119" s="51" t="str">
        <f>IF(AND(N119="Aplicar identificación avanzada-condición aceptable para cada tipo de factor de riesgo identificado",K119="SI"),VLOOKUP(A119,'2'!$B$12:$M$212,8,FALSE)," ")</f>
        <v xml:space="preserve"> </v>
      </c>
      <c r="BA119" s="51" t="str">
        <f>IF(AND(N119="Aplicar identificación avanzada-condición aceptable para cada tipo de factor de riesgo identificado",K119="SI"),VLOOKUP(A119,'2'!$B$12:$M$212,9,FALSE)," ")</f>
        <v xml:space="preserve"> </v>
      </c>
      <c r="BB119" s="51" t="str">
        <f>IF(AND(N119="Aplicar identificación avanzada-condición aceptable para cada tipo de factor de riesgo identificado",K119="SI"),VLOOKUP(A119,'2'!$B$12:$M$212,10,FALSE)," ")</f>
        <v xml:space="preserve"> </v>
      </c>
      <c r="BC119" s="44">
        <f>IF(AND(N119="Aplicar identificación avanzada-condición aceptable para cada tipo de factor de riesgo identificado",L119="SI"),VLOOKUP(A119,'2'!$B$12:$M$212,2,FALSE)," ")</f>
        <v>0</v>
      </c>
      <c r="BD119" s="44">
        <f>IF(AND(N119="Aplicar identificación avanzada-condición aceptable para cada tipo de factor de riesgo identificado",L119="SI"),VLOOKUP(A119,'2'!$B$12:$M$212,3,FALSE)," ")</f>
        <v>0</v>
      </c>
      <c r="BE119" s="44">
        <f>IF(AND(N119="Aplicar identificación avanzada-condición aceptable para cada tipo de factor de riesgo identificado",L119="SI"),VLOOKUP(A119,'2'!$B$12:$M$212,4,FALSE)," ")</f>
        <v>0</v>
      </c>
      <c r="BF119" s="44">
        <f>IF(AND(N119="Aplicar identificación avanzada-condición aceptable para cada tipo de factor de riesgo identificado",L119="SI"),VLOOKUP(A119,'2'!$B$12:$M$212,6,FALSE)," ")</f>
        <v>0</v>
      </c>
      <c r="BG119" s="44">
        <f>IF(AND(N119="Aplicar identificación avanzada-condición aceptable para cada tipo de factor de riesgo identificado",L119="SI"),VLOOKUP(A119,'2'!$B$12:$M$212,7,FALSE)," ")</f>
        <v>0</v>
      </c>
      <c r="BH119" s="44">
        <f>IF(AND(N119="Aplicar identificación avanzada-condición aceptable para cada tipo de factor de riesgo identificado",L119="SI"),VLOOKUP(A119,'2'!$B$12:$M$212,8,FALSE)," ")</f>
        <v>0</v>
      </c>
      <c r="BI119" s="44">
        <f>IF(AND(N119="Aplicar identificación avanzada-condición aceptable para cada tipo de factor de riesgo identificado",L119="SI"),VLOOKUP(A119,'2'!$B$12:$M$212,9,FALSE)," ")</f>
        <v>0</v>
      </c>
      <c r="BJ119" s="44">
        <f>IF(AND(N119="Aplicar identificación avanzada-condición aceptable para cada tipo de factor de riesgo identificado",L119="SI"),VLOOKUP(A119,'2'!$B$12:$M$212,10,FALSE)," ")</f>
        <v>0</v>
      </c>
      <c r="BK119" s="48" t="str">
        <f>IF(AND(N119="Aplicar identificación avanzada-condición aceptable para cada tipo de factor de riesgo identificado",M119="SI"),VLOOKUP(A119,'2'!$B$12:$M$212,2,FALSE)," ")</f>
        <v xml:space="preserve"> </v>
      </c>
      <c r="BL119" s="48" t="str">
        <f>IF(AND(N119="Aplicar identificación avanzada-condición aceptable para cada tipo de factor de riesgo identificado",M119="SI"),VLOOKUP(A119,'2'!$B$12:$M$212,3,FALSE)," ")</f>
        <v xml:space="preserve"> </v>
      </c>
      <c r="BM119" s="48" t="str">
        <f>IF(AND(N119="Aplicar identificación avanzada-condición aceptable para cada tipo de factor de riesgo identificado",M119="SI"),VLOOKUP(A119,'2'!$B$12:$M$212,4,FALSE)," ")</f>
        <v xml:space="preserve"> </v>
      </c>
      <c r="BN119" s="48" t="str">
        <f>IF(AND(N119="Aplicar identificación avanzada-condición aceptable para cada tipo de factor de riesgo identificado",M119="SI"),VLOOKUP(A119,'2'!$B$12:$M$212,6,FALSE)," ")</f>
        <v xml:space="preserve"> </v>
      </c>
      <c r="BO119" s="48" t="str">
        <f>IF(AND(N119="Aplicar identificación avanzada-condición aceptable para cada tipo de factor de riesgo identificado",M119="SI"),VLOOKUP(A119,'2'!$B$12:$M$212,7,FALSE)," ")</f>
        <v xml:space="preserve"> </v>
      </c>
      <c r="BP119" s="48" t="str">
        <f>IF(AND(N119="Aplicar identificación avanzada-condición aceptable para cada tipo de factor de riesgo identificado",M119="SI"),VLOOKUP(A119,'2'!$B$12:$M$212,8,FALSE)," ")</f>
        <v xml:space="preserve"> </v>
      </c>
      <c r="BQ119" s="48" t="str">
        <f>IF(AND(N119="Aplicar identificación avanzada-condición aceptable para cada tipo de factor de riesgo identificado",M119="SI"),VLOOKUP(A119,'2'!$B$12:$M$212,9,FALSE)," ")</f>
        <v xml:space="preserve"> </v>
      </c>
      <c r="BR119" s="48" t="str">
        <f>IF(AND(N119="Aplicar identificación avanzada-condición aceptable para cada tipo de factor de riesgo identificado",M119="SI"),VLOOKUP(A119,'2'!$B$12:$M$212,10,FALSE)," ")</f>
        <v xml:space="preserve"> </v>
      </c>
    </row>
    <row r="120" spans="1:70">
      <c r="A120">
        <v>116</v>
      </c>
      <c r="B120" s="21">
        <f>'2'!C129</f>
        <v>0</v>
      </c>
      <c r="C120" s="21">
        <f>'2'!D129</f>
        <v>0</v>
      </c>
      <c r="D120" s="21"/>
      <c r="E120" s="21">
        <f>'2'!E129</f>
        <v>0</v>
      </c>
      <c r="F120" s="34">
        <f>'3'!D129</f>
        <v>0</v>
      </c>
      <c r="G120" s="27" t="str">
        <f>'3'!E129</f>
        <v>SI</v>
      </c>
      <c r="H120" s="21" t="str">
        <f>'3'!F129</f>
        <v>NO</v>
      </c>
      <c r="I120" s="27" t="str">
        <f>'3'!G129</f>
        <v>NO</v>
      </c>
      <c r="J120" s="21" t="str">
        <f>'3'!H129</f>
        <v>NO</v>
      </c>
      <c r="K120" s="27" t="str">
        <f>'3'!I129</f>
        <v>NO</v>
      </c>
      <c r="L120" s="21" t="str">
        <f>'3'!J129</f>
        <v>SI</v>
      </c>
      <c r="M120" s="27" t="str">
        <f>'3'!K129</f>
        <v>NO</v>
      </c>
      <c r="N120" s="34" t="str">
        <f>'3'!L129</f>
        <v>Aplicar identificación avanzada-condición aceptable para cada tipo de factor de riesgo identificado</v>
      </c>
      <c r="O120" s="19">
        <f>IF(AND(N120="Aplicar identificación avanzada-condición aceptable para cada tipo de factor de riesgo identificado",G120="SI"),VLOOKUP(A120,'2'!$B$12:$M$212,2,FALSE)," ")</f>
        <v>0</v>
      </c>
      <c r="P120" s="19">
        <f>IF(AND(N120="Aplicar identificación avanzada-condición aceptable para cada tipo de factor de riesgo identificado",G120="SI"),VLOOKUP(A120,'2'!$B$12:$M$212,3,FALSE)," ")</f>
        <v>0</v>
      </c>
      <c r="Q120" s="19">
        <f>IF(AND(N120="Aplicar identificación avanzada-condición aceptable para cada tipo de factor de riesgo identificado",G120="SI"),VLOOKUP(A120,'2'!$B$12:$M$212,4,FALSE)," ")</f>
        <v>0</v>
      </c>
      <c r="R120" s="19">
        <f>IF(AND(N120="Aplicar identificación avanzada-condición aceptable para cada tipo de factor de riesgo identificado",G120="SI"),VLOOKUP(A120,'2'!$B$12:$M$212,6,FALSE)," ")</f>
        <v>0</v>
      </c>
      <c r="S120" s="19">
        <f>IF(AND(N120="Aplicar identificación avanzada-condición aceptable para cada tipo de factor de riesgo identificado",G120="SI"),VLOOKUP(A120,'2'!$B$12:$M$212,7,FALSE)," ")</f>
        <v>0</v>
      </c>
      <c r="T120" s="19">
        <f>IF(AND(N120="Aplicar identificación avanzada-condición aceptable para cada tipo de factor de riesgo identificado",G120="SI"),VLOOKUP(A120,'2'!$B$12:$M$212,8,FALSE)," ")</f>
        <v>0</v>
      </c>
      <c r="U120" s="19">
        <f>IF(AND(N120="Aplicar identificación avanzada-condición aceptable para cada tipo de factor de riesgo identificado",G120="SI"),VLOOKUP(A120,'2'!$B$12:$M$212,9,FALSE)," ")</f>
        <v>0</v>
      </c>
      <c r="V120" s="19">
        <f>IF(AND(N120="Aplicar identificación avanzada-condición aceptable para cada tipo de factor de riesgo identificado",G120="SI"),VLOOKUP(A120,'2'!$B$12:$M$212,10,FALSE)," ")</f>
        <v>0</v>
      </c>
      <c r="W120" s="31" t="str">
        <f>IF(AND(N120="Aplicar identificación avanzada-condición aceptable para cada tipo de factor de riesgo identificado",H120="SI"),VLOOKUP(A120,'2'!$B$12:$M$212,2,FALSE)," ")</f>
        <v xml:space="preserve"> </v>
      </c>
      <c r="X120" s="31" t="str">
        <f>IF(AND(N120="Aplicar identificación avanzada-condición aceptable para cada tipo de factor de riesgo identificado",H120="SI"),VLOOKUP(A120,'2'!$B$12:$M$212,3,FALSE)," ")</f>
        <v xml:space="preserve"> </v>
      </c>
      <c r="Y120" s="31" t="str">
        <f>IF(AND(N120="Aplicar identificación avanzada-condición aceptable para cada tipo de factor de riesgo identificado",H120="SI"),VLOOKUP(A120,'2'!$B$12:$M$212,4,FALSE)," ")</f>
        <v xml:space="preserve"> </v>
      </c>
      <c r="Z120" s="31" t="str">
        <f>IF(AND(N120="Aplicar identificación avanzada-condición aceptable para cada tipo de factor de riesgo identificado",H120="SI"),VLOOKUP(A120,'2'!$B$12:$M$212,4,FALSE)," ")</f>
        <v xml:space="preserve"> </v>
      </c>
      <c r="AA120" s="31" t="str">
        <f>IF(AND(N120="Aplicar identificación avanzada-condición aceptable para cada tipo de factor de riesgo identificado",H120="SI"),VLOOKUP(A120,'2'!$B$12:$M$212,7,FALSE)," ")</f>
        <v xml:space="preserve"> </v>
      </c>
      <c r="AB120" s="31" t="str">
        <f>IF(AND(N120="Aplicar identificación avanzada-condición aceptable para cada tipo de factor de riesgo identificado",H120="SI"),VLOOKUP(A120,'2'!$B$12:$M$212,8,FALSE)," ")</f>
        <v xml:space="preserve"> </v>
      </c>
      <c r="AC120" s="31" t="str">
        <f>IF(AND(N120="Aplicar identificación avanzada-condición aceptable para cada tipo de factor de riesgo identificado",H120="SI"),VLOOKUP(A120,'2'!$B$12:$M$212,9,FALSE)," ")</f>
        <v xml:space="preserve"> </v>
      </c>
      <c r="AD120" s="31" t="str">
        <f>IF(AND(N120="Aplicar identificación avanzada-condición aceptable para cada tipo de factor de riesgo identificado",H120="SI"),VLOOKUP(A120,'2'!$B$12:$M$212,10,FALSE)," ")</f>
        <v xml:space="preserve"> </v>
      </c>
      <c r="AE120" s="34" t="str">
        <f>IF(AND(N120="Aplicar identificación avanzada-condición aceptable para cada tipo de factor de riesgo identificado",I120="SI"),VLOOKUP(A120,'2'!$B$12:$M$212,2,FALSE)," ")</f>
        <v xml:space="preserve"> </v>
      </c>
      <c r="AF120" s="34" t="str">
        <f>IF(AND(N120="Aplicar identificación avanzada-condición aceptable para cada tipo de factor de riesgo identificado",I120="SI"),VLOOKUP(A120,'2'!$B$12:$M$212,3,FALSE)," ")</f>
        <v xml:space="preserve"> </v>
      </c>
      <c r="AG120" s="34" t="str">
        <f>IF(AND(N120="Aplicar identificación avanzada-condición aceptable para cada tipo de factor de riesgo identificado",I120="SI"),VLOOKUP(A120,'2'!$B$12:$M$212,4,FALSE)," ")</f>
        <v xml:space="preserve"> </v>
      </c>
      <c r="AH120" s="34" t="str">
        <f>IF(AND(N120="Aplicar identificación avanzada-condición aceptable para cada tipo de factor de riesgo identificado",I120="SI"),VLOOKUP(A120,'2'!$B$12:$M$212,6,FALSE)," ")</f>
        <v xml:space="preserve"> </v>
      </c>
      <c r="AI120" s="34" t="str">
        <f>IF(AND(N120="Aplicar identificación avanzada-condición aceptable para cada tipo de factor de riesgo identificado",I120="SI"),VLOOKUP(A120,'2'!$B$12:$M$212,7,FALSE)," ")</f>
        <v xml:space="preserve"> </v>
      </c>
      <c r="AJ120" s="34" t="str">
        <f>IF(AND(N120="Aplicar identificación avanzada-condición aceptable para cada tipo de factor de riesgo identificado",I120="SI"),VLOOKUP(A120,'2'!$B$12:$M$212,8,FALSE)," ")</f>
        <v xml:space="preserve"> </v>
      </c>
      <c r="AK120" s="34" t="str">
        <f>IF(AND(N120="Aplicar identificación avanzada-condición aceptable para cada tipo de factor de riesgo identificado",I120="SI"),VLOOKUP(A120,'2'!$B$12:$M$212,9,FALSE)," ")</f>
        <v xml:space="preserve"> </v>
      </c>
      <c r="AL120" s="34" t="str">
        <f>IF(AND(N120="Aplicar identificación avanzada-condición aceptable para cada tipo de factor de riesgo identificado",I120="SI"),VLOOKUP(A120,'2'!$B$12:$M$212,10,FALSE)," ")</f>
        <v xml:space="preserve"> </v>
      </c>
      <c r="AM120" s="40" t="str">
        <f>IF(AND(N120="Aplicar identificación avanzada-condición aceptable para cada tipo de factor de riesgo identificado",J120="SI"),VLOOKUP(A120,'2'!$B$12:$M$212,2,FALSE)," ")</f>
        <v xml:space="preserve"> </v>
      </c>
      <c r="AN120" s="40" t="str">
        <f>IF(AND(N120="Aplicar identificación avanzada-condición aceptable para cada tipo de factor de riesgo identificado",J120="SI"),VLOOKUP(A120,'2'!$B$12:$M$212,3,FALSE)," ")</f>
        <v xml:space="preserve"> </v>
      </c>
      <c r="AO120" s="40" t="str">
        <f>IF(AND(N120="Aplicar identificación avanzada-condición aceptable para cada tipo de factor de riesgo identificado",J120="SI"),VLOOKUP(A120,'2'!$B$12:$M$212,4,FALSE)," ")</f>
        <v xml:space="preserve"> </v>
      </c>
      <c r="AP120" s="40" t="str">
        <f>IF(AND(N120="Aplicar identificación avanzada-condición aceptable para cada tipo de factor de riesgo identificado",J120="SI"),VLOOKUP(A120,'2'!$B$12:$M$212,6,FALSE)," ")</f>
        <v xml:space="preserve"> </v>
      </c>
      <c r="AQ120" s="40" t="str">
        <f>IF(AND(N120="Aplicar identificación avanzada-condición aceptable para cada tipo de factor de riesgo identificado",J120="SI"),VLOOKUP(A120,'2'!$B$12:$M$212,7,FALSE)," ")</f>
        <v xml:space="preserve"> </v>
      </c>
      <c r="AR120" s="40" t="str">
        <f>IF(AND(N120="Aplicar identificación avanzada-condición aceptable para cada tipo de factor de riesgo identificado",J120="SI"),VLOOKUP(A120,'2'!$B$12:$M$212,8,FALSE)," ")</f>
        <v xml:space="preserve"> </v>
      </c>
      <c r="AS120" s="40" t="str">
        <f>IF(AND(N120="Aplicar identificación avanzada-condición aceptable para cada tipo de factor de riesgo identificado",J120="SI"),VLOOKUP(A120,'2'!$B$12:$M$212,9,FALSE)," ")</f>
        <v xml:space="preserve"> </v>
      </c>
      <c r="AT120" s="40" t="str">
        <f>IF(AND(N120="Aplicar identificación avanzada-condición aceptable para cada tipo de factor de riesgo identificado",J120="SI"),VLOOKUP(A120,'2'!$B$12:$M$212,10,FALSE)," ")</f>
        <v xml:space="preserve"> </v>
      </c>
      <c r="AU120" s="51" t="str">
        <f>IF(AND(N120="Aplicar identificación avanzada-condición aceptable para cada tipo de factor de riesgo identificado",K120="SI"),VLOOKUP(A120,'2'!$B$12:$M$212,2,FALSE)," ")</f>
        <v xml:space="preserve"> </v>
      </c>
      <c r="AV120" s="51" t="str">
        <f>IF(AND(N120="Aplicar identificación avanzada-condición aceptable para cada tipo de factor de riesgo identificado",K120="SI"),VLOOKUP(A120,'2'!$B$12:$M$212,3,FALSE)," ")</f>
        <v xml:space="preserve"> </v>
      </c>
      <c r="AW120" s="51" t="str">
        <f>IF(AND(N120="Aplicar identificación avanzada-condición aceptable para cada tipo de factor de riesgo identificado",K120="SI"),VLOOKUP(A120,'2'!$B$12:$M$212,4,FALSE)," ")</f>
        <v xml:space="preserve"> </v>
      </c>
      <c r="AX120" s="51" t="str">
        <f>IF(AND(N120="Aplicar identificación avanzada-condición aceptable para cada tipo de factor de riesgo identificado",K120="SI"),VLOOKUP(A120,'2'!$B$12:$M$212,6,FALSE)," ")</f>
        <v xml:space="preserve"> </v>
      </c>
      <c r="AY120" s="51" t="str">
        <f>IF(AND(N120="Aplicar identificación avanzada-condición aceptable para cada tipo de factor de riesgo identificado",K120="SI"),VLOOKUP(A120,'2'!$B$12:$M$212,7,FALSE)," ")</f>
        <v xml:space="preserve"> </v>
      </c>
      <c r="AZ120" s="51" t="str">
        <f>IF(AND(N120="Aplicar identificación avanzada-condición aceptable para cada tipo de factor de riesgo identificado",K120="SI"),VLOOKUP(A120,'2'!$B$12:$M$212,8,FALSE)," ")</f>
        <v xml:space="preserve"> </v>
      </c>
      <c r="BA120" s="51" t="str">
        <f>IF(AND(N120="Aplicar identificación avanzada-condición aceptable para cada tipo de factor de riesgo identificado",K120="SI"),VLOOKUP(A120,'2'!$B$12:$M$212,9,FALSE)," ")</f>
        <v xml:space="preserve"> </v>
      </c>
      <c r="BB120" s="51" t="str">
        <f>IF(AND(N120="Aplicar identificación avanzada-condición aceptable para cada tipo de factor de riesgo identificado",K120="SI"),VLOOKUP(A120,'2'!$B$12:$M$212,10,FALSE)," ")</f>
        <v xml:space="preserve"> </v>
      </c>
      <c r="BC120" s="44">
        <f>IF(AND(N120="Aplicar identificación avanzada-condición aceptable para cada tipo de factor de riesgo identificado",L120="SI"),VLOOKUP(A120,'2'!$B$12:$M$212,2,FALSE)," ")</f>
        <v>0</v>
      </c>
      <c r="BD120" s="44">
        <f>IF(AND(N120="Aplicar identificación avanzada-condición aceptable para cada tipo de factor de riesgo identificado",L120="SI"),VLOOKUP(A120,'2'!$B$12:$M$212,3,FALSE)," ")</f>
        <v>0</v>
      </c>
      <c r="BE120" s="44">
        <f>IF(AND(N120="Aplicar identificación avanzada-condición aceptable para cada tipo de factor de riesgo identificado",L120="SI"),VLOOKUP(A120,'2'!$B$12:$M$212,4,FALSE)," ")</f>
        <v>0</v>
      </c>
      <c r="BF120" s="44">
        <f>IF(AND(N120="Aplicar identificación avanzada-condición aceptable para cada tipo de factor de riesgo identificado",L120="SI"),VLOOKUP(A120,'2'!$B$12:$M$212,6,FALSE)," ")</f>
        <v>0</v>
      </c>
      <c r="BG120" s="44">
        <f>IF(AND(N120="Aplicar identificación avanzada-condición aceptable para cada tipo de factor de riesgo identificado",L120="SI"),VLOOKUP(A120,'2'!$B$12:$M$212,7,FALSE)," ")</f>
        <v>0</v>
      </c>
      <c r="BH120" s="44">
        <f>IF(AND(N120="Aplicar identificación avanzada-condición aceptable para cada tipo de factor de riesgo identificado",L120="SI"),VLOOKUP(A120,'2'!$B$12:$M$212,8,FALSE)," ")</f>
        <v>0</v>
      </c>
      <c r="BI120" s="44">
        <f>IF(AND(N120="Aplicar identificación avanzada-condición aceptable para cada tipo de factor de riesgo identificado",L120="SI"),VLOOKUP(A120,'2'!$B$12:$M$212,9,FALSE)," ")</f>
        <v>0</v>
      </c>
      <c r="BJ120" s="44">
        <f>IF(AND(N120="Aplicar identificación avanzada-condición aceptable para cada tipo de factor de riesgo identificado",L120="SI"),VLOOKUP(A120,'2'!$B$12:$M$212,10,FALSE)," ")</f>
        <v>0</v>
      </c>
      <c r="BK120" s="48" t="str">
        <f>IF(AND(N120="Aplicar identificación avanzada-condición aceptable para cada tipo de factor de riesgo identificado",M120="SI"),VLOOKUP(A120,'2'!$B$12:$M$212,2,FALSE)," ")</f>
        <v xml:space="preserve"> </v>
      </c>
      <c r="BL120" s="48" t="str">
        <f>IF(AND(N120="Aplicar identificación avanzada-condición aceptable para cada tipo de factor de riesgo identificado",M120="SI"),VLOOKUP(A120,'2'!$B$12:$M$212,3,FALSE)," ")</f>
        <v xml:space="preserve"> </v>
      </c>
      <c r="BM120" s="48" t="str">
        <f>IF(AND(N120="Aplicar identificación avanzada-condición aceptable para cada tipo de factor de riesgo identificado",M120="SI"),VLOOKUP(A120,'2'!$B$12:$M$212,4,FALSE)," ")</f>
        <v xml:space="preserve"> </v>
      </c>
      <c r="BN120" s="48" t="str">
        <f>IF(AND(N120="Aplicar identificación avanzada-condición aceptable para cada tipo de factor de riesgo identificado",M120="SI"),VLOOKUP(A120,'2'!$B$12:$M$212,6,FALSE)," ")</f>
        <v xml:space="preserve"> </v>
      </c>
      <c r="BO120" s="48" t="str">
        <f>IF(AND(N120="Aplicar identificación avanzada-condición aceptable para cada tipo de factor de riesgo identificado",M120="SI"),VLOOKUP(A120,'2'!$B$12:$M$212,7,FALSE)," ")</f>
        <v xml:space="preserve"> </v>
      </c>
      <c r="BP120" s="48" t="str">
        <f>IF(AND(N120="Aplicar identificación avanzada-condición aceptable para cada tipo de factor de riesgo identificado",M120="SI"),VLOOKUP(A120,'2'!$B$12:$M$212,8,FALSE)," ")</f>
        <v xml:space="preserve"> </v>
      </c>
      <c r="BQ120" s="48" t="str">
        <f>IF(AND(N120="Aplicar identificación avanzada-condición aceptable para cada tipo de factor de riesgo identificado",M120="SI"),VLOOKUP(A120,'2'!$B$12:$M$212,9,FALSE)," ")</f>
        <v xml:space="preserve"> </v>
      </c>
      <c r="BR120" s="48" t="str">
        <f>IF(AND(N120="Aplicar identificación avanzada-condición aceptable para cada tipo de factor de riesgo identificado",M120="SI"),VLOOKUP(A120,'2'!$B$12:$M$212,10,FALSE)," ")</f>
        <v xml:space="preserve"> </v>
      </c>
    </row>
    <row r="121" spans="1:70">
      <c r="A121">
        <v>117</v>
      </c>
      <c r="B121" s="21">
        <f>'2'!C130</f>
        <v>0</v>
      </c>
      <c r="C121" s="21">
        <f>'2'!D130</f>
        <v>0</v>
      </c>
      <c r="D121" s="21"/>
      <c r="E121" s="21">
        <f>'2'!E130</f>
        <v>0</v>
      </c>
      <c r="F121" s="34">
        <f>'3'!D130</f>
        <v>0</v>
      </c>
      <c r="G121" s="27" t="str">
        <f>'3'!E130</f>
        <v>SI</v>
      </c>
      <c r="H121" s="21" t="str">
        <f>'3'!F130</f>
        <v>NO</v>
      </c>
      <c r="I121" s="27" t="str">
        <f>'3'!G130</f>
        <v>NO</v>
      </c>
      <c r="J121" s="21" t="str">
        <f>'3'!H130</f>
        <v>NO</v>
      </c>
      <c r="K121" s="27" t="str">
        <f>'3'!I130</f>
        <v>NO</v>
      </c>
      <c r="L121" s="21" t="str">
        <f>'3'!J130</f>
        <v>SI</v>
      </c>
      <c r="M121" s="27" t="str">
        <f>'3'!K130</f>
        <v>NO</v>
      </c>
      <c r="N121" s="34" t="str">
        <f>'3'!L130</f>
        <v>Aplicar identificación avanzada-condición aceptable para cada tipo de factor de riesgo identificado</v>
      </c>
      <c r="O121" s="19">
        <f>IF(AND(N121="Aplicar identificación avanzada-condición aceptable para cada tipo de factor de riesgo identificado",G121="SI"),VLOOKUP(A121,'2'!$B$12:$M$212,2,FALSE)," ")</f>
        <v>0</v>
      </c>
      <c r="P121" s="19">
        <f>IF(AND(N121="Aplicar identificación avanzada-condición aceptable para cada tipo de factor de riesgo identificado",G121="SI"),VLOOKUP(A121,'2'!$B$12:$M$212,3,FALSE)," ")</f>
        <v>0</v>
      </c>
      <c r="Q121" s="19">
        <f>IF(AND(N121="Aplicar identificación avanzada-condición aceptable para cada tipo de factor de riesgo identificado",G121="SI"),VLOOKUP(A121,'2'!$B$12:$M$212,4,FALSE)," ")</f>
        <v>0</v>
      </c>
      <c r="R121" s="19">
        <f>IF(AND(N121="Aplicar identificación avanzada-condición aceptable para cada tipo de factor de riesgo identificado",G121="SI"),VLOOKUP(A121,'2'!$B$12:$M$212,6,FALSE)," ")</f>
        <v>0</v>
      </c>
      <c r="S121" s="19">
        <f>IF(AND(N121="Aplicar identificación avanzada-condición aceptable para cada tipo de factor de riesgo identificado",G121="SI"),VLOOKUP(A121,'2'!$B$12:$M$212,7,FALSE)," ")</f>
        <v>0</v>
      </c>
      <c r="T121" s="19">
        <f>IF(AND(N121="Aplicar identificación avanzada-condición aceptable para cada tipo de factor de riesgo identificado",G121="SI"),VLOOKUP(A121,'2'!$B$12:$M$212,8,FALSE)," ")</f>
        <v>0</v>
      </c>
      <c r="U121" s="19">
        <f>IF(AND(N121="Aplicar identificación avanzada-condición aceptable para cada tipo de factor de riesgo identificado",G121="SI"),VLOOKUP(A121,'2'!$B$12:$M$212,9,FALSE)," ")</f>
        <v>0</v>
      </c>
      <c r="V121" s="19">
        <f>IF(AND(N121="Aplicar identificación avanzada-condición aceptable para cada tipo de factor de riesgo identificado",G121="SI"),VLOOKUP(A121,'2'!$B$12:$M$212,10,FALSE)," ")</f>
        <v>0</v>
      </c>
      <c r="W121" s="31" t="str">
        <f>IF(AND(N121="Aplicar identificación avanzada-condición aceptable para cada tipo de factor de riesgo identificado",H121="SI"),VLOOKUP(A121,'2'!$B$12:$M$212,2,FALSE)," ")</f>
        <v xml:space="preserve"> </v>
      </c>
      <c r="X121" s="31" t="str">
        <f>IF(AND(N121="Aplicar identificación avanzada-condición aceptable para cada tipo de factor de riesgo identificado",H121="SI"),VLOOKUP(A121,'2'!$B$12:$M$212,3,FALSE)," ")</f>
        <v xml:space="preserve"> </v>
      </c>
      <c r="Y121" s="31" t="str">
        <f>IF(AND(N121="Aplicar identificación avanzada-condición aceptable para cada tipo de factor de riesgo identificado",H121="SI"),VLOOKUP(A121,'2'!$B$12:$M$212,4,FALSE)," ")</f>
        <v xml:space="preserve"> </v>
      </c>
      <c r="Z121" s="31" t="str">
        <f>IF(AND(N121="Aplicar identificación avanzada-condición aceptable para cada tipo de factor de riesgo identificado",H121="SI"),VLOOKUP(A121,'2'!$B$12:$M$212,4,FALSE)," ")</f>
        <v xml:space="preserve"> </v>
      </c>
      <c r="AA121" s="31" t="str">
        <f>IF(AND(N121="Aplicar identificación avanzada-condición aceptable para cada tipo de factor de riesgo identificado",H121="SI"),VLOOKUP(A121,'2'!$B$12:$M$212,7,FALSE)," ")</f>
        <v xml:space="preserve"> </v>
      </c>
      <c r="AB121" s="31" t="str">
        <f>IF(AND(N121="Aplicar identificación avanzada-condición aceptable para cada tipo de factor de riesgo identificado",H121="SI"),VLOOKUP(A121,'2'!$B$12:$M$212,8,FALSE)," ")</f>
        <v xml:space="preserve"> </v>
      </c>
      <c r="AC121" s="31" t="str">
        <f>IF(AND(N121="Aplicar identificación avanzada-condición aceptable para cada tipo de factor de riesgo identificado",H121="SI"),VLOOKUP(A121,'2'!$B$12:$M$212,9,FALSE)," ")</f>
        <v xml:space="preserve"> </v>
      </c>
      <c r="AD121" s="31" t="str">
        <f>IF(AND(N121="Aplicar identificación avanzada-condición aceptable para cada tipo de factor de riesgo identificado",H121="SI"),VLOOKUP(A121,'2'!$B$12:$M$212,10,FALSE)," ")</f>
        <v xml:space="preserve"> </v>
      </c>
      <c r="AE121" s="34" t="str">
        <f>IF(AND(N121="Aplicar identificación avanzada-condición aceptable para cada tipo de factor de riesgo identificado",I121="SI"),VLOOKUP(A121,'2'!$B$12:$M$212,2,FALSE)," ")</f>
        <v xml:space="preserve"> </v>
      </c>
      <c r="AF121" s="34" t="str">
        <f>IF(AND(N121="Aplicar identificación avanzada-condición aceptable para cada tipo de factor de riesgo identificado",I121="SI"),VLOOKUP(A121,'2'!$B$12:$M$212,3,FALSE)," ")</f>
        <v xml:space="preserve"> </v>
      </c>
      <c r="AG121" s="34" t="str">
        <f>IF(AND(N121="Aplicar identificación avanzada-condición aceptable para cada tipo de factor de riesgo identificado",I121="SI"),VLOOKUP(A121,'2'!$B$12:$M$212,4,FALSE)," ")</f>
        <v xml:space="preserve"> </v>
      </c>
      <c r="AH121" s="34" t="str">
        <f>IF(AND(N121="Aplicar identificación avanzada-condición aceptable para cada tipo de factor de riesgo identificado",I121="SI"),VLOOKUP(A121,'2'!$B$12:$M$212,6,FALSE)," ")</f>
        <v xml:space="preserve"> </v>
      </c>
      <c r="AI121" s="34" t="str">
        <f>IF(AND(N121="Aplicar identificación avanzada-condición aceptable para cada tipo de factor de riesgo identificado",I121="SI"),VLOOKUP(A121,'2'!$B$12:$M$212,7,FALSE)," ")</f>
        <v xml:space="preserve"> </v>
      </c>
      <c r="AJ121" s="34" t="str">
        <f>IF(AND(N121="Aplicar identificación avanzada-condición aceptable para cada tipo de factor de riesgo identificado",I121="SI"),VLOOKUP(A121,'2'!$B$12:$M$212,8,FALSE)," ")</f>
        <v xml:space="preserve"> </v>
      </c>
      <c r="AK121" s="34" t="str">
        <f>IF(AND(N121="Aplicar identificación avanzada-condición aceptable para cada tipo de factor de riesgo identificado",I121="SI"),VLOOKUP(A121,'2'!$B$12:$M$212,9,FALSE)," ")</f>
        <v xml:space="preserve"> </v>
      </c>
      <c r="AL121" s="34" t="str">
        <f>IF(AND(N121="Aplicar identificación avanzada-condición aceptable para cada tipo de factor de riesgo identificado",I121="SI"),VLOOKUP(A121,'2'!$B$12:$M$212,10,FALSE)," ")</f>
        <v xml:space="preserve"> </v>
      </c>
      <c r="AM121" s="40" t="str">
        <f>IF(AND(N121="Aplicar identificación avanzada-condición aceptable para cada tipo de factor de riesgo identificado",J121="SI"),VLOOKUP(A121,'2'!$B$12:$M$212,2,FALSE)," ")</f>
        <v xml:space="preserve"> </v>
      </c>
      <c r="AN121" s="40" t="str">
        <f>IF(AND(N121="Aplicar identificación avanzada-condición aceptable para cada tipo de factor de riesgo identificado",J121="SI"),VLOOKUP(A121,'2'!$B$12:$M$212,3,FALSE)," ")</f>
        <v xml:space="preserve"> </v>
      </c>
      <c r="AO121" s="40" t="str">
        <f>IF(AND(N121="Aplicar identificación avanzada-condición aceptable para cada tipo de factor de riesgo identificado",J121="SI"),VLOOKUP(A121,'2'!$B$12:$M$212,4,FALSE)," ")</f>
        <v xml:space="preserve"> </v>
      </c>
      <c r="AP121" s="40" t="str">
        <f>IF(AND(N121="Aplicar identificación avanzada-condición aceptable para cada tipo de factor de riesgo identificado",J121="SI"),VLOOKUP(A121,'2'!$B$12:$M$212,6,FALSE)," ")</f>
        <v xml:space="preserve"> </v>
      </c>
      <c r="AQ121" s="40" t="str">
        <f>IF(AND(N121="Aplicar identificación avanzada-condición aceptable para cada tipo de factor de riesgo identificado",J121="SI"),VLOOKUP(A121,'2'!$B$12:$M$212,7,FALSE)," ")</f>
        <v xml:space="preserve"> </v>
      </c>
      <c r="AR121" s="40" t="str">
        <f>IF(AND(N121="Aplicar identificación avanzada-condición aceptable para cada tipo de factor de riesgo identificado",J121="SI"),VLOOKUP(A121,'2'!$B$12:$M$212,8,FALSE)," ")</f>
        <v xml:space="preserve"> </v>
      </c>
      <c r="AS121" s="40" t="str">
        <f>IF(AND(N121="Aplicar identificación avanzada-condición aceptable para cada tipo de factor de riesgo identificado",J121="SI"),VLOOKUP(A121,'2'!$B$12:$M$212,9,FALSE)," ")</f>
        <v xml:space="preserve"> </v>
      </c>
      <c r="AT121" s="40" t="str">
        <f>IF(AND(N121="Aplicar identificación avanzada-condición aceptable para cada tipo de factor de riesgo identificado",J121="SI"),VLOOKUP(A121,'2'!$B$12:$M$212,10,FALSE)," ")</f>
        <v xml:space="preserve"> </v>
      </c>
      <c r="AU121" s="51" t="str">
        <f>IF(AND(N121="Aplicar identificación avanzada-condición aceptable para cada tipo de factor de riesgo identificado",K121="SI"),VLOOKUP(A121,'2'!$B$12:$M$212,2,FALSE)," ")</f>
        <v xml:space="preserve"> </v>
      </c>
      <c r="AV121" s="51" t="str">
        <f>IF(AND(N121="Aplicar identificación avanzada-condición aceptable para cada tipo de factor de riesgo identificado",K121="SI"),VLOOKUP(A121,'2'!$B$12:$M$212,3,FALSE)," ")</f>
        <v xml:space="preserve"> </v>
      </c>
      <c r="AW121" s="51" t="str">
        <f>IF(AND(N121="Aplicar identificación avanzada-condición aceptable para cada tipo de factor de riesgo identificado",K121="SI"),VLOOKUP(A121,'2'!$B$12:$M$212,4,FALSE)," ")</f>
        <v xml:space="preserve"> </v>
      </c>
      <c r="AX121" s="51" t="str">
        <f>IF(AND(N121="Aplicar identificación avanzada-condición aceptable para cada tipo de factor de riesgo identificado",K121="SI"),VLOOKUP(A121,'2'!$B$12:$M$212,6,FALSE)," ")</f>
        <v xml:space="preserve"> </v>
      </c>
      <c r="AY121" s="51" t="str">
        <f>IF(AND(N121="Aplicar identificación avanzada-condición aceptable para cada tipo de factor de riesgo identificado",K121="SI"),VLOOKUP(A121,'2'!$B$12:$M$212,7,FALSE)," ")</f>
        <v xml:space="preserve"> </v>
      </c>
      <c r="AZ121" s="51" t="str">
        <f>IF(AND(N121="Aplicar identificación avanzada-condición aceptable para cada tipo de factor de riesgo identificado",K121="SI"),VLOOKUP(A121,'2'!$B$12:$M$212,8,FALSE)," ")</f>
        <v xml:space="preserve"> </v>
      </c>
      <c r="BA121" s="51" t="str">
        <f>IF(AND(N121="Aplicar identificación avanzada-condición aceptable para cada tipo de factor de riesgo identificado",K121="SI"),VLOOKUP(A121,'2'!$B$12:$M$212,9,FALSE)," ")</f>
        <v xml:space="preserve"> </v>
      </c>
      <c r="BB121" s="51" t="str">
        <f>IF(AND(N121="Aplicar identificación avanzada-condición aceptable para cada tipo de factor de riesgo identificado",K121="SI"),VLOOKUP(A121,'2'!$B$12:$M$212,10,FALSE)," ")</f>
        <v xml:space="preserve"> </v>
      </c>
      <c r="BC121" s="44">
        <f>IF(AND(N121="Aplicar identificación avanzada-condición aceptable para cada tipo de factor de riesgo identificado",L121="SI"),VLOOKUP(A121,'2'!$B$12:$M$212,2,FALSE)," ")</f>
        <v>0</v>
      </c>
      <c r="BD121" s="44">
        <f>IF(AND(N121="Aplicar identificación avanzada-condición aceptable para cada tipo de factor de riesgo identificado",L121="SI"),VLOOKUP(A121,'2'!$B$12:$M$212,3,FALSE)," ")</f>
        <v>0</v>
      </c>
      <c r="BE121" s="44">
        <f>IF(AND(N121="Aplicar identificación avanzada-condición aceptable para cada tipo de factor de riesgo identificado",L121="SI"),VLOOKUP(A121,'2'!$B$12:$M$212,4,FALSE)," ")</f>
        <v>0</v>
      </c>
      <c r="BF121" s="44">
        <f>IF(AND(N121="Aplicar identificación avanzada-condición aceptable para cada tipo de factor de riesgo identificado",L121="SI"),VLOOKUP(A121,'2'!$B$12:$M$212,6,FALSE)," ")</f>
        <v>0</v>
      </c>
      <c r="BG121" s="44">
        <f>IF(AND(N121="Aplicar identificación avanzada-condición aceptable para cada tipo de factor de riesgo identificado",L121="SI"),VLOOKUP(A121,'2'!$B$12:$M$212,7,FALSE)," ")</f>
        <v>0</v>
      </c>
      <c r="BH121" s="44">
        <f>IF(AND(N121="Aplicar identificación avanzada-condición aceptable para cada tipo de factor de riesgo identificado",L121="SI"),VLOOKUP(A121,'2'!$B$12:$M$212,8,FALSE)," ")</f>
        <v>0</v>
      </c>
      <c r="BI121" s="44">
        <f>IF(AND(N121="Aplicar identificación avanzada-condición aceptable para cada tipo de factor de riesgo identificado",L121="SI"),VLOOKUP(A121,'2'!$B$12:$M$212,9,FALSE)," ")</f>
        <v>0</v>
      </c>
      <c r="BJ121" s="44">
        <f>IF(AND(N121="Aplicar identificación avanzada-condición aceptable para cada tipo de factor de riesgo identificado",L121="SI"),VLOOKUP(A121,'2'!$B$12:$M$212,10,FALSE)," ")</f>
        <v>0</v>
      </c>
      <c r="BK121" s="48" t="str">
        <f>IF(AND(N121="Aplicar identificación avanzada-condición aceptable para cada tipo de factor de riesgo identificado",M121="SI"),VLOOKUP(A121,'2'!$B$12:$M$212,2,FALSE)," ")</f>
        <v xml:space="preserve"> </v>
      </c>
      <c r="BL121" s="48" t="str">
        <f>IF(AND(N121="Aplicar identificación avanzada-condición aceptable para cada tipo de factor de riesgo identificado",M121="SI"),VLOOKUP(A121,'2'!$B$12:$M$212,3,FALSE)," ")</f>
        <v xml:space="preserve"> </v>
      </c>
      <c r="BM121" s="48" t="str">
        <f>IF(AND(N121="Aplicar identificación avanzada-condición aceptable para cada tipo de factor de riesgo identificado",M121="SI"),VLOOKUP(A121,'2'!$B$12:$M$212,4,FALSE)," ")</f>
        <v xml:space="preserve"> </v>
      </c>
      <c r="BN121" s="48" t="str">
        <f>IF(AND(N121="Aplicar identificación avanzada-condición aceptable para cada tipo de factor de riesgo identificado",M121="SI"),VLOOKUP(A121,'2'!$B$12:$M$212,6,FALSE)," ")</f>
        <v xml:space="preserve"> </v>
      </c>
      <c r="BO121" s="48" t="str">
        <f>IF(AND(N121="Aplicar identificación avanzada-condición aceptable para cada tipo de factor de riesgo identificado",M121="SI"),VLOOKUP(A121,'2'!$B$12:$M$212,7,FALSE)," ")</f>
        <v xml:space="preserve"> </v>
      </c>
      <c r="BP121" s="48" t="str">
        <f>IF(AND(N121="Aplicar identificación avanzada-condición aceptable para cada tipo de factor de riesgo identificado",M121="SI"),VLOOKUP(A121,'2'!$B$12:$M$212,8,FALSE)," ")</f>
        <v xml:space="preserve"> </v>
      </c>
      <c r="BQ121" s="48" t="str">
        <f>IF(AND(N121="Aplicar identificación avanzada-condición aceptable para cada tipo de factor de riesgo identificado",M121="SI"),VLOOKUP(A121,'2'!$B$12:$M$212,9,FALSE)," ")</f>
        <v xml:space="preserve"> </v>
      </c>
      <c r="BR121" s="48" t="str">
        <f>IF(AND(N121="Aplicar identificación avanzada-condición aceptable para cada tipo de factor de riesgo identificado",M121="SI"),VLOOKUP(A121,'2'!$B$12:$M$212,10,FALSE)," ")</f>
        <v xml:space="preserve"> </v>
      </c>
    </row>
    <row r="122" spans="1:70">
      <c r="A122">
        <v>118</v>
      </c>
      <c r="B122" s="21">
        <f>'2'!C131</f>
        <v>0</v>
      </c>
      <c r="C122" s="21">
        <f>'2'!D131</f>
        <v>0</v>
      </c>
      <c r="D122" s="21"/>
      <c r="E122" s="21">
        <f>'2'!E131</f>
        <v>0</v>
      </c>
      <c r="F122" s="34">
        <f>'3'!D131</f>
        <v>0</v>
      </c>
      <c r="G122" s="27" t="str">
        <f>'3'!E131</f>
        <v>SI</v>
      </c>
      <c r="H122" s="21" t="str">
        <f>'3'!F131</f>
        <v>NO</v>
      </c>
      <c r="I122" s="27" t="str">
        <f>'3'!G131</f>
        <v>NO</v>
      </c>
      <c r="J122" s="21" t="str">
        <f>'3'!H131</f>
        <v>NO</v>
      </c>
      <c r="K122" s="27" t="str">
        <f>'3'!I131</f>
        <v>NO</v>
      </c>
      <c r="L122" s="21" t="str">
        <f>'3'!J131</f>
        <v>SI</v>
      </c>
      <c r="M122" s="27" t="str">
        <f>'3'!K131</f>
        <v>NO</v>
      </c>
      <c r="N122" s="34" t="str">
        <f>'3'!L131</f>
        <v>Aplicar identificación avanzada-condición aceptable para cada tipo de factor de riesgo identificado</v>
      </c>
      <c r="O122" s="19">
        <f>IF(AND(N122="Aplicar identificación avanzada-condición aceptable para cada tipo de factor de riesgo identificado",G122="SI"),VLOOKUP(A122,'2'!$B$12:$M$212,2,FALSE)," ")</f>
        <v>0</v>
      </c>
      <c r="P122" s="19">
        <f>IF(AND(N122="Aplicar identificación avanzada-condición aceptable para cada tipo de factor de riesgo identificado",G122="SI"),VLOOKUP(A122,'2'!$B$12:$M$212,3,FALSE)," ")</f>
        <v>0</v>
      </c>
      <c r="Q122" s="19">
        <f>IF(AND(N122="Aplicar identificación avanzada-condición aceptable para cada tipo de factor de riesgo identificado",G122="SI"),VLOOKUP(A122,'2'!$B$12:$M$212,4,FALSE)," ")</f>
        <v>0</v>
      </c>
      <c r="R122" s="19">
        <f>IF(AND(N122="Aplicar identificación avanzada-condición aceptable para cada tipo de factor de riesgo identificado",G122="SI"),VLOOKUP(A122,'2'!$B$12:$M$212,6,FALSE)," ")</f>
        <v>0</v>
      </c>
      <c r="S122" s="19">
        <f>IF(AND(N122="Aplicar identificación avanzada-condición aceptable para cada tipo de factor de riesgo identificado",G122="SI"),VLOOKUP(A122,'2'!$B$12:$M$212,7,FALSE)," ")</f>
        <v>0</v>
      </c>
      <c r="T122" s="19">
        <f>IF(AND(N122="Aplicar identificación avanzada-condición aceptable para cada tipo de factor de riesgo identificado",G122="SI"),VLOOKUP(A122,'2'!$B$12:$M$212,8,FALSE)," ")</f>
        <v>0</v>
      </c>
      <c r="U122" s="19">
        <f>IF(AND(N122="Aplicar identificación avanzada-condición aceptable para cada tipo de factor de riesgo identificado",G122="SI"),VLOOKUP(A122,'2'!$B$12:$M$212,9,FALSE)," ")</f>
        <v>0</v>
      </c>
      <c r="V122" s="19">
        <f>IF(AND(N122="Aplicar identificación avanzada-condición aceptable para cada tipo de factor de riesgo identificado",G122="SI"),VLOOKUP(A122,'2'!$B$12:$M$212,10,FALSE)," ")</f>
        <v>0</v>
      </c>
      <c r="W122" s="31" t="str">
        <f>IF(AND(N122="Aplicar identificación avanzada-condición aceptable para cada tipo de factor de riesgo identificado",H122="SI"),VLOOKUP(A122,'2'!$B$12:$M$212,2,FALSE)," ")</f>
        <v xml:space="preserve"> </v>
      </c>
      <c r="X122" s="31" t="str">
        <f>IF(AND(N122="Aplicar identificación avanzada-condición aceptable para cada tipo de factor de riesgo identificado",H122="SI"),VLOOKUP(A122,'2'!$B$12:$M$212,3,FALSE)," ")</f>
        <v xml:space="preserve"> </v>
      </c>
      <c r="Y122" s="31" t="str">
        <f>IF(AND(N122="Aplicar identificación avanzada-condición aceptable para cada tipo de factor de riesgo identificado",H122="SI"),VLOOKUP(A122,'2'!$B$12:$M$212,4,FALSE)," ")</f>
        <v xml:space="preserve"> </v>
      </c>
      <c r="Z122" s="31" t="str">
        <f>IF(AND(N122="Aplicar identificación avanzada-condición aceptable para cada tipo de factor de riesgo identificado",H122="SI"),VLOOKUP(A122,'2'!$B$12:$M$212,4,FALSE)," ")</f>
        <v xml:space="preserve"> </v>
      </c>
      <c r="AA122" s="31" t="str">
        <f>IF(AND(N122="Aplicar identificación avanzada-condición aceptable para cada tipo de factor de riesgo identificado",H122="SI"),VLOOKUP(A122,'2'!$B$12:$M$212,7,FALSE)," ")</f>
        <v xml:space="preserve"> </v>
      </c>
      <c r="AB122" s="31" t="str">
        <f>IF(AND(N122="Aplicar identificación avanzada-condición aceptable para cada tipo de factor de riesgo identificado",H122="SI"),VLOOKUP(A122,'2'!$B$12:$M$212,8,FALSE)," ")</f>
        <v xml:space="preserve"> </v>
      </c>
      <c r="AC122" s="31" t="str">
        <f>IF(AND(N122="Aplicar identificación avanzada-condición aceptable para cada tipo de factor de riesgo identificado",H122="SI"),VLOOKUP(A122,'2'!$B$12:$M$212,9,FALSE)," ")</f>
        <v xml:space="preserve"> </v>
      </c>
      <c r="AD122" s="31" t="str">
        <f>IF(AND(N122="Aplicar identificación avanzada-condición aceptable para cada tipo de factor de riesgo identificado",H122="SI"),VLOOKUP(A122,'2'!$B$12:$M$212,10,FALSE)," ")</f>
        <v xml:space="preserve"> </v>
      </c>
      <c r="AE122" s="34" t="str">
        <f>IF(AND(N122="Aplicar identificación avanzada-condición aceptable para cada tipo de factor de riesgo identificado",I122="SI"),VLOOKUP(A122,'2'!$B$12:$M$212,2,FALSE)," ")</f>
        <v xml:space="preserve"> </v>
      </c>
      <c r="AF122" s="34" t="str">
        <f>IF(AND(N122="Aplicar identificación avanzada-condición aceptable para cada tipo de factor de riesgo identificado",I122="SI"),VLOOKUP(A122,'2'!$B$12:$M$212,3,FALSE)," ")</f>
        <v xml:space="preserve"> </v>
      </c>
      <c r="AG122" s="34" t="str">
        <f>IF(AND(N122="Aplicar identificación avanzada-condición aceptable para cada tipo de factor de riesgo identificado",I122="SI"),VLOOKUP(A122,'2'!$B$12:$M$212,4,FALSE)," ")</f>
        <v xml:space="preserve"> </v>
      </c>
      <c r="AH122" s="34" t="str">
        <f>IF(AND(N122="Aplicar identificación avanzada-condición aceptable para cada tipo de factor de riesgo identificado",I122="SI"),VLOOKUP(A122,'2'!$B$12:$M$212,6,FALSE)," ")</f>
        <v xml:space="preserve"> </v>
      </c>
      <c r="AI122" s="34" t="str">
        <f>IF(AND(N122="Aplicar identificación avanzada-condición aceptable para cada tipo de factor de riesgo identificado",I122="SI"),VLOOKUP(A122,'2'!$B$12:$M$212,7,FALSE)," ")</f>
        <v xml:space="preserve"> </v>
      </c>
      <c r="AJ122" s="34" t="str">
        <f>IF(AND(N122="Aplicar identificación avanzada-condición aceptable para cada tipo de factor de riesgo identificado",I122="SI"),VLOOKUP(A122,'2'!$B$12:$M$212,8,FALSE)," ")</f>
        <v xml:space="preserve"> </v>
      </c>
      <c r="AK122" s="34" t="str">
        <f>IF(AND(N122="Aplicar identificación avanzada-condición aceptable para cada tipo de factor de riesgo identificado",I122="SI"),VLOOKUP(A122,'2'!$B$12:$M$212,9,FALSE)," ")</f>
        <v xml:space="preserve"> </v>
      </c>
      <c r="AL122" s="34" t="str">
        <f>IF(AND(N122="Aplicar identificación avanzada-condición aceptable para cada tipo de factor de riesgo identificado",I122="SI"),VLOOKUP(A122,'2'!$B$12:$M$212,10,FALSE)," ")</f>
        <v xml:space="preserve"> </v>
      </c>
      <c r="AM122" s="40" t="str">
        <f>IF(AND(N122="Aplicar identificación avanzada-condición aceptable para cada tipo de factor de riesgo identificado",J122="SI"),VLOOKUP(A122,'2'!$B$12:$M$212,2,FALSE)," ")</f>
        <v xml:space="preserve"> </v>
      </c>
      <c r="AN122" s="40" t="str">
        <f>IF(AND(N122="Aplicar identificación avanzada-condición aceptable para cada tipo de factor de riesgo identificado",J122="SI"),VLOOKUP(A122,'2'!$B$12:$M$212,3,FALSE)," ")</f>
        <v xml:space="preserve"> </v>
      </c>
      <c r="AO122" s="40" t="str">
        <f>IF(AND(N122="Aplicar identificación avanzada-condición aceptable para cada tipo de factor de riesgo identificado",J122="SI"),VLOOKUP(A122,'2'!$B$12:$M$212,4,FALSE)," ")</f>
        <v xml:space="preserve"> </v>
      </c>
      <c r="AP122" s="40" t="str">
        <f>IF(AND(N122="Aplicar identificación avanzada-condición aceptable para cada tipo de factor de riesgo identificado",J122="SI"),VLOOKUP(A122,'2'!$B$12:$M$212,6,FALSE)," ")</f>
        <v xml:space="preserve"> </v>
      </c>
      <c r="AQ122" s="40" t="str">
        <f>IF(AND(N122="Aplicar identificación avanzada-condición aceptable para cada tipo de factor de riesgo identificado",J122="SI"),VLOOKUP(A122,'2'!$B$12:$M$212,7,FALSE)," ")</f>
        <v xml:space="preserve"> </v>
      </c>
      <c r="AR122" s="40" t="str">
        <f>IF(AND(N122="Aplicar identificación avanzada-condición aceptable para cada tipo de factor de riesgo identificado",J122="SI"),VLOOKUP(A122,'2'!$B$12:$M$212,8,FALSE)," ")</f>
        <v xml:space="preserve"> </v>
      </c>
      <c r="AS122" s="40" t="str">
        <f>IF(AND(N122="Aplicar identificación avanzada-condición aceptable para cada tipo de factor de riesgo identificado",J122="SI"),VLOOKUP(A122,'2'!$B$12:$M$212,9,FALSE)," ")</f>
        <v xml:space="preserve"> </v>
      </c>
      <c r="AT122" s="40" t="str">
        <f>IF(AND(N122="Aplicar identificación avanzada-condición aceptable para cada tipo de factor de riesgo identificado",J122="SI"),VLOOKUP(A122,'2'!$B$12:$M$212,10,FALSE)," ")</f>
        <v xml:space="preserve"> </v>
      </c>
      <c r="AU122" s="51" t="str">
        <f>IF(AND(N122="Aplicar identificación avanzada-condición aceptable para cada tipo de factor de riesgo identificado",K122="SI"),VLOOKUP(A122,'2'!$B$12:$M$212,2,FALSE)," ")</f>
        <v xml:space="preserve"> </v>
      </c>
      <c r="AV122" s="51" t="str">
        <f>IF(AND(N122="Aplicar identificación avanzada-condición aceptable para cada tipo de factor de riesgo identificado",K122="SI"),VLOOKUP(A122,'2'!$B$12:$M$212,3,FALSE)," ")</f>
        <v xml:space="preserve"> </v>
      </c>
      <c r="AW122" s="51" t="str">
        <f>IF(AND(N122="Aplicar identificación avanzada-condición aceptable para cada tipo de factor de riesgo identificado",K122="SI"),VLOOKUP(A122,'2'!$B$12:$M$212,4,FALSE)," ")</f>
        <v xml:space="preserve"> </v>
      </c>
      <c r="AX122" s="51" t="str">
        <f>IF(AND(N122="Aplicar identificación avanzada-condición aceptable para cada tipo de factor de riesgo identificado",K122="SI"),VLOOKUP(A122,'2'!$B$12:$M$212,6,FALSE)," ")</f>
        <v xml:space="preserve"> </v>
      </c>
      <c r="AY122" s="51" t="str">
        <f>IF(AND(N122="Aplicar identificación avanzada-condición aceptable para cada tipo de factor de riesgo identificado",K122="SI"),VLOOKUP(A122,'2'!$B$12:$M$212,7,FALSE)," ")</f>
        <v xml:space="preserve"> </v>
      </c>
      <c r="AZ122" s="51" t="str">
        <f>IF(AND(N122="Aplicar identificación avanzada-condición aceptable para cada tipo de factor de riesgo identificado",K122="SI"),VLOOKUP(A122,'2'!$B$12:$M$212,8,FALSE)," ")</f>
        <v xml:space="preserve"> </v>
      </c>
      <c r="BA122" s="51" t="str">
        <f>IF(AND(N122="Aplicar identificación avanzada-condición aceptable para cada tipo de factor de riesgo identificado",K122="SI"),VLOOKUP(A122,'2'!$B$12:$M$212,9,FALSE)," ")</f>
        <v xml:space="preserve"> </v>
      </c>
      <c r="BB122" s="51" t="str">
        <f>IF(AND(N122="Aplicar identificación avanzada-condición aceptable para cada tipo de factor de riesgo identificado",K122="SI"),VLOOKUP(A122,'2'!$B$12:$M$212,10,FALSE)," ")</f>
        <v xml:space="preserve"> </v>
      </c>
      <c r="BC122" s="44">
        <f>IF(AND(N122="Aplicar identificación avanzada-condición aceptable para cada tipo de factor de riesgo identificado",L122="SI"),VLOOKUP(A122,'2'!$B$12:$M$212,2,FALSE)," ")</f>
        <v>0</v>
      </c>
      <c r="BD122" s="44">
        <f>IF(AND(N122="Aplicar identificación avanzada-condición aceptable para cada tipo de factor de riesgo identificado",L122="SI"),VLOOKUP(A122,'2'!$B$12:$M$212,3,FALSE)," ")</f>
        <v>0</v>
      </c>
      <c r="BE122" s="44">
        <f>IF(AND(N122="Aplicar identificación avanzada-condición aceptable para cada tipo de factor de riesgo identificado",L122="SI"),VLOOKUP(A122,'2'!$B$12:$M$212,4,FALSE)," ")</f>
        <v>0</v>
      </c>
      <c r="BF122" s="44">
        <f>IF(AND(N122="Aplicar identificación avanzada-condición aceptable para cada tipo de factor de riesgo identificado",L122="SI"),VLOOKUP(A122,'2'!$B$12:$M$212,6,FALSE)," ")</f>
        <v>0</v>
      </c>
      <c r="BG122" s="44">
        <f>IF(AND(N122="Aplicar identificación avanzada-condición aceptable para cada tipo de factor de riesgo identificado",L122="SI"),VLOOKUP(A122,'2'!$B$12:$M$212,7,FALSE)," ")</f>
        <v>0</v>
      </c>
      <c r="BH122" s="44">
        <f>IF(AND(N122="Aplicar identificación avanzada-condición aceptable para cada tipo de factor de riesgo identificado",L122="SI"),VLOOKUP(A122,'2'!$B$12:$M$212,8,FALSE)," ")</f>
        <v>0</v>
      </c>
      <c r="BI122" s="44">
        <f>IF(AND(N122="Aplicar identificación avanzada-condición aceptable para cada tipo de factor de riesgo identificado",L122="SI"),VLOOKUP(A122,'2'!$B$12:$M$212,9,FALSE)," ")</f>
        <v>0</v>
      </c>
      <c r="BJ122" s="44">
        <f>IF(AND(N122="Aplicar identificación avanzada-condición aceptable para cada tipo de factor de riesgo identificado",L122="SI"),VLOOKUP(A122,'2'!$B$12:$M$212,10,FALSE)," ")</f>
        <v>0</v>
      </c>
      <c r="BK122" s="48" t="str">
        <f>IF(AND(N122="Aplicar identificación avanzada-condición aceptable para cada tipo de factor de riesgo identificado",M122="SI"),VLOOKUP(A122,'2'!$B$12:$M$212,2,FALSE)," ")</f>
        <v xml:space="preserve"> </v>
      </c>
      <c r="BL122" s="48" t="str">
        <f>IF(AND(N122="Aplicar identificación avanzada-condición aceptable para cada tipo de factor de riesgo identificado",M122="SI"),VLOOKUP(A122,'2'!$B$12:$M$212,3,FALSE)," ")</f>
        <v xml:space="preserve"> </v>
      </c>
      <c r="BM122" s="48" t="str">
        <f>IF(AND(N122="Aplicar identificación avanzada-condición aceptable para cada tipo de factor de riesgo identificado",M122="SI"),VLOOKUP(A122,'2'!$B$12:$M$212,4,FALSE)," ")</f>
        <v xml:space="preserve"> </v>
      </c>
      <c r="BN122" s="48" t="str">
        <f>IF(AND(N122="Aplicar identificación avanzada-condición aceptable para cada tipo de factor de riesgo identificado",M122="SI"),VLOOKUP(A122,'2'!$B$12:$M$212,6,FALSE)," ")</f>
        <v xml:space="preserve"> </v>
      </c>
      <c r="BO122" s="48" t="str">
        <f>IF(AND(N122="Aplicar identificación avanzada-condición aceptable para cada tipo de factor de riesgo identificado",M122="SI"),VLOOKUP(A122,'2'!$B$12:$M$212,7,FALSE)," ")</f>
        <v xml:space="preserve"> </v>
      </c>
      <c r="BP122" s="48" t="str">
        <f>IF(AND(N122="Aplicar identificación avanzada-condición aceptable para cada tipo de factor de riesgo identificado",M122="SI"),VLOOKUP(A122,'2'!$B$12:$M$212,8,FALSE)," ")</f>
        <v xml:space="preserve"> </v>
      </c>
      <c r="BQ122" s="48" t="str">
        <f>IF(AND(N122="Aplicar identificación avanzada-condición aceptable para cada tipo de factor de riesgo identificado",M122="SI"),VLOOKUP(A122,'2'!$B$12:$M$212,9,FALSE)," ")</f>
        <v xml:space="preserve"> </v>
      </c>
      <c r="BR122" s="48" t="str">
        <f>IF(AND(N122="Aplicar identificación avanzada-condición aceptable para cada tipo de factor de riesgo identificado",M122="SI"),VLOOKUP(A122,'2'!$B$12:$M$212,10,FALSE)," ")</f>
        <v xml:space="preserve"> </v>
      </c>
    </row>
    <row r="123" spans="1:70">
      <c r="A123">
        <v>119</v>
      </c>
      <c r="B123" s="21">
        <f>'2'!C132</f>
        <v>0</v>
      </c>
      <c r="C123" s="21">
        <f>'2'!D132</f>
        <v>0</v>
      </c>
      <c r="D123" s="21"/>
      <c r="E123" s="21">
        <f>'2'!E132</f>
        <v>0</v>
      </c>
      <c r="F123" s="34">
        <f>'3'!D132</f>
        <v>0</v>
      </c>
      <c r="G123" s="27" t="str">
        <f>'3'!E132</f>
        <v>SI</v>
      </c>
      <c r="H123" s="21" t="str">
        <f>'3'!F132</f>
        <v>NO</v>
      </c>
      <c r="I123" s="27" t="str">
        <f>'3'!G132</f>
        <v>NO</v>
      </c>
      <c r="J123" s="21" t="str">
        <f>'3'!H132</f>
        <v>NO</v>
      </c>
      <c r="K123" s="27" t="str">
        <f>'3'!I132</f>
        <v>NO</v>
      </c>
      <c r="L123" s="21" t="str">
        <f>'3'!J132</f>
        <v>SI</v>
      </c>
      <c r="M123" s="27" t="str">
        <f>'3'!K132</f>
        <v>NO</v>
      </c>
      <c r="N123" s="34" t="str">
        <f>'3'!L132</f>
        <v>Aplicar identificación avanzada-condición aceptable para cada tipo de factor de riesgo identificado</v>
      </c>
      <c r="O123" s="19">
        <f>IF(AND(N123="Aplicar identificación avanzada-condición aceptable para cada tipo de factor de riesgo identificado",G123="SI"),VLOOKUP(A123,'2'!$B$12:$M$212,2,FALSE)," ")</f>
        <v>0</v>
      </c>
      <c r="P123" s="19">
        <f>IF(AND(N123="Aplicar identificación avanzada-condición aceptable para cada tipo de factor de riesgo identificado",G123="SI"),VLOOKUP(A123,'2'!$B$12:$M$212,3,FALSE)," ")</f>
        <v>0</v>
      </c>
      <c r="Q123" s="19">
        <f>IF(AND(N123="Aplicar identificación avanzada-condición aceptable para cada tipo de factor de riesgo identificado",G123="SI"),VLOOKUP(A123,'2'!$B$12:$M$212,4,FALSE)," ")</f>
        <v>0</v>
      </c>
      <c r="R123" s="19">
        <f>IF(AND(N123="Aplicar identificación avanzada-condición aceptable para cada tipo de factor de riesgo identificado",G123="SI"),VLOOKUP(A123,'2'!$B$12:$M$212,6,FALSE)," ")</f>
        <v>0</v>
      </c>
      <c r="S123" s="19">
        <f>IF(AND(N123="Aplicar identificación avanzada-condición aceptable para cada tipo de factor de riesgo identificado",G123="SI"),VLOOKUP(A123,'2'!$B$12:$M$212,7,FALSE)," ")</f>
        <v>0</v>
      </c>
      <c r="T123" s="19">
        <f>IF(AND(N123="Aplicar identificación avanzada-condición aceptable para cada tipo de factor de riesgo identificado",G123="SI"),VLOOKUP(A123,'2'!$B$12:$M$212,8,FALSE)," ")</f>
        <v>0</v>
      </c>
      <c r="U123" s="19">
        <f>IF(AND(N123="Aplicar identificación avanzada-condición aceptable para cada tipo de factor de riesgo identificado",G123="SI"),VLOOKUP(A123,'2'!$B$12:$M$212,9,FALSE)," ")</f>
        <v>0</v>
      </c>
      <c r="V123" s="19">
        <f>IF(AND(N123="Aplicar identificación avanzada-condición aceptable para cada tipo de factor de riesgo identificado",G123="SI"),VLOOKUP(A123,'2'!$B$12:$M$212,10,FALSE)," ")</f>
        <v>0</v>
      </c>
      <c r="W123" s="31" t="str">
        <f>IF(AND(N123="Aplicar identificación avanzada-condición aceptable para cada tipo de factor de riesgo identificado",H123="SI"),VLOOKUP(A123,'2'!$B$12:$M$212,2,FALSE)," ")</f>
        <v xml:space="preserve"> </v>
      </c>
      <c r="X123" s="31" t="str">
        <f>IF(AND(N123="Aplicar identificación avanzada-condición aceptable para cada tipo de factor de riesgo identificado",H123="SI"),VLOOKUP(A123,'2'!$B$12:$M$212,3,FALSE)," ")</f>
        <v xml:space="preserve"> </v>
      </c>
      <c r="Y123" s="31" t="str">
        <f>IF(AND(N123="Aplicar identificación avanzada-condición aceptable para cada tipo de factor de riesgo identificado",H123="SI"),VLOOKUP(A123,'2'!$B$12:$M$212,4,FALSE)," ")</f>
        <v xml:space="preserve"> </v>
      </c>
      <c r="Z123" s="31" t="str">
        <f>IF(AND(N123="Aplicar identificación avanzada-condición aceptable para cada tipo de factor de riesgo identificado",H123="SI"),VLOOKUP(A123,'2'!$B$12:$M$212,4,FALSE)," ")</f>
        <v xml:space="preserve"> </v>
      </c>
      <c r="AA123" s="31" t="str">
        <f>IF(AND(N123="Aplicar identificación avanzada-condición aceptable para cada tipo de factor de riesgo identificado",H123="SI"),VLOOKUP(A123,'2'!$B$12:$M$212,7,FALSE)," ")</f>
        <v xml:space="preserve"> </v>
      </c>
      <c r="AB123" s="31" t="str">
        <f>IF(AND(N123="Aplicar identificación avanzada-condición aceptable para cada tipo de factor de riesgo identificado",H123="SI"),VLOOKUP(A123,'2'!$B$12:$M$212,8,FALSE)," ")</f>
        <v xml:space="preserve"> </v>
      </c>
      <c r="AC123" s="31" t="str">
        <f>IF(AND(N123="Aplicar identificación avanzada-condición aceptable para cada tipo de factor de riesgo identificado",H123="SI"),VLOOKUP(A123,'2'!$B$12:$M$212,9,FALSE)," ")</f>
        <v xml:space="preserve"> </v>
      </c>
      <c r="AD123" s="31" t="str">
        <f>IF(AND(N123="Aplicar identificación avanzada-condición aceptable para cada tipo de factor de riesgo identificado",H123="SI"),VLOOKUP(A123,'2'!$B$12:$M$212,10,FALSE)," ")</f>
        <v xml:space="preserve"> </v>
      </c>
      <c r="AE123" s="34" t="str">
        <f>IF(AND(N123="Aplicar identificación avanzada-condición aceptable para cada tipo de factor de riesgo identificado",I123="SI"),VLOOKUP(A123,'2'!$B$12:$M$212,2,FALSE)," ")</f>
        <v xml:space="preserve"> </v>
      </c>
      <c r="AF123" s="34" t="str">
        <f>IF(AND(N123="Aplicar identificación avanzada-condición aceptable para cada tipo de factor de riesgo identificado",I123="SI"),VLOOKUP(A123,'2'!$B$12:$M$212,3,FALSE)," ")</f>
        <v xml:space="preserve"> </v>
      </c>
      <c r="AG123" s="34" t="str">
        <f>IF(AND(N123="Aplicar identificación avanzada-condición aceptable para cada tipo de factor de riesgo identificado",I123="SI"),VLOOKUP(A123,'2'!$B$12:$M$212,4,FALSE)," ")</f>
        <v xml:space="preserve"> </v>
      </c>
      <c r="AH123" s="34" t="str">
        <f>IF(AND(N123="Aplicar identificación avanzada-condición aceptable para cada tipo de factor de riesgo identificado",I123="SI"),VLOOKUP(A123,'2'!$B$12:$M$212,6,FALSE)," ")</f>
        <v xml:space="preserve"> </v>
      </c>
      <c r="AI123" s="34" t="str">
        <f>IF(AND(N123="Aplicar identificación avanzada-condición aceptable para cada tipo de factor de riesgo identificado",I123="SI"),VLOOKUP(A123,'2'!$B$12:$M$212,7,FALSE)," ")</f>
        <v xml:space="preserve"> </v>
      </c>
      <c r="AJ123" s="34" t="str">
        <f>IF(AND(N123="Aplicar identificación avanzada-condición aceptable para cada tipo de factor de riesgo identificado",I123="SI"),VLOOKUP(A123,'2'!$B$12:$M$212,8,FALSE)," ")</f>
        <v xml:space="preserve"> </v>
      </c>
      <c r="AK123" s="34" t="str">
        <f>IF(AND(N123="Aplicar identificación avanzada-condición aceptable para cada tipo de factor de riesgo identificado",I123="SI"),VLOOKUP(A123,'2'!$B$12:$M$212,9,FALSE)," ")</f>
        <v xml:space="preserve"> </v>
      </c>
      <c r="AL123" s="34" t="str">
        <f>IF(AND(N123="Aplicar identificación avanzada-condición aceptable para cada tipo de factor de riesgo identificado",I123="SI"),VLOOKUP(A123,'2'!$B$12:$M$212,10,FALSE)," ")</f>
        <v xml:space="preserve"> </v>
      </c>
      <c r="AM123" s="40" t="str">
        <f>IF(AND(N123="Aplicar identificación avanzada-condición aceptable para cada tipo de factor de riesgo identificado",J123="SI"),VLOOKUP(A123,'2'!$B$12:$M$212,2,FALSE)," ")</f>
        <v xml:space="preserve"> </v>
      </c>
      <c r="AN123" s="40" t="str">
        <f>IF(AND(N123="Aplicar identificación avanzada-condición aceptable para cada tipo de factor de riesgo identificado",J123="SI"),VLOOKUP(A123,'2'!$B$12:$M$212,3,FALSE)," ")</f>
        <v xml:space="preserve"> </v>
      </c>
      <c r="AO123" s="40" t="str">
        <f>IF(AND(N123="Aplicar identificación avanzada-condición aceptable para cada tipo de factor de riesgo identificado",J123="SI"),VLOOKUP(A123,'2'!$B$12:$M$212,4,FALSE)," ")</f>
        <v xml:space="preserve"> </v>
      </c>
      <c r="AP123" s="40" t="str">
        <f>IF(AND(N123="Aplicar identificación avanzada-condición aceptable para cada tipo de factor de riesgo identificado",J123="SI"),VLOOKUP(A123,'2'!$B$12:$M$212,6,FALSE)," ")</f>
        <v xml:space="preserve"> </v>
      </c>
      <c r="AQ123" s="40" t="str">
        <f>IF(AND(N123="Aplicar identificación avanzada-condición aceptable para cada tipo de factor de riesgo identificado",J123="SI"),VLOOKUP(A123,'2'!$B$12:$M$212,7,FALSE)," ")</f>
        <v xml:space="preserve"> </v>
      </c>
      <c r="AR123" s="40" t="str">
        <f>IF(AND(N123="Aplicar identificación avanzada-condición aceptable para cada tipo de factor de riesgo identificado",J123="SI"),VLOOKUP(A123,'2'!$B$12:$M$212,8,FALSE)," ")</f>
        <v xml:space="preserve"> </v>
      </c>
      <c r="AS123" s="40" t="str">
        <f>IF(AND(N123="Aplicar identificación avanzada-condición aceptable para cada tipo de factor de riesgo identificado",J123="SI"),VLOOKUP(A123,'2'!$B$12:$M$212,9,FALSE)," ")</f>
        <v xml:space="preserve"> </v>
      </c>
      <c r="AT123" s="40" t="str">
        <f>IF(AND(N123="Aplicar identificación avanzada-condición aceptable para cada tipo de factor de riesgo identificado",J123="SI"),VLOOKUP(A123,'2'!$B$12:$M$212,10,FALSE)," ")</f>
        <v xml:space="preserve"> </v>
      </c>
      <c r="AU123" s="51" t="str">
        <f>IF(AND(N123="Aplicar identificación avanzada-condición aceptable para cada tipo de factor de riesgo identificado",K123="SI"),VLOOKUP(A123,'2'!$B$12:$M$212,2,FALSE)," ")</f>
        <v xml:space="preserve"> </v>
      </c>
      <c r="AV123" s="51" t="str">
        <f>IF(AND(N123="Aplicar identificación avanzada-condición aceptable para cada tipo de factor de riesgo identificado",K123="SI"),VLOOKUP(A123,'2'!$B$12:$M$212,3,FALSE)," ")</f>
        <v xml:space="preserve"> </v>
      </c>
      <c r="AW123" s="51" t="str">
        <f>IF(AND(N123="Aplicar identificación avanzada-condición aceptable para cada tipo de factor de riesgo identificado",K123="SI"),VLOOKUP(A123,'2'!$B$12:$M$212,4,FALSE)," ")</f>
        <v xml:space="preserve"> </v>
      </c>
      <c r="AX123" s="51" t="str">
        <f>IF(AND(N123="Aplicar identificación avanzada-condición aceptable para cada tipo de factor de riesgo identificado",K123="SI"),VLOOKUP(A123,'2'!$B$12:$M$212,6,FALSE)," ")</f>
        <v xml:space="preserve"> </v>
      </c>
      <c r="AY123" s="51" t="str">
        <f>IF(AND(N123="Aplicar identificación avanzada-condición aceptable para cada tipo de factor de riesgo identificado",K123="SI"),VLOOKUP(A123,'2'!$B$12:$M$212,7,FALSE)," ")</f>
        <v xml:space="preserve"> </v>
      </c>
      <c r="AZ123" s="51" t="str">
        <f>IF(AND(N123="Aplicar identificación avanzada-condición aceptable para cada tipo de factor de riesgo identificado",K123="SI"),VLOOKUP(A123,'2'!$B$12:$M$212,8,FALSE)," ")</f>
        <v xml:space="preserve"> </v>
      </c>
      <c r="BA123" s="51" t="str">
        <f>IF(AND(N123="Aplicar identificación avanzada-condición aceptable para cada tipo de factor de riesgo identificado",K123="SI"),VLOOKUP(A123,'2'!$B$12:$M$212,9,FALSE)," ")</f>
        <v xml:space="preserve"> </v>
      </c>
      <c r="BB123" s="51" t="str">
        <f>IF(AND(N123="Aplicar identificación avanzada-condición aceptable para cada tipo de factor de riesgo identificado",K123="SI"),VLOOKUP(A123,'2'!$B$12:$M$212,10,FALSE)," ")</f>
        <v xml:space="preserve"> </v>
      </c>
      <c r="BC123" s="44">
        <f>IF(AND(N123="Aplicar identificación avanzada-condición aceptable para cada tipo de factor de riesgo identificado",L123="SI"),VLOOKUP(A123,'2'!$B$12:$M$212,2,FALSE)," ")</f>
        <v>0</v>
      </c>
      <c r="BD123" s="44">
        <f>IF(AND(N123="Aplicar identificación avanzada-condición aceptable para cada tipo de factor de riesgo identificado",L123="SI"),VLOOKUP(A123,'2'!$B$12:$M$212,3,FALSE)," ")</f>
        <v>0</v>
      </c>
      <c r="BE123" s="44">
        <f>IF(AND(N123="Aplicar identificación avanzada-condición aceptable para cada tipo de factor de riesgo identificado",L123="SI"),VLOOKUP(A123,'2'!$B$12:$M$212,4,FALSE)," ")</f>
        <v>0</v>
      </c>
      <c r="BF123" s="44">
        <f>IF(AND(N123="Aplicar identificación avanzada-condición aceptable para cada tipo de factor de riesgo identificado",L123="SI"),VLOOKUP(A123,'2'!$B$12:$M$212,6,FALSE)," ")</f>
        <v>0</v>
      </c>
      <c r="BG123" s="44">
        <f>IF(AND(N123="Aplicar identificación avanzada-condición aceptable para cada tipo de factor de riesgo identificado",L123="SI"),VLOOKUP(A123,'2'!$B$12:$M$212,7,FALSE)," ")</f>
        <v>0</v>
      </c>
      <c r="BH123" s="44">
        <f>IF(AND(N123="Aplicar identificación avanzada-condición aceptable para cada tipo de factor de riesgo identificado",L123="SI"),VLOOKUP(A123,'2'!$B$12:$M$212,8,FALSE)," ")</f>
        <v>0</v>
      </c>
      <c r="BI123" s="44">
        <f>IF(AND(N123="Aplicar identificación avanzada-condición aceptable para cada tipo de factor de riesgo identificado",L123="SI"),VLOOKUP(A123,'2'!$B$12:$M$212,9,FALSE)," ")</f>
        <v>0</v>
      </c>
      <c r="BJ123" s="44">
        <f>IF(AND(N123="Aplicar identificación avanzada-condición aceptable para cada tipo de factor de riesgo identificado",L123="SI"),VLOOKUP(A123,'2'!$B$12:$M$212,10,FALSE)," ")</f>
        <v>0</v>
      </c>
      <c r="BK123" s="48" t="str">
        <f>IF(AND(N123="Aplicar identificación avanzada-condición aceptable para cada tipo de factor de riesgo identificado",M123="SI"),VLOOKUP(A123,'2'!$B$12:$M$212,2,FALSE)," ")</f>
        <v xml:space="preserve"> </v>
      </c>
      <c r="BL123" s="48" t="str">
        <f>IF(AND(N123="Aplicar identificación avanzada-condición aceptable para cada tipo de factor de riesgo identificado",M123="SI"),VLOOKUP(A123,'2'!$B$12:$M$212,3,FALSE)," ")</f>
        <v xml:space="preserve"> </v>
      </c>
      <c r="BM123" s="48" t="str">
        <f>IF(AND(N123="Aplicar identificación avanzada-condición aceptable para cada tipo de factor de riesgo identificado",M123="SI"),VLOOKUP(A123,'2'!$B$12:$M$212,4,FALSE)," ")</f>
        <v xml:space="preserve"> </v>
      </c>
      <c r="BN123" s="48" t="str">
        <f>IF(AND(N123="Aplicar identificación avanzada-condición aceptable para cada tipo de factor de riesgo identificado",M123="SI"),VLOOKUP(A123,'2'!$B$12:$M$212,6,FALSE)," ")</f>
        <v xml:space="preserve"> </v>
      </c>
      <c r="BO123" s="48" t="str">
        <f>IF(AND(N123="Aplicar identificación avanzada-condición aceptable para cada tipo de factor de riesgo identificado",M123="SI"),VLOOKUP(A123,'2'!$B$12:$M$212,7,FALSE)," ")</f>
        <v xml:space="preserve"> </v>
      </c>
      <c r="BP123" s="48" t="str">
        <f>IF(AND(N123="Aplicar identificación avanzada-condición aceptable para cada tipo de factor de riesgo identificado",M123="SI"),VLOOKUP(A123,'2'!$B$12:$M$212,8,FALSE)," ")</f>
        <v xml:space="preserve"> </v>
      </c>
      <c r="BQ123" s="48" t="str">
        <f>IF(AND(N123="Aplicar identificación avanzada-condición aceptable para cada tipo de factor de riesgo identificado",M123="SI"),VLOOKUP(A123,'2'!$B$12:$M$212,9,FALSE)," ")</f>
        <v xml:space="preserve"> </v>
      </c>
      <c r="BR123" s="48" t="str">
        <f>IF(AND(N123="Aplicar identificación avanzada-condición aceptable para cada tipo de factor de riesgo identificado",M123="SI"),VLOOKUP(A123,'2'!$B$12:$M$212,10,FALSE)," ")</f>
        <v xml:space="preserve"> </v>
      </c>
    </row>
    <row r="124" spans="1:70">
      <c r="A124">
        <v>120</v>
      </c>
      <c r="B124" s="21">
        <f>'2'!C133</f>
        <v>0</v>
      </c>
      <c r="C124" s="21">
        <f>'2'!D133</f>
        <v>0</v>
      </c>
      <c r="D124" s="21"/>
      <c r="E124" s="21">
        <f>'2'!E133</f>
        <v>0</v>
      </c>
      <c r="F124" s="34">
        <f>'3'!D133</f>
        <v>0</v>
      </c>
      <c r="G124" s="27" t="str">
        <f>'3'!E133</f>
        <v>SI</v>
      </c>
      <c r="H124" s="21" t="str">
        <f>'3'!F133</f>
        <v>NO</v>
      </c>
      <c r="I124" s="27" t="str">
        <f>'3'!G133</f>
        <v>NO</v>
      </c>
      <c r="J124" s="21" t="str">
        <f>'3'!H133</f>
        <v>NO</v>
      </c>
      <c r="K124" s="27" t="str">
        <f>'3'!I133</f>
        <v>NO</v>
      </c>
      <c r="L124" s="21" t="str">
        <f>'3'!J133</f>
        <v>SI</v>
      </c>
      <c r="M124" s="27" t="str">
        <f>'3'!K133</f>
        <v>NO</v>
      </c>
      <c r="N124" s="34" t="str">
        <f>'3'!L133</f>
        <v>Aplicar identificación avanzada-condición aceptable para cada tipo de factor de riesgo identificado</v>
      </c>
      <c r="O124" s="19">
        <f>IF(AND(N124="Aplicar identificación avanzada-condición aceptable para cada tipo de factor de riesgo identificado",G124="SI"),VLOOKUP(A124,'2'!$B$12:$M$212,2,FALSE)," ")</f>
        <v>0</v>
      </c>
      <c r="P124" s="19">
        <f>IF(AND(N124="Aplicar identificación avanzada-condición aceptable para cada tipo de factor de riesgo identificado",G124="SI"),VLOOKUP(A124,'2'!$B$12:$M$212,3,FALSE)," ")</f>
        <v>0</v>
      </c>
      <c r="Q124" s="19">
        <f>IF(AND(N124="Aplicar identificación avanzada-condición aceptable para cada tipo de factor de riesgo identificado",G124="SI"),VLOOKUP(A124,'2'!$B$12:$M$212,4,FALSE)," ")</f>
        <v>0</v>
      </c>
      <c r="R124" s="19">
        <f>IF(AND(N124="Aplicar identificación avanzada-condición aceptable para cada tipo de factor de riesgo identificado",G124="SI"),VLOOKUP(A124,'2'!$B$12:$M$212,6,FALSE)," ")</f>
        <v>0</v>
      </c>
      <c r="S124" s="19">
        <f>IF(AND(N124="Aplicar identificación avanzada-condición aceptable para cada tipo de factor de riesgo identificado",G124="SI"),VLOOKUP(A124,'2'!$B$12:$M$212,7,FALSE)," ")</f>
        <v>0</v>
      </c>
      <c r="T124" s="19">
        <f>IF(AND(N124="Aplicar identificación avanzada-condición aceptable para cada tipo de factor de riesgo identificado",G124="SI"),VLOOKUP(A124,'2'!$B$12:$M$212,8,FALSE)," ")</f>
        <v>0</v>
      </c>
      <c r="U124" s="19">
        <f>IF(AND(N124="Aplicar identificación avanzada-condición aceptable para cada tipo de factor de riesgo identificado",G124="SI"),VLOOKUP(A124,'2'!$B$12:$M$212,9,FALSE)," ")</f>
        <v>0</v>
      </c>
      <c r="V124" s="19">
        <f>IF(AND(N124="Aplicar identificación avanzada-condición aceptable para cada tipo de factor de riesgo identificado",G124="SI"),VLOOKUP(A124,'2'!$B$12:$M$212,10,FALSE)," ")</f>
        <v>0</v>
      </c>
      <c r="W124" s="31" t="str">
        <f>IF(AND(N124="Aplicar identificación avanzada-condición aceptable para cada tipo de factor de riesgo identificado",H124="SI"),VLOOKUP(A124,'2'!$B$12:$M$212,2,FALSE)," ")</f>
        <v xml:space="preserve"> </v>
      </c>
      <c r="X124" s="31" t="str">
        <f>IF(AND(N124="Aplicar identificación avanzada-condición aceptable para cada tipo de factor de riesgo identificado",H124="SI"),VLOOKUP(A124,'2'!$B$12:$M$212,3,FALSE)," ")</f>
        <v xml:space="preserve"> </v>
      </c>
      <c r="Y124" s="31" t="str">
        <f>IF(AND(N124="Aplicar identificación avanzada-condición aceptable para cada tipo de factor de riesgo identificado",H124="SI"),VLOOKUP(A124,'2'!$B$12:$M$212,4,FALSE)," ")</f>
        <v xml:space="preserve"> </v>
      </c>
      <c r="Z124" s="31" t="str">
        <f>IF(AND(N124="Aplicar identificación avanzada-condición aceptable para cada tipo de factor de riesgo identificado",H124="SI"),VLOOKUP(A124,'2'!$B$12:$M$212,4,FALSE)," ")</f>
        <v xml:space="preserve"> </v>
      </c>
      <c r="AA124" s="31" t="str">
        <f>IF(AND(N124="Aplicar identificación avanzada-condición aceptable para cada tipo de factor de riesgo identificado",H124="SI"),VLOOKUP(A124,'2'!$B$12:$M$212,7,FALSE)," ")</f>
        <v xml:space="preserve"> </v>
      </c>
      <c r="AB124" s="31" t="str">
        <f>IF(AND(N124="Aplicar identificación avanzada-condición aceptable para cada tipo de factor de riesgo identificado",H124="SI"),VLOOKUP(A124,'2'!$B$12:$M$212,8,FALSE)," ")</f>
        <v xml:space="preserve"> </v>
      </c>
      <c r="AC124" s="31" t="str">
        <f>IF(AND(N124="Aplicar identificación avanzada-condición aceptable para cada tipo de factor de riesgo identificado",H124="SI"),VLOOKUP(A124,'2'!$B$12:$M$212,9,FALSE)," ")</f>
        <v xml:space="preserve"> </v>
      </c>
      <c r="AD124" s="31" t="str">
        <f>IF(AND(N124="Aplicar identificación avanzada-condición aceptable para cada tipo de factor de riesgo identificado",H124="SI"),VLOOKUP(A124,'2'!$B$12:$M$212,10,FALSE)," ")</f>
        <v xml:space="preserve"> </v>
      </c>
      <c r="AE124" s="34" t="str">
        <f>IF(AND(N124="Aplicar identificación avanzada-condición aceptable para cada tipo de factor de riesgo identificado",I124="SI"),VLOOKUP(A124,'2'!$B$12:$M$212,2,FALSE)," ")</f>
        <v xml:space="preserve"> </v>
      </c>
      <c r="AF124" s="34" t="str">
        <f>IF(AND(N124="Aplicar identificación avanzada-condición aceptable para cada tipo de factor de riesgo identificado",I124="SI"),VLOOKUP(A124,'2'!$B$12:$M$212,3,FALSE)," ")</f>
        <v xml:space="preserve"> </v>
      </c>
      <c r="AG124" s="34" t="str">
        <f>IF(AND(N124="Aplicar identificación avanzada-condición aceptable para cada tipo de factor de riesgo identificado",I124="SI"),VLOOKUP(A124,'2'!$B$12:$M$212,4,FALSE)," ")</f>
        <v xml:space="preserve"> </v>
      </c>
      <c r="AH124" s="34" t="str">
        <f>IF(AND(N124="Aplicar identificación avanzada-condición aceptable para cada tipo de factor de riesgo identificado",I124="SI"),VLOOKUP(A124,'2'!$B$12:$M$212,6,FALSE)," ")</f>
        <v xml:space="preserve"> </v>
      </c>
      <c r="AI124" s="34" t="str">
        <f>IF(AND(N124="Aplicar identificación avanzada-condición aceptable para cada tipo de factor de riesgo identificado",I124="SI"),VLOOKUP(A124,'2'!$B$12:$M$212,7,FALSE)," ")</f>
        <v xml:space="preserve"> </v>
      </c>
      <c r="AJ124" s="34" t="str">
        <f>IF(AND(N124="Aplicar identificación avanzada-condición aceptable para cada tipo de factor de riesgo identificado",I124="SI"),VLOOKUP(A124,'2'!$B$12:$M$212,8,FALSE)," ")</f>
        <v xml:space="preserve"> </v>
      </c>
      <c r="AK124" s="34" t="str">
        <f>IF(AND(N124="Aplicar identificación avanzada-condición aceptable para cada tipo de factor de riesgo identificado",I124="SI"),VLOOKUP(A124,'2'!$B$12:$M$212,9,FALSE)," ")</f>
        <v xml:space="preserve"> </v>
      </c>
      <c r="AL124" s="34" t="str">
        <f>IF(AND(N124="Aplicar identificación avanzada-condición aceptable para cada tipo de factor de riesgo identificado",I124="SI"),VLOOKUP(A124,'2'!$B$12:$M$212,10,FALSE)," ")</f>
        <v xml:space="preserve"> </v>
      </c>
      <c r="AM124" s="40" t="str">
        <f>IF(AND(N124="Aplicar identificación avanzada-condición aceptable para cada tipo de factor de riesgo identificado",J124="SI"),VLOOKUP(A124,'2'!$B$12:$M$212,2,FALSE)," ")</f>
        <v xml:space="preserve"> </v>
      </c>
      <c r="AN124" s="40" t="str">
        <f>IF(AND(N124="Aplicar identificación avanzada-condición aceptable para cada tipo de factor de riesgo identificado",J124="SI"),VLOOKUP(A124,'2'!$B$12:$M$212,3,FALSE)," ")</f>
        <v xml:space="preserve"> </v>
      </c>
      <c r="AO124" s="40" t="str">
        <f>IF(AND(N124="Aplicar identificación avanzada-condición aceptable para cada tipo de factor de riesgo identificado",J124="SI"),VLOOKUP(A124,'2'!$B$12:$M$212,4,FALSE)," ")</f>
        <v xml:space="preserve"> </v>
      </c>
      <c r="AP124" s="40" t="str">
        <f>IF(AND(N124="Aplicar identificación avanzada-condición aceptable para cada tipo de factor de riesgo identificado",J124="SI"),VLOOKUP(A124,'2'!$B$12:$M$212,6,FALSE)," ")</f>
        <v xml:space="preserve"> </v>
      </c>
      <c r="AQ124" s="40" t="str">
        <f>IF(AND(N124="Aplicar identificación avanzada-condición aceptable para cada tipo de factor de riesgo identificado",J124="SI"),VLOOKUP(A124,'2'!$B$12:$M$212,7,FALSE)," ")</f>
        <v xml:space="preserve"> </v>
      </c>
      <c r="AR124" s="40" t="str">
        <f>IF(AND(N124="Aplicar identificación avanzada-condición aceptable para cada tipo de factor de riesgo identificado",J124="SI"),VLOOKUP(A124,'2'!$B$12:$M$212,8,FALSE)," ")</f>
        <v xml:space="preserve"> </v>
      </c>
      <c r="AS124" s="40" t="str">
        <f>IF(AND(N124="Aplicar identificación avanzada-condición aceptable para cada tipo de factor de riesgo identificado",J124="SI"),VLOOKUP(A124,'2'!$B$12:$M$212,9,FALSE)," ")</f>
        <v xml:space="preserve"> </v>
      </c>
      <c r="AT124" s="40" t="str">
        <f>IF(AND(N124="Aplicar identificación avanzada-condición aceptable para cada tipo de factor de riesgo identificado",J124="SI"),VLOOKUP(A124,'2'!$B$12:$M$212,10,FALSE)," ")</f>
        <v xml:space="preserve"> </v>
      </c>
      <c r="AU124" s="51" t="str">
        <f>IF(AND(N124="Aplicar identificación avanzada-condición aceptable para cada tipo de factor de riesgo identificado",K124="SI"),VLOOKUP(A124,'2'!$B$12:$M$212,2,FALSE)," ")</f>
        <v xml:space="preserve"> </v>
      </c>
      <c r="AV124" s="51" t="str">
        <f>IF(AND(N124="Aplicar identificación avanzada-condición aceptable para cada tipo de factor de riesgo identificado",K124="SI"),VLOOKUP(A124,'2'!$B$12:$M$212,3,FALSE)," ")</f>
        <v xml:space="preserve"> </v>
      </c>
      <c r="AW124" s="51" t="str">
        <f>IF(AND(N124="Aplicar identificación avanzada-condición aceptable para cada tipo de factor de riesgo identificado",K124="SI"),VLOOKUP(A124,'2'!$B$12:$M$212,4,FALSE)," ")</f>
        <v xml:space="preserve"> </v>
      </c>
      <c r="AX124" s="51" t="str">
        <f>IF(AND(N124="Aplicar identificación avanzada-condición aceptable para cada tipo de factor de riesgo identificado",K124="SI"),VLOOKUP(A124,'2'!$B$12:$M$212,6,FALSE)," ")</f>
        <v xml:space="preserve"> </v>
      </c>
      <c r="AY124" s="51" t="str">
        <f>IF(AND(N124="Aplicar identificación avanzada-condición aceptable para cada tipo de factor de riesgo identificado",K124="SI"),VLOOKUP(A124,'2'!$B$12:$M$212,7,FALSE)," ")</f>
        <v xml:space="preserve"> </v>
      </c>
      <c r="AZ124" s="51" t="str">
        <f>IF(AND(N124="Aplicar identificación avanzada-condición aceptable para cada tipo de factor de riesgo identificado",K124="SI"),VLOOKUP(A124,'2'!$B$12:$M$212,8,FALSE)," ")</f>
        <v xml:space="preserve"> </v>
      </c>
      <c r="BA124" s="51" t="str">
        <f>IF(AND(N124="Aplicar identificación avanzada-condición aceptable para cada tipo de factor de riesgo identificado",K124="SI"),VLOOKUP(A124,'2'!$B$12:$M$212,9,FALSE)," ")</f>
        <v xml:space="preserve"> </v>
      </c>
      <c r="BB124" s="51" t="str">
        <f>IF(AND(N124="Aplicar identificación avanzada-condición aceptable para cada tipo de factor de riesgo identificado",K124="SI"),VLOOKUP(A124,'2'!$B$12:$M$212,10,FALSE)," ")</f>
        <v xml:space="preserve"> </v>
      </c>
      <c r="BC124" s="44">
        <f>IF(AND(N124="Aplicar identificación avanzada-condición aceptable para cada tipo de factor de riesgo identificado",L124="SI"),VLOOKUP(A124,'2'!$B$12:$M$212,2,FALSE)," ")</f>
        <v>0</v>
      </c>
      <c r="BD124" s="44">
        <f>IF(AND(N124="Aplicar identificación avanzada-condición aceptable para cada tipo de factor de riesgo identificado",L124="SI"),VLOOKUP(A124,'2'!$B$12:$M$212,3,FALSE)," ")</f>
        <v>0</v>
      </c>
      <c r="BE124" s="44">
        <f>IF(AND(N124="Aplicar identificación avanzada-condición aceptable para cada tipo de factor de riesgo identificado",L124="SI"),VLOOKUP(A124,'2'!$B$12:$M$212,4,FALSE)," ")</f>
        <v>0</v>
      </c>
      <c r="BF124" s="44">
        <f>IF(AND(N124="Aplicar identificación avanzada-condición aceptable para cada tipo de factor de riesgo identificado",L124="SI"),VLOOKUP(A124,'2'!$B$12:$M$212,6,FALSE)," ")</f>
        <v>0</v>
      </c>
      <c r="BG124" s="44">
        <f>IF(AND(N124="Aplicar identificación avanzada-condición aceptable para cada tipo de factor de riesgo identificado",L124="SI"),VLOOKUP(A124,'2'!$B$12:$M$212,7,FALSE)," ")</f>
        <v>0</v>
      </c>
      <c r="BH124" s="44">
        <f>IF(AND(N124="Aplicar identificación avanzada-condición aceptable para cada tipo de factor de riesgo identificado",L124="SI"),VLOOKUP(A124,'2'!$B$12:$M$212,8,FALSE)," ")</f>
        <v>0</v>
      </c>
      <c r="BI124" s="44">
        <f>IF(AND(N124="Aplicar identificación avanzada-condición aceptable para cada tipo de factor de riesgo identificado",L124="SI"),VLOOKUP(A124,'2'!$B$12:$M$212,9,FALSE)," ")</f>
        <v>0</v>
      </c>
      <c r="BJ124" s="44">
        <f>IF(AND(N124="Aplicar identificación avanzada-condición aceptable para cada tipo de factor de riesgo identificado",L124="SI"),VLOOKUP(A124,'2'!$B$12:$M$212,10,FALSE)," ")</f>
        <v>0</v>
      </c>
      <c r="BK124" s="48" t="str">
        <f>IF(AND(N124="Aplicar identificación avanzada-condición aceptable para cada tipo de factor de riesgo identificado",M124="SI"),VLOOKUP(A124,'2'!$B$12:$M$212,2,FALSE)," ")</f>
        <v xml:space="preserve"> </v>
      </c>
      <c r="BL124" s="48" t="str">
        <f>IF(AND(N124="Aplicar identificación avanzada-condición aceptable para cada tipo de factor de riesgo identificado",M124="SI"),VLOOKUP(A124,'2'!$B$12:$M$212,3,FALSE)," ")</f>
        <v xml:space="preserve"> </v>
      </c>
      <c r="BM124" s="48" t="str">
        <f>IF(AND(N124="Aplicar identificación avanzada-condición aceptable para cada tipo de factor de riesgo identificado",M124="SI"),VLOOKUP(A124,'2'!$B$12:$M$212,4,FALSE)," ")</f>
        <v xml:space="preserve"> </v>
      </c>
      <c r="BN124" s="48" t="str">
        <f>IF(AND(N124="Aplicar identificación avanzada-condición aceptable para cada tipo de factor de riesgo identificado",M124="SI"),VLOOKUP(A124,'2'!$B$12:$M$212,6,FALSE)," ")</f>
        <v xml:space="preserve"> </v>
      </c>
      <c r="BO124" s="48" t="str">
        <f>IF(AND(N124="Aplicar identificación avanzada-condición aceptable para cada tipo de factor de riesgo identificado",M124="SI"),VLOOKUP(A124,'2'!$B$12:$M$212,7,FALSE)," ")</f>
        <v xml:space="preserve"> </v>
      </c>
      <c r="BP124" s="48" t="str">
        <f>IF(AND(N124="Aplicar identificación avanzada-condición aceptable para cada tipo de factor de riesgo identificado",M124="SI"),VLOOKUP(A124,'2'!$B$12:$M$212,8,FALSE)," ")</f>
        <v xml:space="preserve"> </v>
      </c>
      <c r="BQ124" s="48" t="str">
        <f>IF(AND(N124="Aplicar identificación avanzada-condición aceptable para cada tipo de factor de riesgo identificado",M124="SI"),VLOOKUP(A124,'2'!$B$12:$M$212,9,FALSE)," ")</f>
        <v xml:space="preserve"> </v>
      </c>
      <c r="BR124" s="48" t="str">
        <f>IF(AND(N124="Aplicar identificación avanzada-condición aceptable para cada tipo de factor de riesgo identificado",M124="SI"),VLOOKUP(A124,'2'!$B$12:$M$212,10,FALSE)," ")</f>
        <v xml:space="preserve"> </v>
      </c>
    </row>
    <row r="125" spans="1:70">
      <c r="A125">
        <v>121</v>
      </c>
      <c r="B125" s="21">
        <f>'2'!C134</f>
        <v>0</v>
      </c>
      <c r="C125" s="21">
        <f>'2'!D134</f>
        <v>0</v>
      </c>
      <c r="D125" s="21"/>
      <c r="E125" s="21">
        <f>'2'!E134</f>
        <v>0</v>
      </c>
      <c r="F125" s="34">
        <f>'3'!D134</f>
        <v>0</v>
      </c>
      <c r="G125" s="27" t="str">
        <f>'3'!E134</f>
        <v>SI</v>
      </c>
      <c r="H125" s="21" t="str">
        <f>'3'!F134</f>
        <v>NO</v>
      </c>
      <c r="I125" s="27" t="str">
        <f>'3'!G134</f>
        <v>NO</v>
      </c>
      <c r="J125" s="21" t="str">
        <f>'3'!H134</f>
        <v>NO</v>
      </c>
      <c r="K125" s="27" t="str">
        <f>'3'!I134</f>
        <v>NO</v>
      </c>
      <c r="L125" s="21" t="str">
        <f>'3'!J134</f>
        <v>SI</v>
      </c>
      <c r="M125" s="27" t="str">
        <f>'3'!K134</f>
        <v>NO</v>
      </c>
      <c r="N125" s="34" t="str">
        <f>'3'!L134</f>
        <v>Aplicar identificación avanzada-condición aceptable para cada tipo de factor de riesgo identificado</v>
      </c>
      <c r="O125" s="19">
        <f>IF(AND(N125="Aplicar identificación avanzada-condición aceptable para cada tipo de factor de riesgo identificado",G125="SI"),VLOOKUP(A125,'2'!$B$12:$M$212,2,FALSE)," ")</f>
        <v>0</v>
      </c>
      <c r="P125" s="19">
        <f>IF(AND(N125="Aplicar identificación avanzada-condición aceptable para cada tipo de factor de riesgo identificado",G125="SI"),VLOOKUP(A125,'2'!$B$12:$M$212,3,FALSE)," ")</f>
        <v>0</v>
      </c>
      <c r="Q125" s="19">
        <f>IF(AND(N125="Aplicar identificación avanzada-condición aceptable para cada tipo de factor de riesgo identificado",G125="SI"),VLOOKUP(A125,'2'!$B$12:$M$212,4,FALSE)," ")</f>
        <v>0</v>
      </c>
      <c r="R125" s="19">
        <f>IF(AND(N125="Aplicar identificación avanzada-condición aceptable para cada tipo de factor de riesgo identificado",G125="SI"),VLOOKUP(A125,'2'!$B$12:$M$212,6,FALSE)," ")</f>
        <v>0</v>
      </c>
      <c r="S125" s="19">
        <f>IF(AND(N125="Aplicar identificación avanzada-condición aceptable para cada tipo de factor de riesgo identificado",G125="SI"),VLOOKUP(A125,'2'!$B$12:$M$212,7,FALSE)," ")</f>
        <v>0</v>
      </c>
      <c r="T125" s="19">
        <f>IF(AND(N125="Aplicar identificación avanzada-condición aceptable para cada tipo de factor de riesgo identificado",G125="SI"),VLOOKUP(A125,'2'!$B$12:$M$212,8,FALSE)," ")</f>
        <v>0</v>
      </c>
      <c r="U125" s="19">
        <f>IF(AND(N125="Aplicar identificación avanzada-condición aceptable para cada tipo de factor de riesgo identificado",G125="SI"),VLOOKUP(A125,'2'!$B$12:$M$212,9,FALSE)," ")</f>
        <v>0</v>
      </c>
      <c r="V125" s="19">
        <f>IF(AND(N125="Aplicar identificación avanzada-condición aceptable para cada tipo de factor de riesgo identificado",G125="SI"),VLOOKUP(A125,'2'!$B$12:$M$212,10,FALSE)," ")</f>
        <v>0</v>
      </c>
      <c r="W125" s="31" t="str">
        <f>IF(AND(N125="Aplicar identificación avanzada-condición aceptable para cada tipo de factor de riesgo identificado",H125="SI"),VLOOKUP(A125,'2'!$B$12:$M$212,2,FALSE)," ")</f>
        <v xml:space="preserve"> </v>
      </c>
      <c r="X125" s="31" t="str">
        <f>IF(AND(N125="Aplicar identificación avanzada-condición aceptable para cada tipo de factor de riesgo identificado",H125="SI"),VLOOKUP(A125,'2'!$B$12:$M$212,3,FALSE)," ")</f>
        <v xml:space="preserve"> </v>
      </c>
      <c r="Y125" s="31" t="str">
        <f>IF(AND(N125="Aplicar identificación avanzada-condición aceptable para cada tipo de factor de riesgo identificado",H125="SI"),VLOOKUP(A125,'2'!$B$12:$M$212,4,FALSE)," ")</f>
        <v xml:space="preserve"> </v>
      </c>
      <c r="Z125" s="31" t="str">
        <f>IF(AND(N125="Aplicar identificación avanzada-condición aceptable para cada tipo de factor de riesgo identificado",H125="SI"),VLOOKUP(A125,'2'!$B$12:$M$212,4,FALSE)," ")</f>
        <v xml:space="preserve"> </v>
      </c>
      <c r="AA125" s="31" t="str">
        <f>IF(AND(N125="Aplicar identificación avanzada-condición aceptable para cada tipo de factor de riesgo identificado",H125="SI"),VLOOKUP(A125,'2'!$B$12:$M$212,7,FALSE)," ")</f>
        <v xml:space="preserve"> </v>
      </c>
      <c r="AB125" s="31" t="str">
        <f>IF(AND(N125="Aplicar identificación avanzada-condición aceptable para cada tipo de factor de riesgo identificado",H125="SI"),VLOOKUP(A125,'2'!$B$12:$M$212,8,FALSE)," ")</f>
        <v xml:space="preserve"> </v>
      </c>
      <c r="AC125" s="31" t="str">
        <f>IF(AND(N125="Aplicar identificación avanzada-condición aceptable para cada tipo de factor de riesgo identificado",H125="SI"),VLOOKUP(A125,'2'!$B$12:$M$212,9,FALSE)," ")</f>
        <v xml:space="preserve"> </v>
      </c>
      <c r="AD125" s="31" t="str">
        <f>IF(AND(N125="Aplicar identificación avanzada-condición aceptable para cada tipo de factor de riesgo identificado",H125="SI"),VLOOKUP(A125,'2'!$B$12:$M$212,10,FALSE)," ")</f>
        <v xml:space="preserve"> </v>
      </c>
      <c r="AE125" s="34" t="str">
        <f>IF(AND(N125="Aplicar identificación avanzada-condición aceptable para cada tipo de factor de riesgo identificado",I125="SI"),VLOOKUP(A125,'2'!$B$12:$M$212,2,FALSE)," ")</f>
        <v xml:space="preserve"> </v>
      </c>
      <c r="AF125" s="34" t="str">
        <f>IF(AND(N125="Aplicar identificación avanzada-condición aceptable para cada tipo de factor de riesgo identificado",I125="SI"),VLOOKUP(A125,'2'!$B$12:$M$212,3,FALSE)," ")</f>
        <v xml:space="preserve"> </v>
      </c>
      <c r="AG125" s="34" t="str">
        <f>IF(AND(N125="Aplicar identificación avanzada-condición aceptable para cada tipo de factor de riesgo identificado",I125="SI"),VLOOKUP(A125,'2'!$B$12:$M$212,4,FALSE)," ")</f>
        <v xml:space="preserve"> </v>
      </c>
      <c r="AH125" s="34" t="str">
        <f>IF(AND(N125="Aplicar identificación avanzada-condición aceptable para cada tipo de factor de riesgo identificado",I125="SI"),VLOOKUP(A125,'2'!$B$12:$M$212,6,FALSE)," ")</f>
        <v xml:space="preserve"> </v>
      </c>
      <c r="AI125" s="34" t="str">
        <f>IF(AND(N125="Aplicar identificación avanzada-condición aceptable para cada tipo de factor de riesgo identificado",I125="SI"),VLOOKUP(A125,'2'!$B$12:$M$212,7,FALSE)," ")</f>
        <v xml:space="preserve"> </v>
      </c>
      <c r="AJ125" s="34" t="str">
        <f>IF(AND(N125="Aplicar identificación avanzada-condición aceptable para cada tipo de factor de riesgo identificado",I125="SI"),VLOOKUP(A125,'2'!$B$12:$M$212,8,FALSE)," ")</f>
        <v xml:space="preserve"> </v>
      </c>
      <c r="AK125" s="34" t="str">
        <f>IF(AND(N125="Aplicar identificación avanzada-condición aceptable para cada tipo de factor de riesgo identificado",I125="SI"),VLOOKUP(A125,'2'!$B$12:$M$212,9,FALSE)," ")</f>
        <v xml:space="preserve"> </v>
      </c>
      <c r="AL125" s="34" t="str">
        <f>IF(AND(N125="Aplicar identificación avanzada-condición aceptable para cada tipo de factor de riesgo identificado",I125="SI"),VLOOKUP(A125,'2'!$B$12:$M$212,10,FALSE)," ")</f>
        <v xml:space="preserve"> </v>
      </c>
      <c r="AM125" s="40" t="str">
        <f>IF(AND(N125="Aplicar identificación avanzada-condición aceptable para cada tipo de factor de riesgo identificado",J125="SI"),VLOOKUP(A125,'2'!$B$12:$M$212,2,FALSE)," ")</f>
        <v xml:space="preserve"> </v>
      </c>
      <c r="AN125" s="40" t="str">
        <f>IF(AND(N125="Aplicar identificación avanzada-condición aceptable para cada tipo de factor de riesgo identificado",J125="SI"),VLOOKUP(A125,'2'!$B$12:$M$212,3,FALSE)," ")</f>
        <v xml:space="preserve"> </v>
      </c>
      <c r="AO125" s="40" t="str">
        <f>IF(AND(N125="Aplicar identificación avanzada-condición aceptable para cada tipo de factor de riesgo identificado",J125="SI"),VLOOKUP(A125,'2'!$B$12:$M$212,4,FALSE)," ")</f>
        <v xml:space="preserve"> </v>
      </c>
      <c r="AP125" s="40" t="str">
        <f>IF(AND(N125="Aplicar identificación avanzada-condición aceptable para cada tipo de factor de riesgo identificado",J125="SI"),VLOOKUP(A125,'2'!$B$12:$M$212,6,FALSE)," ")</f>
        <v xml:space="preserve"> </v>
      </c>
      <c r="AQ125" s="40" t="str">
        <f>IF(AND(N125="Aplicar identificación avanzada-condición aceptable para cada tipo de factor de riesgo identificado",J125="SI"),VLOOKUP(A125,'2'!$B$12:$M$212,7,FALSE)," ")</f>
        <v xml:space="preserve"> </v>
      </c>
      <c r="AR125" s="40" t="str">
        <f>IF(AND(N125="Aplicar identificación avanzada-condición aceptable para cada tipo de factor de riesgo identificado",J125="SI"),VLOOKUP(A125,'2'!$B$12:$M$212,8,FALSE)," ")</f>
        <v xml:space="preserve"> </v>
      </c>
      <c r="AS125" s="40" t="str">
        <f>IF(AND(N125="Aplicar identificación avanzada-condición aceptable para cada tipo de factor de riesgo identificado",J125="SI"),VLOOKUP(A125,'2'!$B$12:$M$212,9,FALSE)," ")</f>
        <v xml:space="preserve"> </v>
      </c>
      <c r="AT125" s="40" t="str">
        <f>IF(AND(N125="Aplicar identificación avanzada-condición aceptable para cada tipo de factor de riesgo identificado",J125="SI"),VLOOKUP(A125,'2'!$B$12:$M$212,10,FALSE)," ")</f>
        <v xml:space="preserve"> </v>
      </c>
      <c r="AU125" s="51" t="str">
        <f>IF(AND(N125="Aplicar identificación avanzada-condición aceptable para cada tipo de factor de riesgo identificado",K125="SI"),VLOOKUP(A125,'2'!$B$12:$M$212,2,FALSE)," ")</f>
        <v xml:space="preserve"> </v>
      </c>
      <c r="AV125" s="51" t="str">
        <f>IF(AND(N125="Aplicar identificación avanzada-condición aceptable para cada tipo de factor de riesgo identificado",K125="SI"),VLOOKUP(A125,'2'!$B$12:$M$212,3,FALSE)," ")</f>
        <v xml:space="preserve"> </v>
      </c>
      <c r="AW125" s="51" t="str">
        <f>IF(AND(N125="Aplicar identificación avanzada-condición aceptable para cada tipo de factor de riesgo identificado",K125="SI"),VLOOKUP(A125,'2'!$B$12:$M$212,4,FALSE)," ")</f>
        <v xml:space="preserve"> </v>
      </c>
      <c r="AX125" s="51" t="str">
        <f>IF(AND(N125="Aplicar identificación avanzada-condición aceptable para cada tipo de factor de riesgo identificado",K125="SI"),VLOOKUP(A125,'2'!$B$12:$M$212,6,FALSE)," ")</f>
        <v xml:space="preserve"> </v>
      </c>
      <c r="AY125" s="51" t="str">
        <f>IF(AND(N125="Aplicar identificación avanzada-condición aceptable para cada tipo de factor de riesgo identificado",K125="SI"),VLOOKUP(A125,'2'!$B$12:$M$212,7,FALSE)," ")</f>
        <v xml:space="preserve"> </v>
      </c>
      <c r="AZ125" s="51" t="str">
        <f>IF(AND(N125="Aplicar identificación avanzada-condición aceptable para cada tipo de factor de riesgo identificado",K125="SI"),VLOOKUP(A125,'2'!$B$12:$M$212,8,FALSE)," ")</f>
        <v xml:space="preserve"> </v>
      </c>
      <c r="BA125" s="51" t="str">
        <f>IF(AND(N125="Aplicar identificación avanzada-condición aceptable para cada tipo de factor de riesgo identificado",K125="SI"),VLOOKUP(A125,'2'!$B$12:$M$212,9,FALSE)," ")</f>
        <v xml:space="preserve"> </v>
      </c>
      <c r="BB125" s="51" t="str">
        <f>IF(AND(N125="Aplicar identificación avanzada-condición aceptable para cada tipo de factor de riesgo identificado",K125="SI"),VLOOKUP(A125,'2'!$B$12:$M$212,10,FALSE)," ")</f>
        <v xml:space="preserve"> </v>
      </c>
      <c r="BC125" s="44">
        <f>IF(AND(N125="Aplicar identificación avanzada-condición aceptable para cada tipo de factor de riesgo identificado",L125="SI"),VLOOKUP(A125,'2'!$B$12:$M$212,2,FALSE)," ")</f>
        <v>0</v>
      </c>
      <c r="BD125" s="44">
        <f>IF(AND(N125="Aplicar identificación avanzada-condición aceptable para cada tipo de factor de riesgo identificado",L125="SI"),VLOOKUP(A125,'2'!$B$12:$M$212,3,FALSE)," ")</f>
        <v>0</v>
      </c>
      <c r="BE125" s="44">
        <f>IF(AND(N125="Aplicar identificación avanzada-condición aceptable para cada tipo de factor de riesgo identificado",L125="SI"),VLOOKUP(A125,'2'!$B$12:$M$212,4,FALSE)," ")</f>
        <v>0</v>
      </c>
      <c r="BF125" s="44">
        <f>IF(AND(N125="Aplicar identificación avanzada-condición aceptable para cada tipo de factor de riesgo identificado",L125="SI"),VLOOKUP(A125,'2'!$B$12:$M$212,6,FALSE)," ")</f>
        <v>0</v>
      </c>
      <c r="BG125" s="44">
        <f>IF(AND(N125="Aplicar identificación avanzada-condición aceptable para cada tipo de factor de riesgo identificado",L125="SI"),VLOOKUP(A125,'2'!$B$12:$M$212,7,FALSE)," ")</f>
        <v>0</v>
      </c>
      <c r="BH125" s="44">
        <f>IF(AND(N125="Aplicar identificación avanzada-condición aceptable para cada tipo de factor de riesgo identificado",L125="SI"),VLOOKUP(A125,'2'!$B$12:$M$212,8,FALSE)," ")</f>
        <v>0</v>
      </c>
      <c r="BI125" s="44">
        <f>IF(AND(N125="Aplicar identificación avanzada-condición aceptable para cada tipo de factor de riesgo identificado",L125="SI"),VLOOKUP(A125,'2'!$B$12:$M$212,9,FALSE)," ")</f>
        <v>0</v>
      </c>
      <c r="BJ125" s="44">
        <f>IF(AND(N125="Aplicar identificación avanzada-condición aceptable para cada tipo de factor de riesgo identificado",L125="SI"),VLOOKUP(A125,'2'!$B$12:$M$212,10,FALSE)," ")</f>
        <v>0</v>
      </c>
      <c r="BK125" s="48" t="str">
        <f>IF(AND(N125="Aplicar identificación avanzada-condición aceptable para cada tipo de factor de riesgo identificado",M125="SI"),VLOOKUP(A125,'2'!$B$12:$M$212,2,FALSE)," ")</f>
        <v xml:space="preserve"> </v>
      </c>
      <c r="BL125" s="48" t="str">
        <f>IF(AND(N125="Aplicar identificación avanzada-condición aceptable para cada tipo de factor de riesgo identificado",M125="SI"),VLOOKUP(A125,'2'!$B$12:$M$212,3,FALSE)," ")</f>
        <v xml:space="preserve"> </v>
      </c>
      <c r="BM125" s="48" t="str">
        <f>IF(AND(N125="Aplicar identificación avanzada-condición aceptable para cada tipo de factor de riesgo identificado",M125="SI"),VLOOKUP(A125,'2'!$B$12:$M$212,4,FALSE)," ")</f>
        <v xml:space="preserve"> </v>
      </c>
      <c r="BN125" s="48" t="str">
        <f>IF(AND(N125="Aplicar identificación avanzada-condición aceptable para cada tipo de factor de riesgo identificado",M125="SI"),VLOOKUP(A125,'2'!$B$12:$M$212,6,FALSE)," ")</f>
        <v xml:space="preserve"> </v>
      </c>
      <c r="BO125" s="48" t="str">
        <f>IF(AND(N125="Aplicar identificación avanzada-condición aceptable para cada tipo de factor de riesgo identificado",M125="SI"),VLOOKUP(A125,'2'!$B$12:$M$212,7,FALSE)," ")</f>
        <v xml:space="preserve"> </v>
      </c>
      <c r="BP125" s="48" t="str">
        <f>IF(AND(N125="Aplicar identificación avanzada-condición aceptable para cada tipo de factor de riesgo identificado",M125="SI"),VLOOKUP(A125,'2'!$B$12:$M$212,8,FALSE)," ")</f>
        <v xml:space="preserve"> </v>
      </c>
      <c r="BQ125" s="48" t="str">
        <f>IF(AND(N125="Aplicar identificación avanzada-condición aceptable para cada tipo de factor de riesgo identificado",M125="SI"),VLOOKUP(A125,'2'!$B$12:$M$212,9,FALSE)," ")</f>
        <v xml:space="preserve"> </v>
      </c>
      <c r="BR125" s="48" t="str">
        <f>IF(AND(N125="Aplicar identificación avanzada-condición aceptable para cada tipo de factor de riesgo identificado",M125="SI"),VLOOKUP(A125,'2'!$B$12:$M$212,10,FALSE)," ")</f>
        <v xml:space="preserve"> </v>
      </c>
    </row>
    <row r="126" spans="1:70">
      <c r="A126">
        <v>122</v>
      </c>
      <c r="B126" s="21">
        <f>'2'!C135</f>
        <v>0</v>
      </c>
      <c r="C126" s="21">
        <f>'2'!D135</f>
        <v>0</v>
      </c>
      <c r="D126" s="21"/>
      <c r="E126" s="21">
        <f>'2'!E135</f>
        <v>0</v>
      </c>
      <c r="F126" s="34">
        <f>'3'!D135</f>
        <v>0</v>
      </c>
      <c r="G126" s="27" t="str">
        <f>'3'!E135</f>
        <v>SI</v>
      </c>
      <c r="H126" s="21" t="str">
        <f>'3'!F135</f>
        <v>NO</v>
      </c>
      <c r="I126" s="27" t="str">
        <f>'3'!G135</f>
        <v>NO</v>
      </c>
      <c r="J126" s="21" t="str">
        <f>'3'!H135</f>
        <v>NO</v>
      </c>
      <c r="K126" s="27" t="str">
        <f>'3'!I135</f>
        <v>NO</v>
      </c>
      <c r="L126" s="21" t="str">
        <f>'3'!J135</f>
        <v>SI</v>
      </c>
      <c r="M126" s="27" t="str">
        <f>'3'!K135</f>
        <v>NO</v>
      </c>
      <c r="N126" s="34" t="str">
        <f>'3'!L135</f>
        <v>Aplicar identificación avanzada-condición aceptable para cada tipo de factor de riesgo identificado</v>
      </c>
      <c r="O126" s="19">
        <f>IF(AND(N126="Aplicar identificación avanzada-condición aceptable para cada tipo de factor de riesgo identificado",G126="SI"),VLOOKUP(A126,'2'!$B$12:$M$212,2,FALSE)," ")</f>
        <v>0</v>
      </c>
      <c r="P126" s="19">
        <f>IF(AND(N126="Aplicar identificación avanzada-condición aceptable para cada tipo de factor de riesgo identificado",G126="SI"),VLOOKUP(A126,'2'!$B$12:$M$212,3,FALSE)," ")</f>
        <v>0</v>
      </c>
      <c r="Q126" s="19">
        <f>IF(AND(N126="Aplicar identificación avanzada-condición aceptable para cada tipo de factor de riesgo identificado",G126="SI"),VLOOKUP(A126,'2'!$B$12:$M$212,4,FALSE)," ")</f>
        <v>0</v>
      </c>
      <c r="R126" s="19">
        <f>IF(AND(N126="Aplicar identificación avanzada-condición aceptable para cada tipo de factor de riesgo identificado",G126="SI"),VLOOKUP(A126,'2'!$B$12:$M$212,6,FALSE)," ")</f>
        <v>0</v>
      </c>
      <c r="S126" s="19">
        <f>IF(AND(N126="Aplicar identificación avanzada-condición aceptable para cada tipo de factor de riesgo identificado",G126="SI"),VLOOKUP(A126,'2'!$B$12:$M$212,7,FALSE)," ")</f>
        <v>0</v>
      </c>
      <c r="T126" s="19">
        <f>IF(AND(N126="Aplicar identificación avanzada-condición aceptable para cada tipo de factor de riesgo identificado",G126="SI"),VLOOKUP(A126,'2'!$B$12:$M$212,8,FALSE)," ")</f>
        <v>0</v>
      </c>
      <c r="U126" s="19">
        <f>IF(AND(N126="Aplicar identificación avanzada-condición aceptable para cada tipo de factor de riesgo identificado",G126="SI"),VLOOKUP(A126,'2'!$B$12:$M$212,9,FALSE)," ")</f>
        <v>0</v>
      </c>
      <c r="V126" s="19">
        <f>IF(AND(N126="Aplicar identificación avanzada-condición aceptable para cada tipo de factor de riesgo identificado",G126="SI"),VLOOKUP(A126,'2'!$B$12:$M$212,10,FALSE)," ")</f>
        <v>0</v>
      </c>
      <c r="W126" s="31" t="str">
        <f>IF(AND(N126="Aplicar identificación avanzada-condición aceptable para cada tipo de factor de riesgo identificado",H126="SI"),VLOOKUP(A126,'2'!$B$12:$M$212,2,FALSE)," ")</f>
        <v xml:space="preserve"> </v>
      </c>
      <c r="X126" s="31" t="str">
        <f>IF(AND(N126="Aplicar identificación avanzada-condición aceptable para cada tipo de factor de riesgo identificado",H126="SI"),VLOOKUP(A126,'2'!$B$12:$M$212,3,FALSE)," ")</f>
        <v xml:space="preserve"> </v>
      </c>
      <c r="Y126" s="31" t="str">
        <f>IF(AND(N126="Aplicar identificación avanzada-condición aceptable para cada tipo de factor de riesgo identificado",H126="SI"),VLOOKUP(A126,'2'!$B$12:$M$212,4,FALSE)," ")</f>
        <v xml:space="preserve"> </v>
      </c>
      <c r="Z126" s="31" t="str">
        <f>IF(AND(N126="Aplicar identificación avanzada-condición aceptable para cada tipo de factor de riesgo identificado",H126="SI"),VLOOKUP(A126,'2'!$B$12:$M$212,4,FALSE)," ")</f>
        <v xml:space="preserve"> </v>
      </c>
      <c r="AA126" s="31" t="str">
        <f>IF(AND(N126="Aplicar identificación avanzada-condición aceptable para cada tipo de factor de riesgo identificado",H126="SI"),VLOOKUP(A126,'2'!$B$12:$M$212,7,FALSE)," ")</f>
        <v xml:space="preserve"> </v>
      </c>
      <c r="AB126" s="31" t="str">
        <f>IF(AND(N126="Aplicar identificación avanzada-condición aceptable para cada tipo de factor de riesgo identificado",H126="SI"),VLOOKUP(A126,'2'!$B$12:$M$212,8,FALSE)," ")</f>
        <v xml:space="preserve"> </v>
      </c>
      <c r="AC126" s="31" t="str">
        <f>IF(AND(N126="Aplicar identificación avanzada-condición aceptable para cada tipo de factor de riesgo identificado",H126="SI"),VLOOKUP(A126,'2'!$B$12:$M$212,9,FALSE)," ")</f>
        <v xml:space="preserve"> </v>
      </c>
      <c r="AD126" s="31" t="str">
        <f>IF(AND(N126="Aplicar identificación avanzada-condición aceptable para cada tipo de factor de riesgo identificado",H126="SI"),VLOOKUP(A126,'2'!$B$12:$M$212,10,FALSE)," ")</f>
        <v xml:space="preserve"> </v>
      </c>
      <c r="AE126" s="34" t="str">
        <f>IF(AND(N126="Aplicar identificación avanzada-condición aceptable para cada tipo de factor de riesgo identificado",I126="SI"),VLOOKUP(A126,'2'!$B$12:$M$212,2,FALSE)," ")</f>
        <v xml:space="preserve"> </v>
      </c>
      <c r="AF126" s="34" t="str">
        <f>IF(AND(N126="Aplicar identificación avanzada-condición aceptable para cada tipo de factor de riesgo identificado",I126="SI"),VLOOKUP(A126,'2'!$B$12:$M$212,3,FALSE)," ")</f>
        <v xml:space="preserve"> </v>
      </c>
      <c r="AG126" s="34" t="str">
        <f>IF(AND(N126="Aplicar identificación avanzada-condición aceptable para cada tipo de factor de riesgo identificado",I126="SI"),VLOOKUP(A126,'2'!$B$12:$M$212,4,FALSE)," ")</f>
        <v xml:space="preserve"> </v>
      </c>
      <c r="AH126" s="34" t="str">
        <f>IF(AND(N126="Aplicar identificación avanzada-condición aceptable para cada tipo de factor de riesgo identificado",I126="SI"),VLOOKUP(A126,'2'!$B$12:$M$212,6,FALSE)," ")</f>
        <v xml:space="preserve"> </v>
      </c>
      <c r="AI126" s="34" t="str">
        <f>IF(AND(N126="Aplicar identificación avanzada-condición aceptable para cada tipo de factor de riesgo identificado",I126="SI"),VLOOKUP(A126,'2'!$B$12:$M$212,7,FALSE)," ")</f>
        <v xml:space="preserve"> </v>
      </c>
      <c r="AJ126" s="34" t="str">
        <f>IF(AND(N126="Aplicar identificación avanzada-condición aceptable para cada tipo de factor de riesgo identificado",I126="SI"),VLOOKUP(A126,'2'!$B$12:$M$212,8,FALSE)," ")</f>
        <v xml:space="preserve"> </v>
      </c>
      <c r="AK126" s="34" t="str">
        <f>IF(AND(N126="Aplicar identificación avanzada-condición aceptable para cada tipo de factor de riesgo identificado",I126="SI"),VLOOKUP(A126,'2'!$B$12:$M$212,9,FALSE)," ")</f>
        <v xml:space="preserve"> </v>
      </c>
      <c r="AL126" s="34" t="str">
        <f>IF(AND(N126="Aplicar identificación avanzada-condición aceptable para cada tipo de factor de riesgo identificado",I126="SI"),VLOOKUP(A126,'2'!$B$12:$M$212,10,FALSE)," ")</f>
        <v xml:space="preserve"> </v>
      </c>
      <c r="AM126" s="40" t="str">
        <f>IF(AND(N126="Aplicar identificación avanzada-condición aceptable para cada tipo de factor de riesgo identificado",J126="SI"),VLOOKUP(A126,'2'!$B$12:$M$212,2,FALSE)," ")</f>
        <v xml:space="preserve"> </v>
      </c>
      <c r="AN126" s="40" t="str">
        <f>IF(AND(N126="Aplicar identificación avanzada-condición aceptable para cada tipo de factor de riesgo identificado",J126="SI"),VLOOKUP(A126,'2'!$B$12:$M$212,3,FALSE)," ")</f>
        <v xml:space="preserve"> </v>
      </c>
      <c r="AO126" s="40" t="str">
        <f>IF(AND(N126="Aplicar identificación avanzada-condición aceptable para cada tipo de factor de riesgo identificado",J126="SI"),VLOOKUP(A126,'2'!$B$12:$M$212,4,FALSE)," ")</f>
        <v xml:space="preserve"> </v>
      </c>
      <c r="AP126" s="40" t="str">
        <f>IF(AND(N126="Aplicar identificación avanzada-condición aceptable para cada tipo de factor de riesgo identificado",J126="SI"),VLOOKUP(A126,'2'!$B$12:$M$212,6,FALSE)," ")</f>
        <v xml:space="preserve"> </v>
      </c>
      <c r="AQ126" s="40" t="str">
        <f>IF(AND(N126="Aplicar identificación avanzada-condición aceptable para cada tipo de factor de riesgo identificado",J126="SI"),VLOOKUP(A126,'2'!$B$12:$M$212,7,FALSE)," ")</f>
        <v xml:space="preserve"> </v>
      </c>
      <c r="AR126" s="40" t="str">
        <f>IF(AND(N126="Aplicar identificación avanzada-condición aceptable para cada tipo de factor de riesgo identificado",J126="SI"),VLOOKUP(A126,'2'!$B$12:$M$212,8,FALSE)," ")</f>
        <v xml:space="preserve"> </v>
      </c>
      <c r="AS126" s="40" t="str">
        <f>IF(AND(N126="Aplicar identificación avanzada-condición aceptable para cada tipo de factor de riesgo identificado",J126="SI"),VLOOKUP(A126,'2'!$B$12:$M$212,9,FALSE)," ")</f>
        <v xml:space="preserve"> </v>
      </c>
      <c r="AT126" s="40" t="str">
        <f>IF(AND(N126="Aplicar identificación avanzada-condición aceptable para cada tipo de factor de riesgo identificado",J126="SI"),VLOOKUP(A126,'2'!$B$12:$M$212,10,FALSE)," ")</f>
        <v xml:space="preserve"> </v>
      </c>
      <c r="AU126" s="51" t="str">
        <f>IF(AND(N126="Aplicar identificación avanzada-condición aceptable para cada tipo de factor de riesgo identificado",K126="SI"),VLOOKUP(A126,'2'!$B$12:$M$212,2,FALSE)," ")</f>
        <v xml:space="preserve"> </v>
      </c>
      <c r="AV126" s="51" t="str">
        <f>IF(AND(N126="Aplicar identificación avanzada-condición aceptable para cada tipo de factor de riesgo identificado",K126="SI"),VLOOKUP(A126,'2'!$B$12:$M$212,3,FALSE)," ")</f>
        <v xml:space="preserve"> </v>
      </c>
      <c r="AW126" s="51" t="str">
        <f>IF(AND(N126="Aplicar identificación avanzada-condición aceptable para cada tipo de factor de riesgo identificado",K126="SI"),VLOOKUP(A126,'2'!$B$12:$M$212,4,FALSE)," ")</f>
        <v xml:space="preserve"> </v>
      </c>
      <c r="AX126" s="51" t="str">
        <f>IF(AND(N126="Aplicar identificación avanzada-condición aceptable para cada tipo de factor de riesgo identificado",K126="SI"),VLOOKUP(A126,'2'!$B$12:$M$212,6,FALSE)," ")</f>
        <v xml:space="preserve"> </v>
      </c>
      <c r="AY126" s="51" t="str">
        <f>IF(AND(N126="Aplicar identificación avanzada-condición aceptable para cada tipo de factor de riesgo identificado",K126="SI"),VLOOKUP(A126,'2'!$B$12:$M$212,7,FALSE)," ")</f>
        <v xml:space="preserve"> </v>
      </c>
      <c r="AZ126" s="51" t="str">
        <f>IF(AND(N126="Aplicar identificación avanzada-condición aceptable para cada tipo de factor de riesgo identificado",K126="SI"),VLOOKUP(A126,'2'!$B$12:$M$212,8,FALSE)," ")</f>
        <v xml:space="preserve"> </v>
      </c>
      <c r="BA126" s="51" t="str">
        <f>IF(AND(N126="Aplicar identificación avanzada-condición aceptable para cada tipo de factor de riesgo identificado",K126="SI"),VLOOKUP(A126,'2'!$B$12:$M$212,9,FALSE)," ")</f>
        <v xml:space="preserve"> </v>
      </c>
      <c r="BB126" s="51" t="str">
        <f>IF(AND(N126="Aplicar identificación avanzada-condición aceptable para cada tipo de factor de riesgo identificado",K126="SI"),VLOOKUP(A126,'2'!$B$12:$M$212,10,FALSE)," ")</f>
        <v xml:space="preserve"> </v>
      </c>
      <c r="BC126" s="44">
        <f>IF(AND(N126="Aplicar identificación avanzada-condición aceptable para cada tipo de factor de riesgo identificado",L126="SI"),VLOOKUP(A126,'2'!$B$12:$M$212,2,FALSE)," ")</f>
        <v>0</v>
      </c>
      <c r="BD126" s="44">
        <f>IF(AND(N126="Aplicar identificación avanzada-condición aceptable para cada tipo de factor de riesgo identificado",L126="SI"),VLOOKUP(A126,'2'!$B$12:$M$212,3,FALSE)," ")</f>
        <v>0</v>
      </c>
      <c r="BE126" s="44">
        <f>IF(AND(N126="Aplicar identificación avanzada-condición aceptable para cada tipo de factor de riesgo identificado",L126="SI"),VLOOKUP(A126,'2'!$B$12:$M$212,4,FALSE)," ")</f>
        <v>0</v>
      </c>
      <c r="BF126" s="44">
        <f>IF(AND(N126="Aplicar identificación avanzada-condición aceptable para cada tipo de factor de riesgo identificado",L126="SI"),VLOOKUP(A126,'2'!$B$12:$M$212,6,FALSE)," ")</f>
        <v>0</v>
      </c>
      <c r="BG126" s="44">
        <f>IF(AND(N126="Aplicar identificación avanzada-condición aceptable para cada tipo de factor de riesgo identificado",L126="SI"),VLOOKUP(A126,'2'!$B$12:$M$212,7,FALSE)," ")</f>
        <v>0</v>
      </c>
      <c r="BH126" s="44">
        <f>IF(AND(N126="Aplicar identificación avanzada-condición aceptable para cada tipo de factor de riesgo identificado",L126="SI"),VLOOKUP(A126,'2'!$B$12:$M$212,8,FALSE)," ")</f>
        <v>0</v>
      </c>
      <c r="BI126" s="44">
        <f>IF(AND(N126="Aplicar identificación avanzada-condición aceptable para cada tipo de factor de riesgo identificado",L126="SI"),VLOOKUP(A126,'2'!$B$12:$M$212,9,FALSE)," ")</f>
        <v>0</v>
      </c>
      <c r="BJ126" s="44">
        <f>IF(AND(N126="Aplicar identificación avanzada-condición aceptable para cada tipo de factor de riesgo identificado",L126="SI"),VLOOKUP(A126,'2'!$B$12:$M$212,10,FALSE)," ")</f>
        <v>0</v>
      </c>
      <c r="BK126" s="48" t="str">
        <f>IF(AND(N126="Aplicar identificación avanzada-condición aceptable para cada tipo de factor de riesgo identificado",M126="SI"),VLOOKUP(A126,'2'!$B$12:$M$212,2,FALSE)," ")</f>
        <v xml:space="preserve"> </v>
      </c>
      <c r="BL126" s="48" t="str">
        <f>IF(AND(N126="Aplicar identificación avanzada-condición aceptable para cada tipo de factor de riesgo identificado",M126="SI"),VLOOKUP(A126,'2'!$B$12:$M$212,3,FALSE)," ")</f>
        <v xml:space="preserve"> </v>
      </c>
      <c r="BM126" s="48" t="str">
        <f>IF(AND(N126="Aplicar identificación avanzada-condición aceptable para cada tipo de factor de riesgo identificado",M126="SI"),VLOOKUP(A126,'2'!$B$12:$M$212,4,FALSE)," ")</f>
        <v xml:space="preserve"> </v>
      </c>
      <c r="BN126" s="48" t="str">
        <f>IF(AND(N126="Aplicar identificación avanzada-condición aceptable para cada tipo de factor de riesgo identificado",M126="SI"),VLOOKUP(A126,'2'!$B$12:$M$212,6,FALSE)," ")</f>
        <v xml:space="preserve"> </v>
      </c>
      <c r="BO126" s="48" t="str">
        <f>IF(AND(N126="Aplicar identificación avanzada-condición aceptable para cada tipo de factor de riesgo identificado",M126="SI"),VLOOKUP(A126,'2'!$B$12:$M$212,7,FALSE)," ")</f>
        <v xml:space="preserve"> </v>
      </c>
      <c r="BP126" s="48" t="str">
        <f>IF(AND(N126="Aplicar identificación avanzada-condición aceptable para cada tipo de factor de riesgo identificado",M126="SI"),VLOOKUP(A126,'2'!$B$12:$M$212,8,FALSE)," ")</f>
        <v xml:space="preserve"> </v>
      </c>
      <c r="BQ126" s="48" t="str">
        <f>IF(AND(N126="Aplicar identificación avanzada-condición aceptable para cada tipo de factor de riesgo identificado",M126="SI"),VLOOKUP(A126,'2'!$B$12:$M$212,9,FALSE)," ")</f>
        <v xml:space="preserve"> </v>
      </c>
      <c r="BR126" s="48" t="str">
        <f>IF(AND(N126="Aplicar identificación avanzada-condición aceptable para cada tipo de factor de riesgo identificado",M126="SI"),VLOOKUP(A126,'2'!$B$12:$M$212,10,FALSE)," ")</f>
        <v xml:space="preserve"> </v>
      </c>
    </row>
    <row r="127" spans="1:70">
      <c r="A127">
        <v>123</v>
      </c>
      <c r="B127" s="21">
        <f>'2'!C136</f>
        <v>0</v>
      </c>
      <c r="C127" s="21">
        <f>'2'!D136</f>
        <v>0</v>
      </c>
      <c r="D127" s="21"/>
      <c r="E127" s="21">
        <f>'2'!E136</f>
        <v>0</v>
      </c>
      <c r="F127" s="34">
        <f>'3'!D136</f>
        <v>0</v>
      </c>
      <c r="G127" s="27" t="str">
        <f>'3'!E136</f>
        <v>SI</v>
      </c>
      <c r="H127" s="21" t="str">
        <f>'3'!F136</f>
        <v>NO</v>
      </c>
      <c r="I127" s="27" t="str">
        <f>'3'!G136</f>
        <v>NO</v>
      </c>
      <c r="J127" s="21" t="str">
        <f>'3'!H136</f>
        <v>NO</v>
      </c>
      <c r="K127" s="27" t="str">
        <f>'3'!I136</f>
        <v>NO</v>
      </c>
      <c r="L127" s="21" t="str">
        <f>'3'!J136</f>
        <v>SI</v>
      </c>
      <c r="M127" s="27" t="str">
        <f>'3'!K136</f>
        <v>NO</v>
      </c>
      <c r="N127" s="34" t="str">
        <f>'3'!L136</f>
        <v>Aplicar identificación avanzada-condición aceptable para cada tipo de factor de riesgo identificado</v>
      </c>
      <c r="O127" s="19">
        <f>IF(AND(N127="Aplicar identificación avanzada-condición aceptable para cada tipo de factor de riesgo identificado",G127="SI"),VLOOKUP(A127,'2'!$B$12:$M$212,2,FALSE)," ")</f>
        <v>0</v>
      </c>
      <c r="P127" s="19">
        <f>IF(AND(N127="Aplicar identificación avanzada-condición aceptable para cada tipo de factor de riesgo identificado",G127="SI"),VLOOKUP(A127,'2'!$B$12:$M$212,3,FALSE)," ")</f>
        <v>0</v>
      </c>
      <c r="Q127" s="19">
        <f>IF(AND(N127="Aplicar identificación avanzada-condición aceptable para cada tipo de factor de riesgo identificado",G127="SI"),VLOOKUP(A127,'2'!$B$12:$M$212,4,FALSE)," ")</f>
        <v>0</v>
      </c>
      <c r="R127" s="19">
        <f>IF(AND(N127="Aplicar identificación avanzada-condición aceptable para cada tipo de factor de riesgo identificado",G127="SI"),VLOOKUP(A127,'2'!$B$12:$M$212,6,FALSE)," ")</f>
        <v>0</v>
      </c>
      <c r="S127" s="19">
        <f>IF(AND(N127="Aplicar identificación avanzada-condición aceptable para cada tipo de factor de riesgo identificado",G127="SI"),VLOOKUP(A127,'2'!$B$12:$M$212,7,FALSE)," ")</f>
        <v>0</v>
      </c>
      <c r="T127" s="19">
        <f>IF(AND(N127="Aplicar identificación avanzada-condición aceptable para cada tipo de factor de riesgo identificado",G127="SI"),VLOOKUP(A127,'2'!$B$12:$M$212,8,FALSE)," ")</f>
        <v>0</v>
      </c>
      <c r="U127" s="19">
        <f>IF(AND(N127="Aplicar identificación avanzada-condición aceptable para cada tipo de factor de riesgo identificado",G127="SI"),VLOOKUP(A127,'2'!$B$12:$M$212,9,FALSE)," ")</f>
        <v>0</v>
      </c>
      <c r="V127" s="19">
        <f>IF(AND(N127="Aplicar identificación avanzada-condición aceptable para cada tipo de factor de riesgo identificado",G127="SI"),VLOOKUP(A127,'2'!$B$12:$M$212,10,FALSE)," ")</f>
        <v>0</v>
      </c>
      <c r="W127" s="31" t="str">
        <f>IF(AND(N127="Aplicar identificación avanzada-condición aceptable para cada tipo de factor de riesgo identificado",H127="SI"),VLOOKUP(A127,'2'!$B$12:$M$212,2,FALSE)," ")</f>
        <v xml:space="preserve"> </v>
      </c>
      <c r="X127" s="31" t="str">
        <f>IF(AND(N127="Aplicar identificación avanzada-condición aceptable para cada tipo de factor de riesgo identificado",H127="SI"),VLOOKUP(A127,'2'!$B$12:$M$212,3,FALSE)," ")</f>
        <v xml:space="preserve"> </v>
      </c>
      <c r="Y127" s="31" t="str">
        <f>IF(AND(N127="Aplicar identificación avanzada-condición aceptable para cada tipo de factor de riesgo identificado",H127="SI"),VLOOKUP(A127,'2'!$B$12:$M$212,4,FALSE)," ")</f>
        <v xml:space="preserve"> </v>
      </c>
      <c r="Z127" s="31" t="str">
        <f>IF(AND(N127="Aplicar identificación avanzada-condición aceptable para cada tipo de factor de riesgo identificado",H127="SI"),VLOOKUP(A127,'2'!$B$12:$M$212,4,FALSE)," ")</f>
        <v xml:space="preserve"> </v>
      </c>
      <c r="AA127" s="31" t="str">
        <f>IF(AND(N127="Aplicar identificación avanzada-condición aceptable para cada tipo de factor de riesgo identificado",H127="SI"),VLOOKUP(A127,'2'!$B$12:$M$212,7,FALSE)," ")</f>
        <v xml:space="preserve"> </v>
      </c>
      <c r="AB127" s="31" t="str">
        <f>IF(AND(N127="Aplicar identificación avanzada-condición aceptable para cada tipo de factor de riesgo identificado",H127="SI"),VLOOKUP(A127,'2'!$B$12:$M$212,8,FALSE)," ")</f>
        <v xml:space="preserve"> </v>
      </c>
      <c r="AC127" s="31" t="str">
        <f>IF(AND(N127="Aplicar identificación avanzada-condición aceptable para cada tipo de factor de riesgo identificado",H127="SI"),VLOOKUP(A127,'2'!$B$12:$M$212,9,FALSE)," ")</f>
        <v xml:space="preserve"> </v>
      </c>
      <c r="AD127" s="31" t="str">
        <f>IF(AND(N127="Aplicar identificación avanzada-condición aceptable para cada tipo de factor de riesgo identificado",H127="SI"),VLOOKUP(A127,'2'!$B$12:$M$212,10,FALSE)," ")</f>
        <v xml:space="preserve"> </v>
      </c>
      <c r="AE127" s="34" t="str">
        <f>IF(AND(N127="Aplicar identificación avanzada-condición aceptable para cada tipo de factor de riesgo identificado",I127="SI"),VLOOKUP(A127,'2'!$B$12:$M$212,2,FALSE)," ")</f>
        <v xml:space="preserve"> </v>
      </c>
      <c r="AF127" s="34" t="str">
        <f>IF(AND(N127="Aplicar identificación avanzada-condición aceptable para cada tipo de factor de riesgo identificado",I127="SI"),VLOOKUP(A127,'2'!$B$12:$M$212,3,FALSE)," ")</f>
        <v xml:space="preserve"> </v>
      </c>
      <c r="AG127" s="34" t="str">
        <f>IF(AND(N127="Aplicar identificación avanzada-condición aceptable para cada tipo de factor de riesgo identificado",I127="SI"),VLOOKUP(A127,'2'!$B$12:$M$212,4,FALSE)," ")</f>
        <v xml:space="preserve"> </v>
      </c>
      <c r="AH127" s="34" t="str">
        <f>IF(AND(N127="Aplicar identificación avanzada-condición aceptable para cada tipo de factor de riesgo identificado",I127="SI"),VLOOKUP(A127,'2'!$B$12:$M$212,6,FALSE)," ")</f>
        <v xml:space="preserve"> </v>
      </c>
      <c r="AI127" s="34" t="str">
        <f>IF(AND(N127="Aplicar identificación avanzada-condición aceptable para cada tipo de factor de riesgo identificado",I127="SI"),VLOOKUP(A127,'2'!$B$12:$M$212,7,FALSE)," ")</f>
        <v xml:space="preserve"> </v>
      </c>
      <c r="AJ127" s="34" t="str">
        <f>IF(AND(N127="Aplicar identificación avanzada-condición aceptable para cada tipo de factor de riesgo identificado",I127="SI"),VLOOKUP(A127,'2'!$B$12:$M$212,8,FALSE)," ")</f>
        <v xml:space="preserve"> </v>
      </c>
      <c r="AK127" s="34" t="str">
        <f>IF(AND(N127="Aplicar identificación avanzada-condición aceptable para cada tipo de factor de riesgo identificado",I127="SI"),VLOOKUP(A127,'2'!$B$12:$M$212,9,FALSE)," ")</f>
        <v xml:space="preserve"> </v>
      </c>
      <c r="AL127" s="34" t="str">
        <f>IF(AND(N127="Aplicar identificación avanzada-condición aceptable para cada tipo de factor de riesgo identificado",I127="SI"),VLOOKUP(A127,'2'!$B$12:$M$212,10,FALSE)," ")</f>
        <v xml:space="preserve"> </v>
      </c>
      <c r="AM127" s="40" t="str">
        <f>IF(AND(N127="Aplicar identificación avanzada-condición aceptable para cada tipo de factor de riesgo identificado",J127="SI"),VLOOKUP(A127,'2'!$B$12:$M$212,2,FALSE)," ")</f>
        <v xml:space="preserve"> </v>
      </c>
      <c r="AN127" s="40" t="str">
        <f>IF(AND(N127="Aplicar identificación avanzada-condición aceptable para cada tipo de factor de riesgo identificado",J127="SI"),VLOOKUP(A127,'2'!$B$12:$M$212,3,FALSE)," ")</f>
        <v xml:space="preserve"> </v>
      </c>
      <c r="AO127" s="40" t="str">
        <f>IF(AND(N127="Aplicar identificación avanzada-condición aceptable para cada tipo de factor de riesgo identificado",J127="SI"),VLOOKUP(A127,'2'!$B$12:$M$212,4,FALSE)," ")</f>
        <v xml:space="preserve"> </v>
      </c>
      <c r="AP127" s="40" t="str">
        <f>IF(AND(N127="Aplicar identificación avanzada-condición aceptable para cada tipo de factor de riesgo identificado",J127="SI"),VLOOKUP(A127,'2'!$B$12:$M$212,6,FALSE)," ")</f>
        <v xml:space="preserve"> </v>
      </c>
      <c r="AQ127" s="40" t="str">
        <f>IF(AND(N127="Aplicar identificación avanzada-condición aceptable para cada tipo de factor de riesgo identificado",J127="SI"),VLOOKUP(A127,'2'!$B$12:$M$212,7,FALSE)," ")</f>
        <v xml:space="preserve"> </v>
      </c>
      <c r="AR127" s="40" t="str">
        <f>IF(AND(N127="Aplicar identificación avanzada-condición aceptable para cada tipo de factor de riesgo identificado",J127="SI"),VLOOKUP(A127,'2'!$B$12:$M$212,8,FALSE)," ")</f>
        <v xml:space="preserve"> </v>
      </c>
      <c r="AS127" s="40" t="str">
        <f>IF(AND(N127="Aplicar identificación avanzada-condición aceptable para cada tipo de factor de riesgo identificado",J127="SI"),VLOOKUP(A127,'2'!$B$12:$M$212,9,FALSE)," ")</f>
        <v xml:space="preserve"> </v>
      </c>
      <c r="AT127" s="40" t="str">
        <f>IF(AND(N127="Aplicar identificación avanzada-condición aceptable para cada tipo de factor de riesgo identificado",J127="SI"),VLOOKUP(A127,'2'!$B$12:$M$212,10,FALSE)," ")</f>
        <v xml:space="preserve"> </v>
      </c>
      <c r="AU127" s="51" t="str">
        <f>IF(AND(N127="Aplicar identificación avanzada-condición aceptable para cada tipo de factor de riesgo identificado",K127="SI"),VLOOKUP(A127,'2'!$B$12:$M$212,2,FALSE)," ")</f>
        <v xml:space="preserve"> </v>
      </c>
      <c r="AV127" s="51" t="str">
        <f>IF(AND(N127="Aplicar identificación avanzada-condición aceptable para cada tipo de factor de riesgo identificado",K127="SI"),VLOOKUP(A127,'2'!$B$12:$M$212,3,FALSE)," ")</f>
        <v xml:space="preserve"> </v>
      </c>
      <c r="AW127" s="51" t="str">
        <f>IF(AND(N127="Aplicar identificación avanzada-condición aceptable para cada tipo de factor de riesgo identificado",K127="SI"),VLOOKUP(A127,'2'!$B$12:$M$212,4,FALSE)," ")</f>
        <v xml:space="preserve"> </v>
      </c>
      <c r="AX127" s="51" t="str">
        <f>IF(AND(N127="Aplicar identificación avanzada-condición aceptable para cada tipo de factor de riesgo identificado",K127="SI"),VLOOKUP(A127,'2'!$B$12:$M$212,6,FALSE)," ")</f>
        <v xml:space="preserve"> </v>
      </c>
      <c r="AY127" s="51" t="str">
        <f>IF(AND(N127="Aplicar identificación avanzada-condición aceptable para cada tipo de factor de riesgo identificado",K127="SI"),VLOOKUP(A127,'2'!$B$12:$M$212,7,FALSE)," ")</f>
        <v xml:space="preserve"> </v>
      </c>
      <c r="AZ127" s="51" t="str">
        <f>IF(AND(N127="Aplicar identificación avanzada-condición aceptable para cada tipo de factor de riesgo identificado",K127="SI"),VLOOKUP(A127,'2'!$B$12:$M$212,8,FALSE)," ")</f>
        <v xml:space="preserve"> </v>
      </c>
      <c r="BA127" s="51" t="str">
        <f>IF(AND(N127="Aplicar identificación avanzada-condición aceptable para cada tipo de factor de riesgo identificado",K127="SI"),VLOOKUP(A127,'2'!$B$12:$M$212,9,FALSE)," ")</f>
        <v xml:space="preserve"> </v>
      </c>
      <c r="BB127" s="51" t="str">
        <f>IF(AND(N127="Aplicar identificación avanzada-condición aceptable para cada tipo de factor de riesgo identificado",K127="SI"),VLOOKUP(A127,'2'!$B$12:$M$212,10,FALSE)," ")</f>
        <v xml:space="preserve"> </v>
      </c>
      <c r="BC127" s="44">
        <f>IF(AND(N127="Aplicar identificación avanzada-condición aceptable para cada tipo de factor de riesgo identificado",L127="SI"),VLOOKUP(A127,'2'!$B$12:$M$212,2,FALSE)," ")</f>
        <v>0</v>
      </c>
      <c r="BD127" s="44">
        <f>IF(AND(N127="Aplicar identificación avanzada-condición aceptable para cada tipo de factor de riesgo identificado",L127="SI"),VLOOKUP(A127,'2'!$B$12:$M$212,3,FALSE)," ")</f>
        <v>0</v>
      </c>
      <c r="BE127" s="44">
        <f>IF(AND(N127="Aplicar identificación avanzada-condición aceptable para cada tipo de factor de riesgo identificado",L127="SI"),VLOOKUP(A127,'2'!$B$12:$M$212,4,FALSE)," ")</f>
        <v>0</v>
      </c>
      <c r="BF127" s="44">
        <f>IF(AND(N127="Aplicar identificación avanzada-condición aceptable para cada tipo de factor de riesgo identificado",L127="SI"),VLOOKUP(A127,'2'!$B$12:$M$212,6,FALSE)," ")</f>
        <v>0</v>
      </c>
      <c r="BG127" s="44">
        <f>IF(AND(N127="Aplicar identificación avanzada-condición aceptable para cada tipo de factor de riesgo identificado",L127="SI"),VLOOKUP(A127,'2'!$B$12:$M$212,7,FALSE)," ")</f>
        <v>0</v>
      </c>
      <c r="BH127" s="44">
        <f>IF(AND(N127="Aplicar identificación avanzada-condición aceptable para cada tipo de factor de riesgo identificado",L127="SI"),VLOOKUP(A127,'2'!$B$12:$M$212,8,FALSE)," ")</f>
        <v>0</v>
      </c>
      <c r="BI127" s="44">
        <f>IF(AND(N127="Aplicar identificación avanzada-condición aceptable para cada tipo de factor de riesgo identificado",L127="SI"),VLOOKUP(A127,'2'!$B$12:$M$212,9,FALSE)," ")</f>
        <v>0</v>
      </c>
      <c r="BJ127" s="44">
        <f>IF(AND(N127="Aplicar identificación avanzada-condición aceptable para cada tipo de factor de riesgo identificado",L127="SI"),VLOOKUP(A127,'2'!$B$12:$M$212,10,FALSE)," ")</f>
        <v>0</v>
      </c>
      <c r="BK127" s="48" t="str">
        <f>IF(AND(N127="Aplicar identificación avanzada-condición aceptable para cada tipo de factor de riesgo identificado",M127="SI"),VLOOKUP(A127,'2'!$B$12:$M$212,2,FALSE)," ")</f>
        <v xml:space="preserve"> </v>
      </c>
      <c r="BL127" s="48" t="str">
        <f>IF(AND(N127="Aplicar identificación avanzada-condición aceptable para cada tipo de factor de riesgo identificado",M127="SI"),VLOOKUP(A127,'2'!$B$12:$M$212,3,FALSE)," ")</f>
        <v xml:space="preserve"> </v>
      </c>
      <c r="BM127" s="48" t="str">
        <f>IF(AND(N127="Aplicar identificación avanzada-condición aceptable para cada tipo de factor de riesgo identificado",M127="SI"),VLOOKUP(A127,'2'!$B$12:$M$212,4,FALSE)," ")</f>
        <v xml:space="preserve"> </v>
      </c>
      <c r="BN127" s="48" t="str">
        <f>IF(AND(N127="Aplicar identificación avanzada-condición aceptable para cada tipo de factor de riesgo identificado",M127="SI"),VLOOKUP(A127,'2'!$B$12:$M$212,6,FALSE)," ")</f>
        <v xml:space="preserve"> </v>
      </c>
      <c r="BO127" s="48" t="str">
        <f>IF(AND(N127="Aplicar identificación avanzada-condición aceptable para cada tipo de factor de riesgo identificado",M127="SI"),VLOOKUP(A127,'2'!$B$12:$M$212,7,FALSE)," ")</f>
        <v xml:space="preserve"> </v>
      </c>
      <c r="BP127" s="48" t="str">
        <f>IF(AND(N127="Aplicar identificación avanzada-condición aceptable para cada tipo de factor de riesgo identificado",M127="SI"),VLOOKUP(A127,'2'!$B$12:$M$212,8,FALSE)," ")</f>
        <v xml:space="preserve"> </v>
      </c>
      <c r="BQ127" s="48" t="str">
        <f>IF(AND(N127="Aplicar identificación avanzada-condición aceptable para cada tipo de factor de riesgo identificado",M127="SI"),VLOOKUP(A127,'2'!$B$12:$M$212,9,FALSE)," ")</f>
        <v xml:space="preserve"> </v>
      </c>
      <c r="BR127" s="48" t="str">
        <f>IF(AND(N127="Aplicar identificación avanzada-condición aceptable para cada tipo de factor de riesgo identificado",M127="SI"),VLOOKUP(A127,'2'!$B$12:$M$212,10,FALSE)," ")</f>
        <v xml:space="preserve"> </v>
      </c>
    </row>
    <row r="128" spans="1:70">
      <c r="A128">
        <v>124</v>
      </c>
      <c r="B128" s="21">
        <f>'2'!C137</f>
        <v>0</v>
      </c>
      <c r="C128" s="21">
        <f>'2'!D137</f>
        <v>0</v>
      </c>
      <c r="D128" s="21"/>
      <c r="E128" s="21">
        <f>'2'!E137</f>
        <v>0</v>
      </c>
      <c r="F128" s="34">
        <f>'3'!D137</f>
        <v>0</v>
      </c>
      <c r="G128" s="27" t="str">
        <f>'3'!E137</f>
        <v>SI</v>
      </c>
      <c r="H128" s="21" t="str">
        <f>'3'!F137</f>
        <v>NO</v>
      </c>
      <c r="I128" s="27" t="str">
        <f>'3'!G137</f>
        <v>NO</v>
      </c>
      <c r="J128" s="21" t="str">
        <f>'3'!H137</f>
        <v>NO</v>
      </c>
      <c r="K128" s="27" t="str">
        <f>'3'!I137</f>
        <v>NO</v>
      </c>
      <c r="L128" s="21" t="str">
        <f>'3'!J137</f>
        <v>SI</v>
      </c>
      <c r="M128" s="27" t="str">
        <f>'3'!K137</f>
        <v>NO</v>
      </c>
      <c r="N128" s="34" t="str">
        <f>'3'!L137</f>
        <v>Aplicar identificación avanzada-condición aceptable para cada tipo de factor de riesgo identificado</v>
      </c>
      <c r="O128" s="19">
        <f>IF(AND(N128="Aplicar identificación avanzada-condición aceptable para cada tipo de factor de riesgo identificado",G128="SI"),VLOOKUP(A128,'2'!$B$12:$M$212,2,FALSE)," ")</f>
        <v>0</v>
      </c>
      <c r="P128" s="19">
        <f>IF(AND(N128="Aplicar identificación avanzada-condición aceptable para cada tipo de factor de riesgo identificado",G128="SI"),VLOOKUP(A128,'2'!$B$12:$M$212,3,FALSE)," ")</f>
        <v>0</v>
      </c>
      <c r="Q128" s="19">
        <f>IF(AND(N128="Aplicar identificación avanzada-condición aceptable para cada tipo de factor de riesgo identificado",G128="SI"),VLOOKUP(A128,'2'!$B$12:$M$212,4,FALSE)," ")</f>
        <v>0</v>
      </c>
      <c r="R128" s="19">
        <f>IF(AND(N128="Aplicar identificación avanzada-condición aceptable para cada tipo de factor de riesgo identificado",G128="SI"),VLOOKUP(A128,'2'!$B$12:$M$212,6,FALSE)," ")</f>
        <v>0</v>
      </c>
      <c r="S128" s="19">
        <f>IF(AND(N128="Aplicar identificación avanzada-condición aceptable para cada tipo de factor de riesgo identificado",G128="SI"),VLOOKUP(A128,'2'!$B$12:$M$212,7,FALSE)," ")</f>
        <v>0</v>
      </c>
      <c r="T128" s="19">
        <f>IF(AND(N128="Aplicar identificación avanzada-condición aceptable para cada tipo de factor de riesgo identificado",G128="SI"),VLOOKUP(A128,'2'!$B$12:$M$212,8,FALSE)," ")</f>
        <v>0</v>
      </c>
      <c r="U128" s="19">
        <f>IF(AND(N128="Aplicar identificación avanzada-condición aceptable para cada tipo de factor de riesgo identificado",G128="SI"),VLOOKUP(A128,'2'!$B$12:$M$212,9,FALSE)," ")</f>
        <v>0</v>
      </c>
      <c r="V128" s="19">
        <f>IF(AND(N128="Aplicar identificación avanzada-condición aceptable para cada tipo de factor de riesgo identificado",G128="SI"),VLOOKUP(A128,'2'!$B$12:$M$212,10,FALSE)," ")</f>
        <v>0</v>
      </c>
      <c r="W128" s="31" t="str">
        <f>IF(AND(N128="Aplicar identificación avanzada-condición aceptable para cada tipo de factor de riesgo identificado",H128="SI"),VLOOKUP(A128,'2'!$B$12:$M$212,2,FALSE)," ")</f>
        <v xml:space="preserve"> </v>
      </c>
      <c r="X128" s="31" t="str">
        <f>IF(AND(N128="Aplicar identificación avanzada-condición aceptable para cada tipo de factor de riesgo identificado",H128="SI"),VLOOKUP(A128,'2'!$B$12:$M$212,3,FALSE)," ")</f>
        <v xml:space="preserve"> </v>
      </c>
      <c r="Y128" s="31" t="str">
        <f>IF(AND(N128="Aplicar identificación avanzada-condición aceptable para cada tipo de factor de riesgo identificado",H128="SI"),VLOOKUP(A128,'2'!$B$12:$M$212,4,FALSE)," ")</f>
        <v xml:space="preserve"> </v>
      </c>
      <c r="Z128" s="31" t="str">
        <f>IF(AND(N128="Aplicar identificación avanzada-condición aceptable para cada tipo de factor de riesgo identificado",H128="SI"),VLOOKUP(A128,'2'!$B$12:$M$212,4,FALSE)," ")</f>
        <v xml:space="preserve"> </v>
      </c>
      <c r="AA128" s="31" t="str">
        <f>IF(AND(N128="Aplicar identificación avanzada-condición aceptable para cada tipo de factor de riesgo identificado",H128="SI"),VLOOKUP(A128,'2'!$B$12:$M$212,7,FALSE)," ")</f>
        <v xml:space="preserve"> </v>
      </c>
      <c r="AB128" s="31" t="str">
        <f>IF(AND(N128="Aplicar identificación avanzada-condición aceptable para cada tipo de factor de riesgo identificado",H128="SI"),VLOOKUP(A128,'2'!$B$12:$M$212,8,FALSE)," ")</f>
        <v xml:space="preserve"> </v>
      </c>
      <c r="AC128" s="31" t="str">
        <f>IF(AND(N128="Aplicar identificación avanzada-condición aceptable para cada tipo de factor de riesgo identificado",H128="SI"),VLOOKUP(A128,'2'!$B$12:$M$212,9,FALSE)," ")</f>
        <v xml:space="preserve"> </v>
      </c>
      <c r="AD128" s="31" t="str">
        <f>IF(AND(N128="Aplicar identificación avanzada-condición aceptable para cada tipo de factor de riesgo identificado",H128="SI"),VLOOKUP(A128,'2'!$B$12:$M$212,10,FALSE)," ")</f>
        <v xml:space="preserve"> </v>
      </c>
      <c r="AE128" s="34" t="str">
        <f>IF(AND(N128="Aplicar identificación avanzada-condición aceptable para cada tipo de factor de riesgo identificado",I128="SI"),VLOOKUP(A128,'2'!$B$12:$M$212,2,FALSE)," ")</f>
        <v xml:space="preserve"> </v>
      </c>
      <c r="AF128" s="34" t="str">
        <f>IF(AND(N128="Aplicar identificación avanzada-condición aceptable para cada tipo de factor de riesgo identificado",I128="SI"),VLOOKUP(A128,'2'!$B$12:$M$212,3,FALSE)," ")</f>
        <v xml:space="preserve"> </v>
      </c>
      <c r="AG128" s="34" t="str">
        <f>IF(AND(N128="Aplicar identificación avanzada-condición aceptable para cada tipo de factor de riesgo identificado",I128="SI"),VLOOKUP(A128,'2'!$B$12:$M$212,4,FALSE)," ")</f>
        <v xml:space="preserve"> </v>
      </c>
      <c r="AH128" s="34" t="str">
        <f>IF(AND(N128="Aplicar identificación avanzada-condición aceptable para cada tipo de factor de riesgo identificado",I128="SI"),VLOOKUP(A128,'2'!$B$12:$M$212,6,FALSE)," ")</f>
        <v xml:space="preserve"> </v>
      </c>
      <c r="AI128" s="34" t="str">
        <f>IF(AND(N128="Aplicar identificación avanzada-condición aceptable para cada tipo de factor de riesgo identificado",I128="SI"),VLOOKUP(A128,'2'!$B$12:$M$212,7,FALSE)," ")</f>
        <v xml:space="preserve"> </v>
      </c>
      <c r="AJ128" s="34" t="str">
        <f>IF(AND(N128="Aplicar identificación avanzada-condición aceptable para cada tipo de factor de riesgo identificado",I128="SI"),VLOOKUP(A128,'2'!$B$12:$M$212,8,FALSE)," ")</f>
        <v xml:space="preserve"> </v>
      </c>
      <c r="AK128" s="34" t="str">
        <f>IF(AND(N128="Aplicar identificación avanzada-condición aceptable para cada tipo de factor de riesgo identificado",I128="SI"),VLOOKUP(A128,'2'!$B$12:$M$212,9,FALSE)," ")</f>
        <v xml:space="preserve"> </v>
      </c>
      <c r="AL128" s="34" t="str">
        <f>IF(AND(N128="Aplicar identificación avanzada-condición aceptable para cada tipo de factor de riesgo identificado",I128="SI"),VLOOKUP(A128,'2'!$B$12:$M$212,10,FALSE)," ")</f>
        <v xml:space="preserve"> </v>
      </c>
      <c r="AM128" s="40" t="str">
        <f>IF(AND(N128="Aplicar identificación avanzada-condición aceptable para cada tipo de factor de riesgo identificado",J128="SI"),VLOOKUP(A128,'2'!$B$12:$M$212,2,FALSE)," ")</f>
        <v xml:space="preserve"> </v>
      </c>
      <c r="AN128" s="40" t="str">
        <f>IF(AND(N128="Aplicar identificación avanzada-condición aceptable para cada tipo de factor de riesgo identificado",J128="SI"),VLOOKUP(A128,'2'!$B$12:$M$212,3,FALSE)," ")</f>
        <v xml:space="preserve"> </v>
      </c>
      <c r="AO128" s="40" t="str">
        <f>IF(AND(N128="Aplicar identificación avanzada-condición aceptable para cada tipo de factor de riesgo identificado",J128="SI"),VLOOKUP(A128,'2'!$B$12:$M$212,4,FALSE)," ")</f>
        <v xml:space="preserve"> </v>
      </c>
      <c r="AP128" s="40" t="str">
        <f>IF(AND(N128="Aplicar identificación avanzada-condición aceptable para cada tipo de factor de riesgo identificado",J128="SI"),VLOOKUP(A128,'2'!$B$12:$M$212,6,FALSE)," ")</f>
        <v xml:space="preserve"> </v>
      </c>
      <c r="AQ128" s="40" t="str">
        <f>IF(AND(N128="Aplicar identificación avanzada-condición aceptable para cada tipo de factor de riesgo identificado",J128="SI"),VLOOKUP(A128,'2'!$B$12:$M$212,7,FALSE)," ")</f>
        <v xml:space="preserve"> </v>
      </c>
      <c r="AR128" s="40" t="str">
        <f>IF(AND(N128="Aplicar identificación avanzada-condición aceptable para cada tipo de factor de riesgo identificado",J128="SI"),VLOOKUP(A128,'2'!$B$12:$M$212,8,FALSE)," ")</f>
        <v xml:space="preserve"> </v>
      </c>
      <c r="AS128" s="40" t="str">
        <f>IF(AND(N128="Aplicar identificación avanzada-condición aceptable para cada tipo de factor de riesgo identificado",J128="SI"),VLOOKUP(A128,'2'!$B$12:$M$212,9,FALSE)," ")</f>
        <v xml:space="preserve"> </v>
      </c>
      <c r="AT128" s="40" t="str">
        <f>IF(AND(N128="Aplicar identificación avanzada-condición aceptable para cada tipo de factor de riesgo identificado",J128="SI"),VLOOKUP(A128,'2'!$B$12:$M$212,10,FALSE)," ")</f>
        <v xml:space="preserve"> </v>
      </c>
      <c r="AU128" s="51" t="str">
        <f>IF(AND(N128="Aplicar identificación avanzada-condición aceptable para cada tipo de factor de riesgo identificado",K128="SI"),VLOOKUP(A128,'2'!$B$12:$M$212,2,FALSE)," ")</f>
        <v xml:space="preserve"> </v>
      </c>
      <c r="AV128" s="51" t="str">
        <f>IF(AND(N128="Aplicar identificación avanzada-condición aceptable para cada tipo de factor de riesgo identificado",K128="SI"),VLOOKUP(A128,'2'!$B$12:$M$212,3,FALSE)," ")</f>
        <v xml:space="preserve"> </v>
      </c>
      <c r="AW128" s="51" t="str">
        <f>IF(AND(N128="Aplicar identificación avanzada-condición aceptable para cada tipo de factor de riesgo identificado",K128="SI"),VLOOKUP(A128,'2'!$B$12:$M$212,4,FALSE)," ")</f>
        <v xml:space="preserve"> </v>
      </c>
      <c r="AX128" s="51" t="str">
        <f>IF(AND(N128="Aplicar identificación avanzada-condición aceptable para cada tipo de factor de riesgo identificado",K128="SI"),VLOOKUP(A128,'2'!$B$12:$M$212,6,FALSE)," ")</f>
        <v xml:space="preserve"> </v>
      </c>
      <c r="AY128" s="51" t="str">
        <f>IF(AND(N128="Aplicar identificación avanzada-condición aceptable para cada tipo de factor de riesgo identificado",K128="SI"),VLOOKUP(A128,'2'!$B$12:$M$212,7,FALSE)," ")</f>
        <v xml:space="preserve"> </v>
      </c>
      <c r="AZ128" s="51" t="str">
        <f>IF(AND(N128="Aplicar identificación avanzada-condición aceptable para cada tipo de factor de riesgo identificado",K128="SI"),VLOOKUP(A128,'2'!$B$12:$M$212,8,FALSE)," ")</f>
        <v xml:space="preserve"> </v>
      </c>
      <c r="BA128" s="51" t="str">
        <f>IF(AND(N128="Aplicar identificación avanzada-condición aceptable para cada tipo de factor de riesgo identificado",K128="SI"),VLOOKUP(A128,'2'!$B$12:$M$212,9,FALSE)," ")</f>
        <v xml:space="preserve"> </v>
      </c>
      <c r="BB128" s="51" t="str">
        <f>IF(AND(N128="Aplicar identificación avanzada-condición aceptable para cada tipo de factor de riesgo identificado",K128="SI"),VLOOKUP(A128,'2'!$B$12:$M$212,10,FALSE)," ")</f>
        <v xml:space="preserve"> </v>
      </c>
      <c r="BC128" s="44">
        <f>IF(AND(N128="Aplicar identificación avanzada-condición aceptable para cada tipo de factor de riesgo identificado",L128="SI"),VLOOKUP(A128,'2'!$B$12:$M$212,2,FALSE)," ")</f>
        <v>0</v>
      </c>
      <c r="BD128" s="44">
        <f>IF(AND(N128="Aplicar identificación avanzada-condición aceptable para cada tipo de factor de riesgo identificado",L128="SI"),VLOOKUP(A128,'2'!$B$12:$M$212,3,FALSE)," ")</f>
        <v>0</v>
      </c>
      <c r="BE128" s="44">
        <f>IF(AND(N128="Aplicar identificación avanzada-condición aceptable para cada tipo de factor de riesgo identificado",L128="SI"),VLOOKUP(A128,'2'!$B$12:$M$212,4,FALSE)," ")</f>
        <v>0</v>
      </c>
      <c r="BF128" s="44">
        <f>IF(AND(N128="Aplicar identificación avanzada-condición aceptable para cada tipo de factor de riesgo identificado",L128="SI"),VLOOKUP(A128,'2'!$B$12:$M$212,6,FALSE)," ")</f>
        <v>0</v>
      </c>
      <c r="BG128" s="44">
        <f>IF(AND(N128="Aplicar identificación avanzada-condición aceptable para cada tipo de factor de riesgo identificado",L128="SI"),VLOOKUP(A128,'2'!$B$12:$M$212,7,FALSE)," ")</f>
        <v>0</v>
      </c>
      <c r="BH128" s="44">
        <f>IF(AND(N128="Aplicar identificación avanzada-condición aceptable para cada tipo de factor de riesgo identificado",L128="SI"),VLOOKUP(A128,'2'!$B$12:$M$212,8,FALSE)," ")</f>
        <v>0</v>
      </c>
      <c r="BI128" s="44">
        <f>IF(AND(N128="Aplicar identificación avanzada-condición aceptable para cada tipo de factor de riesgo identificado",L128="SI"),VLOOKUP(A128,'2'!$B$12:$M$212,9,FALSE)," ")</f>
        <v>0</v>
      </c>
      <c r="BJ128" s="44">
        <f>IF(AND(N128="Aplicar identificación avanzada-condición aceptable para cada tipo de factor de riesgo identificado",L128="SI"),VLOOKUP(A128,'2'!$B$12:$M$212,10,FALSE)," ")</f>
        <v>0</v>
      </c>
      <c r="BK128" s="48" t="str">
        <f>IF(AND(N128="Aplicar identificación avanzada-condición aceptable para cada tipo de factor de riesgo identificado",M128="SI"),VLOOKUP(A128,'2'!$B$12:$M$212,2,FALSE)," ")</f>
        <v xml:space="preserve"> </v>
      </c>
      <c r="BL128" s="48" t="str">
        <f>IF(AND(N128="Aplicar identificación avanzada-condición aceptable para cada tipo de factor de riesgo identificado",M128="SI"),VLOOKUP(A128,'2'!$B$12:$M$212,3,FALSE)," ")</f>
        <v xml:space="preserve"> </v>
      </c>
      <c r="BM128" s="48" t="str">
        <f>IF(AND(N128="Aplicar identificación avanzada-condición aceptable para cada tipo de factor de riesgo identificado",M128="SI"),VLOOKUP(A128,'2'!$B$12:$M$212,4,FALSE)," ")</f>
        <v xml:space="preserve"> </v>
      </c>
      <c r="BN128" s="48" t="str">
        <f>IF(AND(N128="Aplicar identificación avanzada-condición aceptable para cada tipo de factor de riesgo identificado",M128="SI"),VLOOKUP(A128,'2'!$B$12:$M$212,6,FALSE)," ")</f>
        <v xml:space="preserve"> </v>
      </c>
      <c r="BO128" s="48" t="str">
        <f>IF(AND(N128="Aplicar identificación avanzada-condición aceptable para cada tipo de factor de riesgo identificado",M128="SI"),VLOOKUP(A128,'2'!$B$12:$M$212,7,FALSE)," ")</f>
        <v xml:space="preserve"> </v>
      </c>
      <c r="BP128" s="48" t="str">
        <f>IF(AND(N128="Aplicar identificación avanzada-condición aceptable para cada tipo de factor de riesgo identificado",M128="SI"),VLOOKUP(A128,'2'!$B$12:$M$212,8,FALSE)," ")</f>
        <v xml:space="preserve"> </v>
      </c>
      <c r="BQ128" s="48" t="str">
        <f>IF(AND(N128="Aplicar identificación avanzada-condición aceptable para cada tipo de factor de riesgo identificado",M128="SI"),VLOOKUP(A128,'2'!$B$12:$M$212,9,FALSE)," ")</f>
        <v xml:space="preserve"> </v>
      </c>
      <c r="BR128" s="48" t="str">
        <f>IF(AND(N128="Aplicar identificación avanzada-condición aceptable para cada tipo de factor de riesgo identificado",M128="SI"),VLOOKUP(A128,'2'!$B$12:$M$212,10,FALSE)," ")</f>
        <v xml:space="preserve"> </v>
      </c>
    </row>
    <row r="129" spans="1:70">
      <c r="A129">
        <v>125</v>
      </c>
      <c r="B129" s="21">
        <f>'2'!C138</f>
        <v>0</v>
      </c>
      <c r="C129" s="21">
        <f>'2'!D138</f>
        <v>0</v>
      </c>
      <c r="D129" s="21"/>
      <c r="E129" s="21">
        <f>'2'!E138</f>
        <v>0</v>
      </c>
      <c r="F129" s="34">
        <f>'3'!D138</f>
        <v>0</v>
      </c>
      <c r="G129" s="27" t="str">
        <f>'3'!E138</f>
        <v>SI</v>
      </c>
      <c r="H129" s="21" t="str">
        <f>'3'!F138</f>
        <v>NO</v>
      </c>
      <c r="I129" s="27" t="str">
        <f>'3'!G138</f>
        <v>NO</v>
      </c>
      <c r="J129" s="21" t="str">
        <f>'3'!H138</f>
        <v>NO</v>
      </c>
      <c r="K129" s="27" t="str">
        <f>'3'!I138</f>
        <v>NO</v>
      </c>
      <c r="L129" s="21" t="str">
        <f>'3'!J138</f>
        <v>SI</v>
      </c>
      <c r="M129" s="27" t="str">
        <f>'3'!K138</f>
        <v>NO</v>
      </c>
      <c r="N129" s="34" t="str">
        <f>'3'!L138</f>
        <v>Aplicar identificación avanzada-condición aceptable para cada tipo de factor de riesgo identificado</v>
      </c>
      <c r="O129" s="19">
        <f>IF(AND(N129="Aplicar identificación avanzada-condición aceptable para cada tipo de factor de riesgo identificado",G129="SI"),VLOOKUP(A129,'2'!$B$12:$M$212,2,FALSE)," ")</f>
        <v>0</v>
      </c>
      <c r="P129" s="19">
        <f>IF(AND(N129="Aplicar identificación avanzada-condición aceptable para cada tipo de factor de riesgo identificado",G129="SI"),VLOOKUP(A129,'2'!$B$12:$M$212,3,FALSE)," ")</f>
        <v>0</v>
      </c>
      <c r="Q129" s="19">
        <f>IF(AND(N129="Aplicar identificación avanzada-condición aceptable para cada tipo de factor de riesgo identificado",G129="SI"),VLOOKUP(A129,'2'!$B$12:$M$212,4,FALSE)," ")</f>
        <v>0</v>
      </c>
      <c r="R129" s="19">
        <f>IF(AND(N129="Aplicar identificación avanzada-condición aceptable para cada tipo de factor de riesgo identificado",G129="SI"),VLOOKUP(A129,'2'!$B$12:$M$212,6,FALSE)," ")</f>
        <v>0</v>
      </c>
      <c r="S129" s="19">
        <f>IF(AND(N129="Aplicar identificación avanzada-condición aceptable para cada tipo de factor de riesgo identificado",G129="SI"),VLOOKUP(A129,'2'!$B$12:$M$212,7,FALSE)," ")</f>
        <v>0</v>
      </c>
      <c r="T129" s="19">
        <f>IF(AND(N129="Aplicar identificación avanzada-condición aceptable para cada tipo de factor de riesgo identificado",G129="SI"),VLOOKUP(A129,'2'!$B$12:$M$212,8,FALSE)," ")</f>
        <v>0</v>
      </c>
      <c r="U129" s="19">
        <f>IF(AND(N129="Aplicar identificación avanzada-condición aceptable para cada tipo de factor de riesgo identificado",G129="SI"),VLOOKUP(A129,'2'!$B$12:$M$212,9,FALSE)," ")</f>
        <v>0</v>
      </c>
      <c r="V129" s="19">
        <f>IF(AND(N129="Aplicar identificación avanzada-condición aceptable para cada tipo de factor de riesgo identificado",G129="SI"),VLOOKUP(A129,'2'!$B$12:$M$212,10,FALSE)," ")</f>
        <v>0</v>
      </c>
      <c r="W129" s="31" t="str">
        <f>IF(AND(N129="Aplicar identificación avanzada-condición aceptable para cada tipo de factor de riesgo identificado",H129="SI"),VLOOKUP(A129,'2'!$B$12:$M$212,2,FALSE)," ")</f>
        <v xml:space="preserve"> </v>
      </c>
      <c r="X129" s="31" t="str">
        <f>IF(AND(N129="Aplicar identificación avanzada-condición aceptable para cada tipo de factor de riesgo identificado",H129="SI"),VLOOKUP(A129,'2'!$B$12:$M$212,3,FALSE)," ")</f>
        <v xml:space="preserve"> </v>
      </c>
      <c r="Y129" s="31" t="str">
        <f>IF(AND(N129="Aplicar identificación avanzada-condición aceptable para cada tipo de factor de riesgo identificado",H129="SI"),VLOOKUP(A129,'2'!$B$12:$M$212,4,FALSE)," ")</f>
        <v xml:space="preserve"> </v>
      </c>
      <c r="Z129" s="31" t="str">
        <f>IF(AND(N129="Aplicar identificación avanzada-condición aceptable para cada tipo de factor de riesgo identificado",H129="SI"),VLOOKUP(A129,'2'!$B$12:$M$212,4,FALSE)," ")</f>
        <v xml:space="preserve"> </v>
      </c>
      <c r="AA129" s="31" t="str">
        <f>IF(AND(N129="Aplicar identificación avanzada-condición aceptable para cada tipo de factor de riesgo identificado",H129="SI"),VLOOKUP(A129,'2'!$B$12:$M$212,7,FALSE)," ")</f>
        <v xml:space="preserve"> </v>
      </c>
      <c r="AB129" s="31" t="str">
        <f>IF(AND(N129="Aplicar identificación avanzada-condición aceptable para cada tipo de factor de riesgo identificado",H129="SI"),VLOOKUP(A129,'2'!$B$12:$M$212,8,FALSE)," ")</f>
        <v xml:space="preserve"> </v>
      </c>
      <c r="AC129" s="31" t="str">
        <f>IF(AND(N129="Aplicar identificación avanzada-condición aceptable para cada tipo de factor de riesgo identificado",H129="SI"),VLOOKUP(A129,'2'!$B$12:$M$212,9,FALSE)," ")</f>
        <v xml:space="preserve"> </v>
      </c>
      <c r="AD129" s="31" t="str">
        <f>IF(AND(N129="Aplicar identificación avanzada-condición aceptable para cada tipo de factor de riesgo identificado",H129="SI"),VLOOKUP(A129,'2'!$B$12:$M$212,10,FALSE)," ")</f>
        <v xml:space="preserve"> </v>
      </c>
      <c r="AE129" s="34" t="str">
        <f>IF(AND(N129="Aplicar identificación avanzada-condición aceptable para cada tipo de factor de riesgo identificado",I129="SI"),VLOOKUP(A129,'2'!$B$12:$M$212,2,FALSE)," ")</f>
        <v xml:space="preserve"> </v>
      </c>
      <c r="AF129" s="34" t="str">
        <f>IF(AND(N129="Aplicar identificación avanzada-condición aceptable para cada tipo de factor de riesgo identificado",I129="SI"),VLOOKUP(A129,'2'!$B$12:$M$212,3,FALSE)," ")</f>
        <v xml:space="preserve"> </v>
      </c>
      <c r="AG129" s="34" t="str">
        <f>IF(AND(N129="Aplicar identificación avanzada-condición aceptable para cada tipo de factor de riesgo identificado",I129="SI"),VLOOKUP(A129,'2'!$B$12:$M$212,4,FALSE)," ")</f>
        <v xml:space="preserve"> </v>
      </c>
      <c r="AH129" s="34" t="str">
        <f>IF(AND(N129="Aplicar identificación avanzada-condición aceptable para cada tipo de factor de riesgo identificado",I129="SI"),VLOOKUP(A129,'2'!$B$12:$M$212,6,FALSE)," ")</f>
        <v xml:space="preserve"> </v>
      </c>
      <c r="AI129" s="34" t="str">
        <f>IF(AND(N129="Aplicar identificación avanzada-condición aceptable para cada tipo de factor de riesgo identificado",I129="SI"),VLOOKUP(A129,'2'!$B$12:$M$212,7,FALSE)," ")</f>
        <v xml:space="preserve"> </v>
      </c>
      <c r="AJ129" s="34" t="str">
        <f>IF(AND(N129="Aplicar identificación avanzada-condición aceptable para cada tipo de factor de riesgo identificado",I129="SI"),VLOOKUP(A129,'2'!$B$12:$M$212,8,FALSE)," ")</f>
        <v xml:space="preserve"> </v>
      </c>
      <c r="AK129" s="34" t="str">
        <f>IF(AND(N129="Aplicar identificación avanzada-condición aceptable para cada tipo de factor de riesgo identificado",I129="SI"),VLOOKUP(A129,'2'!$B$12:$M$212,9,FALSE)," ")</f>
        <v xml:space="preserve"> </v>
      </c>
      <c r="AL129" s="34" t="str">
        <f>IF(AND(N129="Aplicar identificación avanzada-condición aceptable para cada tipo de factor de riesgo identificado",I129="SI"),VLOOKUP(A129,'2'!$B$12:$M$212,10,FALSE)," ")</f>
        <v xml:space="preserve"> </v>
      </c>
      <c r="AM129" s="40" t="str">
        <f>IF(AND(N129="Aplicar identificación avanzada-condición aceptable para cada tipo de factor de riesgo identificado",J129="SI"),VLOOKUP(A129,'2'!$B$12:$M$212,2,FALSE)," ")</f>
        <v xml:space="preserve"> </v>
      </c>
      <c r="AN129" s="40" t="str">
        <f>IF(AND(N129="Aplicar identificación avanzada-condición aceptable para cada tipo de factor de riesgo identificado",J129="SI"),VLOOKUP(A129,'2'!$B$12:$M$212,3,FALSE)," ")</f>
        <v xml:space="preserve"> </v>
      </c>
      <c r="AO129" s="40" t="str">
        <f>IF(AND(N129="Aplicar identificación avanzada-condición aceptable para cada tipo de factor de riesgo identificado",J129="SI"),VLOOKUP(A129,'2'!$B$12:$M$212,4,FALSE)," ")</f>
        <v xml:space="preserve"> </v>
      </c>
      <c r="AP129" s="40" t="str">
        <f>IF(AND(N129="Aplicar identificación avanzada-condición aceptable para cada tipo de factor de riesgo identificado",J129="SI"),VLOOKUP(A129,'2'!$B$12:$M$212,6,FALSE)," ")</f>
        <v xml:space="preserve"> </v>
      </c>
      <c r="AQ129" s="40" t="str">
        <f>IF(AND(N129="Aplicar identificación avanzada-condición aceptable para cada tipo de factor de riesgo identificado",J129="SI"),VLOOKUP(A129,'2'!$B$12:$M$212,7,FALSE)," ")</f>
        <v xml:space="preserve"> </v>
      </c>
      <c r="AR129" s="40" t="str">
        <f>IF(AND(N129="Aplicar identificación avanzada-condición aceptable para cada tipo de factor de riesgo identificado",J129="SI"),VLOOKUP(A129,'2'!$B$12:$M$212,8,FALSE)," ")</f>
        <v xml:space="preserve"> </v>
      </c>
      <c r="AS129" s="40" t="str">
        <f>IF(AND(N129="Aplicar identificación avanzada-condición aceptable para cada tipo de factor de riesgo identificado",J129="SI"),VLOOKUP(A129,'2'!$B$12:$M$212,9,FALSE)," ")</f>
        <v xml:space="preserve"> </v>
      </c>
      <c r="AT129" s="40" t="str">
        <f>IF(AND(N129="Aplicar identificación avanzada-condición aceptable para cada tipo de factor de riesgo identificado",J129="SI"),VLOOKUP(A129,'2'!$B$12:$M$212,10,FALSE)," ")</f>
        <v xml:space="preserve"> </v>
      </c>
      <c r="AU129" s="51" t="str">
        <f>IF(AND(N129="Aplicar identificación avanzada-condición aceptable para cada tipo de factor de riesgo identificado",K129="SI"),VLOOKUP(A129,'2'!$B$12:$M$212,2,FALSE)," ")</f>
        <v xml:space="preserve"> </v>
      </c>
      <c r="AV129" s="51" t="str">
        <f>IF(AND(N129="Aplicar identificación avanzada-condición aceptable para cada tipo de factor de riesgo identificado",K129="SI"),VLOOKUP(A129,'2'!$B$12:$M$212,3,FALSE)," ")</f>
        <v xml:space="preserve"> </v>
      </c>
      <c r="AW129" s="51" t="str">
        <f>IF(AND(N129="Aplicar identificación avanzada-condición aceptable para cada tipo de factor de riesgo identificado",K129="SI"),VLOOKUP(A129,'2'!$B$12:$M$212,4,FALSE)," ")</f>
        <v xml:space="preserve"> </v>
      </c>
      <c r="AX129" s="51" t="str">
        <f>IF(AND(N129="Aplicar identificación avanzada-condición aceptable para cada tipo de factor de riesgo identificado",K129="SI"),VLOOKUP(A129,'2'!$B$12:$M$212,6,FALSE)," ")</f>
        <v xml:space="preserve"> </v>
      </c>
      <c r="AY129" s="51" t="str">
        <f>IF(AND(N129="Aplicar identificación avanzada-condición aceptable para cada tipo de factor de riesgo identificado",K129="SI"),VLOOKUP(A129,'2'!$B$12:$M$212,7,FALSE)," ")</f>
        <v xml:space="preserve"> </v>
      </c>
      <c r="AZ129" s="51" t="str">
        <f>IF(AND(N129="Aplicar identificación avanzada-condición aceptable para cada tipo de factor de riesgo identificado",K129="SI"),VLOOKUP(A129,'2'!$B$12:$M$212,8,FALSE)," ")</f>
        <v xml:space="preserve"> </v>
      </c>
      <c r="BA129" s="51" t="str">
        <f>IF(AND(N129="Aplicar identificación avanzada-condición aceptable para cada tipo de factor de riesgo identificado",K129="SI"),VLOOKUP(A129,'2'!$B$12:$M$212,9,FALSE)," ")</f>
        <v xml:space="preserve"> </v>
      </c>
      <c r="BB129" s="51" t="str">
        <f>IF(AND(N129="Aplicar identificación avanzada-condición aceptable para cada tipo de factor de riesgo identificado",K129="SI"),VLOOKUP(A129,'2'!$B$12:$M$212,10,FALSE)," ")</f>
        <v xml:space="preserve"> </v>
      </c>
      <c r="BC129" s="44">
        <f>IF(AND(N129="Aplicar identificación avanzada-condición aceptable para cada tipo de factor de riesgo identificado",L129="SI"),VLOOKUP(A129,'2'!$B$12:$M$212,2,FALSE)," ")</f>
        <v>0</v>
      </c>
      <c r="BD129" s="44">
        <f>IF(AND(N129="Aplicar identificación avanzada-condición aceptable para cada tipo de factor de riesgo identificado",L129="SI"),VLOOKUP(A129,'2'!$B$12:$M$212,3,FALSE)," ")</f>
        <v>0</v>
      </c>
      <c r="BE129" s="44">
        <f>IF(AND(N129="Aplicar identificación avanzada-condición aceptable para cada tipo de factor de riesgo identificado",L129="SI"),VLOOKUP(A129,'2'!$B$12:$M$212,4,FALSE)," ")</f>
        <v>0</v>
      </c>
      <c r="BF129" s="44">
        <f>IF(AND(N129="Aplicar identificación avanzada-condición aceptable para cada tipo de factor de riesgo identificado",L129="SI"),VLOOKUP(A129,'2'!$B$12:$M$212,6,FALSE)," ")</f>
        <v>0</v>
      </c>
      <c r="BG129" s="44">
        <f>IF(AND(N129="Aplicar identificación avanzada-condición aceptable para cada tipo de factor de riesgo identificado",L129="SI"),VLOOKUP(A129,'2'!$B$12:$M$212,7,FALSE)," ")</f>
        <v>0</v>
      </c>
      <c r="BH129" s="44">
        <f>IF(AND(N129="Aplicar identificación avanzada-condición aceptable para cada tipo de factor de riesgo identificado",L129="SI"),VLOOKUP(A129,'2'!$B$12:$M$212,8,FALSE)," ")</f>
        <v>0</v>
      </c>
      <c r="BI129" s="44">
        <f>IF(AND(N129="Aplicar identificación avanzada-condición aceptable para cada tipo de factor de riesgo identificado",L129="SI"),VLOOKUP(A129,'2'!$B$12:$M$212,9,FALSE)," ")</f>
        <v>0</v>
      </c>
      <c r="BJ129" s="44">
        <f>IF(AND(N129="Aplicar identificación avanzada-condición aceptable para cada tipo de factor de riesgo identificado",L129="SI"),VLOOKUP(A129,'2'!$B$12:$M$212,10,FALSE)," ")</f>
        <v>0</v>
      </c>
      <c r="BK129" s="48" t="str">
        <f>IF(AND(N129="Aplicar identificación avanzada-condición aceptable para cada tipo de factor de riesgo identificado",M129="SI"),VLOOKUP(A129,'2'!$B$12:$M$212,2,FALSE)," ")</f>
        <v xml:space="preserve"> </v>
      </c>
      <c r="BL129" s="48" t="str">
        <f>IF(AND(N129="Aplicar identificación avanzada-condición aceptable para cada tipo de factor de riesgo identificado",M129="SI"),VLOOKUP(A129,'2'!$B$12:$M$212,3,FALSE)," ")</f>
        <v xml:space="preserve"> </v>
      </c>
      <c r="BM129" s="48" t="str">
        <f>IF(AND(N129="Aplicar identificación avanzada-condición aceptable para cada tipo de factor de riesgo identificado",M129="SI"),VLOOKUP(A129,'2'!$B$12:$M$212,4,FALSE)," ")</f>
        <v xml:space="preserve"> </v>
      </c>
      <c r="BN129" s="48" t="str">
        <f>IF(AND(N129="Aplicar identificación avanzada-condición aceptable para cada tipo de factor de riesgo identificado",M129="SI"),VLOOKUP(A129,'2'!$B$12:$M$212,6,FALSE)," ")</f>
        <v xml:space="preserve"> </v>
      </c>
      <c r="BO129" s="48" t="str">
        <f>IF(AND(N129="Aplicar identificación avanzada-condición aceptable para cada tipo de factor de riesgo identificado",M129="SI"),VLOOKUP(A129,'2'!$B$12:$M$212,7,FALSE)," ")</f>
        <v xml:space="preserve"> </v>
      </c>
      <c r="BP129" s="48" t="str">
        <f>IF(AND(N129="Aplicar identificación avanzada-condición aceptable para cada tipo de factor de riesgo identificado",M129="SI"),VLOOKUP(A129,'2'!$B$12:$M$212,8,FALSE)," ")</f>
        <v xml:space="preserve"> </v>
      </c>
      <c r="BQ129" s="48" t="str">
        <f>IF(AND(N129="Aplicar identificación avanzada-condición aceptable para cada tipo de factor de riesgo identificado",M129="SI"),VLOOKUP(A129,'2'!$B$12:$M$212,9,FALSE)," ")</f>
        <v xml:space="preserve"> </v>
      </c>
      <c r="BR129" s="48" t="str">
        <f>IF(AND(N129="Aplicar identificación avanzada-condición aceptable para cada tipo de factor de riesgo identificado",M129="SI"),VLOOKUP(A129,'2'!$B$12:$M$212,10,FALSE)," ")</f>
        <v xml:space="preserve"> </v>
      </c>
    </row>
    <row r="130" spans="1:70">
      <c r="A130">
        <v>126</v>
      </c>
      <c r="B130" s="21">
        <f>'2'!C139</f>
        <v>0</v>
      </c>
      <c r="C130" s="21">
        <f>'2'!D139</f>
        <v>0</v>
      </c>
      <c r="D130" s="21"/>
      <c r="E130" s="21">
        <f>'2'!E139</f>
        <v>0</v>
      </c>
      <c r="F130" s="34">
        <f>'3'!D139</f>
        <v>0</v>
      </c>
      <c r="G130" s="27" t="str">
        <f>'3'!E139</f>
        <v>SI</v>
      </c>
      <c r="H130" s="21" t="str">
        <f>'3'!F139</f>
        <v>NO</v>
      </c>
      <c r="I130" s="27" t="str">
        <f>'3'!G139</f>
        <v>NO</v>
      </c>
      <c r="J130" s="21" t="str">
        <f>'3'!H139</f>
        <v>NO</v>
      </c>
      <c r="K130" s="27" t="str">
        <f>'3'!I139</f>
        <v>NO</v>
      </c>
      <c r="L130" s="21" t="str">
        <f>'3'!J139</f>
        <v>SI</v>
      </c>
      <c r="M130" s="27" t="str">
        <f>'3'!K139</f>
        <v>NO</v>
      </c>
      <c r="N130" s="34" t="str">
        <f>'3'!L139</f>
        <v>Aplicar identificación avanzada-condición aceptable para cada tipo de factor de riesgo identificado</v>
      </c>
      <c r="O130" s="19">
        <f>IF(AND(N130="Aplicar identificación avanzada-condición aceptable para cada tipo de factor de riesgo identificado",G130="SI"),VLOOKUP(A130,'2'!$B$12:$M$212,2,FALSE)," ")</f>
        <v>0</v>
      </c>
      <c r="P130" s="19">
        <f>IF(AND(N130="Aplicar identificación avanzada-condición aceptable para cada tipo de factor de riesgo identificado",G130="SI"),VLOOKUP(A130,'2'!$B$12:$M$212,3,FALSE)," ")</f>
        <v>0</v>
      </c>
      <c r="Q130" s="19">
        <f>IF(AND(N130="Aplicar identificación avanzada-condición aceptable para cada tipo de factor de riesgo identificado",G130="SI"),VLOOKUP(A130,'2'!$B$12:$M$212,4,FALSE)," ")</f>
        <v>0</v>
      </c>
      <c r="R130" s="19">
        <f>IF(AND(N130="Aplicar identificación avanzada-condición aceptable para cada tipo de factor de riesgo identificado",G130="SI"),VLOOKUP(A130,'2'!$B$12:$M$212,6,FALSE)," ")</f>
        <v>0</v>
      </c>
      <c r="S130" s="19">
        <f>IF(AND(N130="Aplicar identificación avanzada-condición aceptable para cada tipo de factor de riesgo identificado",G130="SI"),VLOOKUP(A130,'2'!$B$12:$M$212,7,FALSE)," ")</f>
        <v>0</v>
      </c>
      <c r="T130" s="19">
        <f>IF(AND(N130="Aplicar identificación avanzada-condición aceptable para cada tipo de factor de riesgo identificado",G130="SI"),VLOOKUP(A130,'2'!$B$12:$M$212,8,FALSE)," ")</f>
        <v>0</v>
      </c>
      <c r="U130" s="19">
        <f>IF(AND(N130="Aplicar identificación avanzada-condición aceptable para cada tipo de factor de riesgo identificado",G130="SI"),VLOOKUP(A130,'2'!$B$12:$M$212,9,FALSE)," ")</f>
        <v>0</v>
      </c>
      <c r="V130" s="19">
        <f>IF(AND(N130="Aplicar identificación avanzada-condición aceptable para cada tipo de factor de riesgo identificado",G130="SI"),VLOOKUP(A130,'2'!$B$12:$M$212,10,FALSE)," ")</f>
        <v>0</v>
      </c>
      <c r="W130" s="31" t="str">
        <f>IF(AND(N130="Aplicar identificación avanzada-condición aceptable para cada tipo de factor de riesgo identificado",H130="SI"),VLOOKUP(A130,'2'!$B$12:$M$212,2,FALSE)," ")</f>
        <v xml:space="preserve"> </v>
      </c>
      <c r="X130" s="31" t="str">
        <f>IF(AND(N130="Aplicar identificación avanzada-condición aceptable para cada tipo de factor de riesgo identificado",H130="SI"),VLOOKUP(A130,'2'!$B$12:$M$212,3,FALSE)," ")</f>
        <v xml:space="preserve"> </v>
      </c>
      <c r="Y130" s="31" t="str">
        <f>IF(AND(N130="Aplicar identificación avanzada-condición aceptable para cada tipo de factor de riesgo identificado",H130="SI"),VLOOKUP(A130,'2'!$B$12:$M$212,4,FALSE)," ")</f>
        <v xml:space="preserve"> </v>
      </c>
      <c r="Z130" s="31" t="str">
        <f>IF(AND(N130="Aplicar identificación avanzada-condición aceptable para cada tipo de factor de riesgo identificado",H130="SI"),VLOOKUP(A130,'2'!$B$12:$M$212,4,FALSE)," ")</f>
        <v xml:space="preserve"> </v>
      </c>
      <c r="AA130" s="31" t="str">
        <f>IF(AND(N130="Aplicar identificación avanzada-condición aceptable para cada tipo de factor de riesgo identificado",H130="SI"),VLOOKUP(A130,'2'!$B$12:$M$212,7,FALSE)," ")</f>
        <v xml:space="preserve"> </v>
      </c>
      <c r="AB130" s="31" t="str">
        <f>IF(AND(N130="Aplicar identificación avanzada-condición aceptable para cada tipo de factor de riesgo identificado",H130="SI"),VLOOKUP(A130,'2'!$B$12:$M$212,8,FALSE)," ")</f>
        <v xml:space="preserve"> </v>
      </c>
      <c r="AC130" s="31" t="str">
        <f>IF(AND(N130="Aplicar identificación avanzada-condición aceptable para cada tipo de factor de riesgo identificado",H130="SI"),VLOOKUP(A130,'2'!$B$12:$M$212,9,FALSE)," ")</f>
        <v xml:space="preserve"> </v>
      </c>
      <c r="AD130" s="31" t="str">
        <f>IF(AND(N130="Aplicar identificación avanzada-condición aceptable para cada tipo de factor de riesgo identificado",H130="SI"),VLOOKUP(A130,'2'!$B$12:$M$212,10,FALSE)," ")</f>
        <v xml:space="preserve"> </v>
      </c>
      <c r="AE130" s="34" t="str">
        <f>IF(AND(N130="Aplicar identificación avanzada-condición aceptable para cada tipo de factor de riesgo identificado",I130="SI"),VLOOKUP(A130,'2'!$B$12:$M$212,2,FALSE)," ")</f>
        <v xml:space="preserve"> </v>
      </c>
      <c r="AF130" s="34" t="str">
        <f>IF(AND(N130="Aplicar identificación avanzada-condición aceptable para cada tipo de factor de riesgo identificado",I130="SI"),VLOOKUP(A130,'2'!$B$12:$M$212,3,FALSE)," ")</f>
        <v xml:space="preserve"> </v>
      </c>
      <c r="AG130" s="34" t="str">
        <f>IF(AND(N130="Aplicar identificación avanzada-condición aceptable para cada tipo de factor de riesgo identificado",I130="SI"),VLOOKUP(A130,'2'!$B$12:$M$212,4,FALSE)," ")</f>
        <v xml:space="preserve"> </v>
      </c>
      <c r="AH130" s="34" t="str">
        <f>IF(AND(N130="Aplicar identificación avanzada-condición aceptable para cada tipo de factor de riesgo identificado",I130="SI"),VLOOKUP(A130,'2'!$B$12:$M$212,6,FALSE)," ")</f>
        <v xml:space="preserve"> </v>
      </c>
      <c r="AI130" s="34" t="str">
        <f>IF(AND(N130="Aplicar identificación avanzada-condición aceptable para cada tipo de factor de riesgo identificado",I130="SI"),VLOOKUP(A130,'2'!$B$12:$M$212,7,FALSE)," ")</f>
        <v xml:space="preserve"> </v>
      </c>
      <c r="AJ130" s="34" t="str">
        <f>IF(AND(N130="Aplicar identificación avanzada-condición aceptable para cada tipo de factor de riesgo identificado",I130="SI"),VLOOKUP(A130,'2'!$B$12:$M$212,8,FALSE)," ")</f>
        <v xml:space="preserve"> </v>
      </c>
      <c r="AK130" s="34" t="str">
        <f>IF(AND(N130="Aplicar identificación avanzada-condición aceptable para cada tipo de factor de riesgo identificado",I130="SI"),VLOOKUP(A130,'2'!$B$12:$M$212,9,FALSE)," ")</f>
        <v xml:space="preserve"> </v>
      </c>
      <c r="AL130" s="34" t="str">
        <f>IF(AND(N130="Aplicar identificación avanzada-condición aceptable para cada tipo de factor de riesgo identificado",I130="SI"),VLOOKUP(A130,'2'!$B$12:$M$212,10,FALSE)," ")</f>
        <v xml:space="preserve"> </v>
      </c>
      <c r="AM130" s="40" t="str">
        <f>IF(AND(N130="Aplicar identificación avanzada-condición aceptable para cada tipo de factor de riesgo identificado",J130="SI"),VLOOKUP(A130,'2'!$B$12:$M$212,2,FALSE)," ")</f>
        <v xml:space="preserve"> </v>
      </c>
      <c r="AN130" s="40" t="str">
        <f>IF(AND(N130="Aplicar identificación avanzada-condición aceptable para cada tipo de factor de riesgo identificado",J130="SI"),VLOOKUP(A130,'2'!$B$12:$M$212,3,FALSE)," ")</f>
        <v xml:space="preserve"> </v>
      </c>
      <c r="AO130" s="40" t="str">
        <f>IF(AND(N130="Aplicar identificación avanzada-condición aceptable para cada tipo de factor de riesgo identificado",J130="SI"),VLOOKUP(A130,'2'!$B$12:$M$212,4,FALSE)," ")</f>
        <v xml:space="preserve"> </v>
      </c>
      <c r="AP130" s="40" t="str">
        <f>IF(AND(N130="Aplicar identificación avanzada-condición aceptable para cada tipo de factor de riesgo identificado",J130="SI"),VLOOKUP(A130,'2'!$B$12:$M$212,6,FALSE)," ")</f>
        <v xml:space="preserve"> </v>
      </c>
      <c r="AQ130" s="40" t="str">
        <f>IF(AND(N130="Aplicar identificación avanzada-condición aceptable para cada tipo de factor de riesgo identificado",J130="SI"),VLOOKUP(A130,'2'!$B$12:$M$212,7,FALSE)," ")</f>
        <v xml:space="preserve"> </v>
      </c>
      <c r="AR130" s="40" t="str">
        <f>IF(AND(N130="Aplicar identificación avanzada-condición aceptable para cada tipo de factor de riesgo identificado",J130="SI"),VLOOKUP(A130,'2'!$B$12:$M$212,8,FALSE)," ")</f>
        <v xml:space="preserve"> </v>
      </c>
      <c r="AS130" s="40" t="str">
        <f>IF(AND(N130="Aplicar identificación avanzada-condición aceptable para cada tipo de factor de riesgo identificado",J130="SI"),VLOOKUP(A130,'2'!$B$12:$M$212,9,FALSE)," ")</f>
        <v xml:space="preserve"> </v>
      </c>
      <c r="AT130" s="40" t="str">
        <f>IF(AND(N130="Aplicar identificación avanzada-condición aceptable para cada tipo de factor de riesgo identificado",J130="SI"),VLOOKUP(A130,'2'!$B$12:$M$212,10,FALSE)," ")</f>
        <v xml:space="preserve"> </v>
      </c>
      <c r="AU130" s="51" t="str">
        <f>IF(AND(N130="Aplicar identificación avanzada-condición aceptable para cada tipo de factor de riesgo identificado",K130="SI"),VLOOKUP(A130,'2'!$B$12:$M$212,2,FALSE)," ")</f>
        <v xml:space="preserve"> </v>
      </c>
      <c r="AV130" s="51" t="str">
        <f>IF(AND(N130="Aplicar identificación avanzada-condición aceptable para cada tipo de factor de riesgo identificado",K130="SI"),VLOOKUP(A130,'2'!$B$12:$M$212,3,FALSE)," ")</f>
        <v xml:space="preserve"> </v>
      </c>
      <c r="AW130" s="51" t="str">
        <f>IF(AND(N130="Aplicar identificación avanzada-condición aceptable para cada tipo de factor de riesgo identificado",K130="SI"),VLOOKUP(A130,'2'!$B$12:$M$212,4,FALSE)," ")</f>
        <v xml:space="preserve"> </v>
      </c>
      <c r="AX130" s="51" t="str">
        <f>IF(AND(N130="Aplicar identificación avanzada-condición aceptable para cada tipo de factor de riesgo identificado",K130="SI"),VLOOKUP(A130,'2'!$B$12:$M$212,6,FALSE)," ")</f>
        <v xml:space="preserve"> </v>
      </c>
      <c r="AY130" s="51" t="str">
        <f>IF(AND(N130="Aplicar identificación avanzada-condición aceptable para cada tipo de factor de riesgo identificado",K130="SI"),VLOOKUP(A130,'2'!$B$12:$M$212,7,FALSE)," ")</f>
        <v xml:space="preserve"> </v>
      </c>
      <c r="AZ130" s="51" t="str">
        <f>IF(AND(N130="Aplicar identificación avanzada-condición aceptable para cada tipo de factor de riesgo identificado",K130="SI"),VLOOKUP(A130,'2'!$B$12:$M$212,8,FALSE)," ")</f>
        <v xml:space="preserve"> </v>
      </c>
      <c r="BA130" s="51" t="str">
        <f>IF(AND(N130="Aplicar identificación avanzada-condición aceptable para cada tipo de factor de riesgo identificado",K130="SI"),VLOOKUP(A130,'2'!$B$12:$M$212,9,FALSE)," ")</f>
        <v xml:space="preserve"> </v>
      </c>
      <c r="BB130" s="51" t="str">
        <f>IF(AND(N130="Aplicar identificación avanzada-condición aceptable para cada tipo de factor de riesgo identificado",K130="SI"),VLOOKUP(A130,'2'!$B$12:$M$212,10,FALSE)," ")</f>
        <v xml:space="preserve"> </v>
      </c>
      <c r="BC130" s="44">
        <f>IF(AND(N130="Aplicar identificación avanzada-condición aceptable para cada tipo de factor de riesgo identificado",L130="SI"),VLOOKUP(A130,'2'!$B$12:$M$212,2,FALSE)," ")</f>
        <v>0</v>
      </c>
      <c r="BD130" s="44">
        <f>IF(AND(N130="Aplicar identificación avanzada-condición aceptable para cada tipo de factor de riesgo identificado",L130="SI"),VLOOKUP(A130,'2'!$B$12:$M$212,3,FALSE)," ")</f>
        <v>0</v>
      </c>
      <c r="BE130" s="44">
        <f>IF(AND(N130="Aplicar identificación avanzada-condición aceptable para cada tipo de factor de riesgo identificado",L130="SI"),VLOOKUP(A130,'2'!$B$12:$M$212,4,FALSE)," ")</f>
        <v>0</v>
      </c>
      <c r="BF130" s="44">
        <f>IF(AND(N130="Aplicar identificación avanzada-condición aceptable para cada tipo de factor de riesgo identificado",L130="SI"),VLOOKUP(A130,'2'!$B$12:$M$212,6,FALSE)," ")</f>
        <v>0</v>
      </c>
      <c r="BG130" s="44">
        <f>IF(AND(N130="Aplicar identificación avanzada-condición aceptable para cada tipo de factor de riesgo identificado",L130="SI"),VLOOKUP(A130,'2'!$B$12:$M$212,7,FALSE)," ")</f>
        <v>0</v>
      </c>
      <c r="BH130" s="44">
        <f>IF(AND(N130="Aplicar identificación avanzada-condición aceptable para cada tipo de factor de riesgo identificado",L130="SI"),VLOOKUP(A130,'2'!$B$12:$M$212,8,FALSE)," ")</f>
        <v>0</v>
      </c>
      <c r="BI130" s="44">
        <f>IF(AND(N130="Aplicar identificación avanzada-condición aceptable para cada tipo de factor de riesgo identificado",L130="SI"),VLOOKUP(A130,'2'!$B$12:$M$212,9,FALSE)," ")</f>
        <v>0</v>
      </c>
      <c r="BJ130" s="44">
        <f>IF(AND(N130="Aplicar identificación avanzada-condición aceptable para cada tipo de factor de riesgo identificado",L130="SI"),VLOOKUP(A130,'2'!$B$12:$M$212,10,FALSE)," ")</f>
        <v>0</v>
      </c>
      <c r="BK130" s="48" t="str">
        <f>IF(AND(N130="Aplicar identificación avanzada-condición aceptable para cada tipo de factor de riesgo identificado",M130="SI"),VLOOKUP(A130,'2'!$B$12:$M$212,2,FALSE)," ")</f>
        <v xml:space="preserve"> </v>
      </c>
      <c r="BL130" s="48" t="str">
        <f>IF(AND(N130="Aplicar identificación avanzada-condición aceptable para cada tipo de factor de riesgo identificado",M130="SI"),VLOOKUP(A130,'2'!$B$12:$M$212,3,FALSE)," ")</f>
        <v xml:space="preserve"> </v>
      </c>
      <c r="BM130" s="48" t="str">
        <f>IF(AND(N130="Aplicar identificación avanzada-condición aceptable para cada tipo de factor de riesgo identificado",M130="SI"),VLOOKUP(A130,'2'!$B$12:$M$212,4,FALSE)," ")</f>
        <v xml:space="preserve"> </v>
      </c>
      <c r="BN130" s="48" t="str">
        <f>IF(AND(N130="Aplicar identificación avanzada-condición aceptable para cada tipo de factor de riesgo identificado",M130="SI"),VLOOKUP(A130,'2'!$B$12:$M$212,6,FALSE)," ")</f>
        <v xml:space="preserve"> </v>
      </c>
      <c r="BO130" s="48" t="str">
        <f>IF(AND(N130="Aplicar identificación avanzada-condición aceptable para cada tipo de factor de riesgo identificado",M130="SI"),VLOOKUP(A130,'2'!$B$12:$M$212,7,FALSE)," ")</f>
        <v xml:space="preserve"> </v>
      </c>
      <c r="BP130" s="48" t="str">
        <f>IF(AND(N130="Aplicar identificación avanzada-condición aceptable para cada tipo de factor de riesgo identificado",M130="SI"),VLOOKUP(A130,'2'!$B$12:$M$212,8,FALSE)," ")</f>
        <v xml:space="preserve"> </v>
      </c>
      <c r="BQ130" s="48" t="str">
        <f>IF(AND(N130="Aplicar identificación avanzada-condición aceptable para cada tipo de factor de riesgo identificado",M130="SI"),VLOOKUP(A130,'2'!$B$12:$M$212,9,FALSE)," ")</f>
        <v xml:space="preserve"> </v>
      </c>
      <c r="BR130" s="48" t="str">
        <f>IF(AND(N130="Aplicar identificación avanzada-condición aceptable para cada tipo de factor de riesgo identificado",M130="SI"),VLOOKUP(A130,'2'!$B$12:$M$212,10,FALSE)," ")</f>
        <v xml:space="preserve"> </v>
      </c>
    </row>
    <row r="131" spans="1:70">
      <c r="A131">
        <v>127</v>
      </c>
      <c r="B131" s="21">
        <f>'2'!C140</f>
        <v>0</v>
      </c>
      <c r="C131" s="21">
        <f>'2'!D140</f>
        <v>0</v>
      </c>
      <c r="D131" s="21"/>
      <c r="E131" s="21">
        <f>'2'!E140</f>
        <v>0</v>
      </c>
      <c r="F131" s="34">
        <f>'3'!D140</f>
        <v>0</v>
      </c>
      <c r="G131" s="27" t="str">
        <f>'3'!E140</f>
        <v>SI</v>
      </c>
      <c r="H131" s="21" t="str">
        <f>'3'!F140</f>
        <v>NO</v>
      </c>
      <c r="I131" s="27" t="str">
        <f>'3'!G140</f>
        <v>NO</v>
      </c>
      <c r="J131" s="21" t="str">
        <f>'3'!H140</f>
        <v>NO</v>
      </c>
      <c r="K131" s="27" t="str">
        <f>'3'!I140</f>
        <v>NO</v>
      </c>
      <c r="L131" s="21" t="str">
        <f>'3'!J140</f>
        <v>SI</v>
      </c>
      <c r="M131" s="27" t="str">
        <f>'3'!K140</f>
        <v>NO</v>
      </c>
      <c r="N131" s="34" t="str">
        <f>'3'!L140</f>
        <v>Aplicar identificación avanzada-condición aceptable para cada tipo de factor de riesgo identificado</v>
      </c>
      <c r="O131" s="19">
        <f>IF(AND(N131="Aplicar identificación avanzada-condición aceptable para cada tipo de factor de riesgo identificado",G131="SI"),VLOOKUP(A131,'2'!$B$12:$M$212,2,FALSE)," ")</f>
        <v>0</v>
      </c>
      <c r="P131" s="19">
        <f>IF(AND(N131="Aplicar identificación avanzada-condición aceptable para cada tipo de factor de riesgo identificado",G131="SI"),VLOOKUP(A131,'2'!$B$12:$M$212,3,FALSE)," ")</f>
        <v>0</v>
      </c>
      <c r="Q131" s="19">
        <f>IF(AND(N131="Aplicar identificación avanzada-condición aceptable para cada tipo de factor de riesgo identificado",G131="SI"),VLOOKUP(A131,'2'!$B$12:$M$212,4,FALSE)," ")</f>
        <v>0</v>
      </c>
      <c r="R131" s="19">
        <f>IF(AND(N131="Aplicar identificación avanzada-condición aceptable para cada tipo de factor de riesgo identificado",G131="SI"),VLOOKUP(A131,'2'!$B$12:$M$212,6,FALSE)," ")</f>
        <v>0</v>
      </c>
      <c r="S131" s="19">
        <f>IF(AND(N131="Aplicar identificación avanzada-condición aceptable para cada tipo de factor de riesgo identificado",G131="SI"),VLOOKUP(A131,'2'!$B$12:$M$212,7,FALSE)," ")</f>
        <v>0</v>
      </c>
      <c r="T131" s="19">
        <f>IF(AND(N131="Aplicar identificación avanzada-condición aceptable para cada tipo de factor de riesgo identificado",G131="SI"),VLOOKUP(A131,'2'!$B$12:$M$212,8,FALSE)," ")</f>
        <v>0</v>
      </c>
      <c r="U131" s="19">
        <f>IF(AND(N131="Aplicar identificación avanzada-condición aceptable para cada tipo de factor de riesgo identificado",G131="SI"),VLOOKUP(A131,'2'!$B$12:$M$212,9,FALSE)," ")</f>
        <v>0</v>
      </c>
      <c r="V131" s="19">
        <f>IF(AND(N131="Aplicar identificación avanzada-condición aceptable para cada tipo de factor de riesgo identificado",G131="SI"),VLOOKUP(A131,'2'!$B$12:$M$212,10,FALSE)," ")</f>
        <v>0</v>
      </c>
      <c r="W131" s="31" t="str">
        <f>IF(AND(N131="Aplicar identificación avanzada-condición aceptable para cada tipo de factor de riesgo identificado",H131="SI"),VLOOKUP(A131,'2'!$B$12:$M$212,2,FALSE)," ")</f>
        <v xml:space="preserve"> </v>
      </c>
      <c r="X131" s="31" t="str">
        <f>IF(AND(N131="Aplicar identificación avanzada-condición aceptable para cada tipo de factor de riesgo identificado",H131="SI"),VLOOKUP(A131,'2'!$B$12:$M$212,3,FALSE)," ")</f>
        <v xml:space="preserve"> </v>
      </c>
      <c r="Y131" s="31" t="str">
        <f>IF(AND(N131="Aplicar identificación avanzada-condición aceptable para cada tipo de factor de riesgo identificado",H131="SI"),VLOOKUP(A131,'2'!$B$12:$M$212,4,FALSE)," ")</f>
        <v xml:space="preserve"> </v>
      </c>
      <c r="Z131" s="31" t="str">
        <f>IF(AND(N131="Aplicar identificación avanzada-condición aceptable para cada tipo de factor de riesgo identificado",H131="SI"),VLOOKUP(A131,'2'!$B$12:$M$212,4,FALSE)," ")</f>
        <v xml:space="preserve"> </v>
      </c>
      <c r="AA131" s="31" t="str">
        <f>IF(AND(N131="Aplicar identificación avanzada-condición aceptable para cada tipo de factor de riesgo identificado",H131="SI"),VLOOKUP(A131,'2'!$B$12:$M$212,7,FALSE)," ")</f>
        <v xml:space="preserve"> </v>
      </c>
      <c r="AB131" s="31" t="str">
        <f>IF(AND(N131="Aplicar identificación avanzada-condición aceptable para cada tipo de factor de riesgo identificado",H131="SI"),VLOOKUP(A131,'2'!$B$12:$M$212,8,FALSE)," ")</f>
        <v xml:space="preserve"> </v>
      </c>
      <c r="AC131" s="31" t="str">
        <f>IF(AND(N131="Aplicar identificación avanzada-condición aceptable para cada tipo de factor de riesgo identificado",H131="SI"),VLOOKUP(A131,'2'!$B$12:$M$212,9,FALSE)," ")</f>
        <v xml:space="preserve"> </v>
      </c>
      <c r="AD131" s="31" t="str">
        <f>IF(AND(N131="Aplicar identificación avanzada-condición aceptable para cada tipo de factor de riesgo identificado",H131="SI"),VLOOKUP(A131,'2'!$B$12:$M$212,10,FALSE)," ")</f>
        <v xml:space="preserve"> </v>
      </c>
      <c r="AE131" s="34" t="str">
        <f>IF(AND(N131="Aplicar identificación avanzada-condición aceptable para cada tipo de factor de riesgo identificado",I131="SI"),VLOOKUP(A131,'2'!$B$12:$M$212,2,FALSE)," ")</f>
        <v xml:space="preserve"> </v>
      </c>
      <c r="AF131" s="34" t="str">
        <f>IF(AND(N131="Aplicar identificación avanzada-condición aceptable para cada tipo de factor de riesgo identificado",I131="SI"),VLOOKUP(A131,'2'!$B$12:$M$212,3,FALSE)," ")</f>
        <v xml:space="preserve"> </v>
      </c>
      <c r="AG131" s="34" t="str">
        <f>IF(AND(N131="Aplicar identificación avanzada-condición aceptable para cada tipo de factor de riesgo identificado",I131="SI"),VLOOKUP(A131,'2'!$B$12:$M$212,4,FALSE)," ")</f>
        <v xml:space="preserve"> </v>
      </c>
      <c r="AH131" s="34" t="str">
        <f>IF(AND(N131="Aplicar identificación avanzada-condición aceptable para cada tipo de factor de riesgo identificado",I131="SI"),VLOOKUP(A131,'2'!$B$12:$M$212,6,FALSE)," ")</f>
        <v xml:space="preserve"> </v>
      </c>
      <c r="AI131" s="34" t="str">
        <f>IF(AND(N131="Aplicar identificación avanzada-condición aceptable para cada tipo de factor de riesgo identificado",I131="SI"),VLOOKUP(A131,'2'!$B$12:$M$212,7,FALSE)," ")</f>
        <v xml:space="preserve"> </v>
      </c>
      <c r="AJ131" s="34" t="str">
        <f>IF(AND(N131="Aplicar identificación avanzada-condición aceptable para cada tipo de factor de riesgo identificado",I131="SI"),VLOOKUP(A131,'2'!$B$12:$M$212,8,FALSE)," ")</f>
        <v xml:space="preserve"> </v>
      </c>
      <c r="AK131" s="34" t="str">
        <f>IF(AND(N131="Aplicar identificación avanzada-condición aceptable para cada tipo de factor de riesgo identificado",I131="SI"),VLOOKUP(A131,'2'!$B$12:$M$212,9,FALSE)," ")</f>
        <v xml:space="preserve"> </v>
      </c>
      <c r="AL131" s="34" t="str">
        <f>IF(AND(N131="Aplicar identificación avanzada-condición aceptable para cada tipo de factor de riesgo identificado",I131="SI"),VLOOKUP(A131,'2'!$B$12:$M$212,10,FALSE)," ")</f>
        <v xml:space="preserve"> </v>
      </c>
      <c r="AM131" s="40" t="str">
        <f>IF(AND(N131="Aplicar identificación avanzada-condición aceptable para cada tipo de factor de riesgo identificado",J131="SI"),VLOOKUP(A131,'2'!$B$12:$M$212,2,FALSE)," ")</f>
        <v xml:space="preserve"> </v>
      </c>
      <c r="AN131" s="40" t="str">
        <f>IF(AND(N131="Aplicar identificación avanzada-condición aceptable para cada tipo de factor de riesgo identificado",J131="SI"),VLOOKUP(A131,'2'!$B$12:$M$212,3,FALSE)," ")</f>
        <v xml:space="preserve"> </v>
      </c>
      <c r="AO131" s="40" t="str">
        <f>IF(AND(N131="Aplicar identificación avanzada-condición aceptable para cada tipo de factor de riesgo identificado",J131="SI"),VLOOKUP(A131,'2'!$B$12:$M$212,4,FALSE)," ")</f>
        <v xml:space="preserve"> </v>
      </c>
      <c r="AP131" s="40" t="str">
        <f>IF(AND(N131="Aplicar identificación avanzada-condición aceptable para cada tipo de factor de riesgo identificado",J131="SI"),VLOOKUP(A131,'2'!$B$12:$M$212,6,FALSE)," ")</f>
        <v xml:space="preserve"> </v>
      </c>
      <c r="AQ131" s="40" t="str">
        <f>IF(AND(N131="Aplicar identificación avanzada-condición aceptable para cada tipo de factor de riesgo identificado",J131="SI"),VLOOKUP(A131,'2'!$B$12:$M$212,7,FALSE)," ")</f>
        <v xml:space="preserve"> </v>
      </c>
      <c r="AR131" s="40" t="str">
        <f>IF(AND(N131="Aplicar identificación avanzada-condición aceptable para cada tipo de factor de riesgo identificado",J131="SI"),VLOOKUP(A131,'2'!$B$12:$M$212,8,FALSE)," ")</f>
        <v xml:space="preserve"> </v>
      </c>
      <c r="AS131" s="40" t="str">
        <f>IF(AND(N131="Aplicar identificación avanzada-condición aceptable para cada tipo de factor de riesgo identificado",J131="SI"),VLOOKUP(A131,'2'!$B$12:$M$212,9,FALSE)," ")</f>
        <v xml:space="preserve"> </v>
      </c>
      <c r="AT131" s="40" t="str">
        <f>IF(AND(N131="Aplicar identificación avanzada-condición aceptable para cada tipo de factor de riesgo identificado",J131="SI"),VLOOKUP(A131,'2'!$B$12:$M$212,10,FALSE)," ")</f>
        <v xml:space="preserve"> </v>
      </c>
      <c r="AU131" s="51" t="str">
        <f>IF(AND(N131="Aplicar identificación avanzada-condición aceptable para cada tipo de factor de riesgo identificado",K131="SI"),VLOOKUP(A131,'2'!$B$12:$M$212,2,FALSE)," ")</f>
        <v xml:space="preserve"> </v>
      </c>
      <c r="AV131" s="51" t="str">
        <f>IF(AND(N131="Aplicar identificación avanzada-condición aceptable para cada tipo de factor de riesgo identificado",K131="SI"),VLOOKUP(A131,'2'!$B$12:$M$212,3,FALSE)," ")</f>
        <v xml:space="preserve"> </v>
      </c>
      <c r="AW131" s="51" t="str">
        <f>IF(AND(N131="Aplicar identificación avanzada-condición aceptable para cada tipo de factor de riesgo identificado",K131="SI"),VLOOKUP(A131,'2'!$B$12:$M$212,4,FALSE)," ")</f>
        <v xml:space="preserve"> </v>
      </c>
      <c r="AX131" s="51" t="str">
        <f>IF(AND(N131="Aplicar identificación avanzada-condición aceptable para cada tipo de factor de riesgo identificado",K131="SI"),VLOOKUP(A131,'2'!$B$12:$M$212,6,FALSE)," ")</f>
        <v xml:space="preserve"> </v>
      </c>
      <c r="AY131" s="51" t="str">
        <f>IF(AND(N131="Aplicar identificación avanzada-condición aceptable para cada tipo de factor de riesgo identificado",K131="SI"),VLOOKUP(A131,'2'!$B$12:$M$212,7,FALSE)," ")</f>
        <v xml:space="preserve"> </v>
      </c>
      <c r="AZ131" s="51" t="str">
        <f>IF(AND(N131="Aplicar identificación avanzada-condición aceptable para cada tipo de factor de riesgo identificado",K131="SI"),VLOOKUP(A131,'2'!$B$12:$M$212,8,FALSE)," ")</f>
        <v xml:space="preserve"> </v>
      </c>
      <c r="BA131" s="51" t="str">
        <f>IF(AND(N131="Aplicar identificación avanzada-condición aceptable para cada tipo de factor de riesgo identificado",K131="SI"),VLOOKUP(A131,'2'!$B$12:$M$212,9,FALSE)," ")</f>
        <v xml:space="preserve"> </v>
      </c>
      <c r="BB131" s="51" t="str">
        <f>IF(AND(N131="Aplicar identificación avanzada-condición aceptable para cada tipo de factor de riesgo identificado",K131="SI"),VLOOKUP(A131,'2'!$B$12:$M$212,10,FALSE)," ")</f>
        <v xml:space="preserve"> </v>
      </c>
      <c r="BC131" s="44">
        <f>IF(AND(N131="Aplicar identificación avanzada-condición aceptable para cada tipo de factor de riesgo identificado",L131="SI"),VLOOKUP(A131,'2'!$B$12:$M$212,2,FALSE)," ")</f>
        <v>0</v>
      </c>
      <c r="BD131" s="44">
        <f>IF(AND(N131="Aplicar identificación avanzada-condición aceptable para cada tipo de factor de riesgo identificado",L131="SI"),VLOOKUP(A131,'2'!$B$12:$M$212,3,FALSE)," ")</f>
        <v>0</v>
      </c>
      <c r="BE131" s="44">
        <f>IF(AND(N131="Aplicar identificación avanzada-condición aceptable para cada tipo de factor de riesgo identificado",L131="SI"),VLOOKUP(A131,'2'!$B$12:$M$212,4,FALSE)," ")</f>
        <v>0</v>
      </c>
      <c r="BF131" s="44">
        <f>IF(AND(N131="Aplicar identificación avanzada-condición aceptable para cada tipo de factor de riesgo identificado",L131="SI"),VLOOKUP(A131,'2'!$B$12:$M$212,6,FALSE)," ")</f>
        <v>0</v>
      </c>
      <c r="BG131" s="44">
        <f>IF(AND(N131="Aplicar identificación avanzada-condición aceptable para cada tipo de factor de riesgo identificado",L131="SI"),VLOOKUP(A131,'2'!$B$12:$M$212,7,FALSE)," ")</f>
        <v>0</v>
      </c>
      <c r="BH131" s="44">
        <f>IF(AND(N131="Aplicar identificación avanzada-condición aceptable para cada tipo de factor de riesgo identificado",L131="SI"),VLOOKUP(A131,'2'!$B$12:$M$212,8,FALSE)," ")</f>
        <v>0</v>
      </c>
      <c r="BI131" s="44">
        <f>IF(AND(N131="Aplicar identificación avanzada-condición aceptable para cada tipo de factor de riesgo identificado",L131="SI"),VLOOKUP(A131,'2'!$B$12:$M$212,9,FALSE)," ")</f>
        <v>0</v>
      </c>
      <c r="BJ131" s="44">
        <f>IF(AND(N131="Aplicar identificación avanzada-condición aceptable para cada tipo de factor de riesgo identificado",L131="SI"),VLOOKUP(A131,'2'!$B$12:$M$212,10,FALSE)," ")</f>
        <v>0</v>
      </c>
      <c r="BK131" s="48" t="str">
        <f>IF(AND(N131="Aplicar identificación avanzada-condición aceptable para cada tipo de factor de riesgo identificado",M131="SI"),VLOOKUP(A131,'2'!$B$12:$M$212,2,FALSE)," ")</f>
        <v xml:space="preserve"> </v>
      </c>
      <c r="BL131" s="48" t="str">
        <f>IF(AND(N131="Aplicar identificación avanzada-condición aceptable para cada tipo de factor de riesgo identificado",M131="SI"),VLOOKUP(A131,'2'!$B$12:$M$212,3,FALSE)," ")</f>
        <v xml:space="preserve"> </v>
      </c>
      <c r="BM131" s="48" t="str">
        <f>IF(AND(N131="Aplicar identificación avanzada-condición aceptable para cada tipo de factor de riesgo identificado",M131="SI"),VLOOKUP(A131,'2'!$B$12:$M$212,4,FALSE)," ")</f>
        <v xml:space="preserve"> </v>
      </c>
      <c r="BN131" s="48" t="str">
        <f>IF(AND(N131="Aplicar identificación avanzada-condición aceptable para cada tipo de factor de riesgo identificado",M131="SI"),VLOOKUP(A131,'2'!$B$12:$M$212,6,FALSE)," ")</f>
        <v xml:space="preserve"> </v>
      </c>
      <c r="BO131" s="48" t="str">
        <f>IF(AND(N131="Aplicar identificación avanzada-condición aceptable para cada tipo de factor de riesgo identificado",M131="SI"),VLOOKUP(A131,'2'!$B$12:$M$212,7,FALSE)," ")</f>
        <v xml:space="preserve"> </v>
      </c>
      <c r="BP131" s="48" t="str">
        <f>IF(AND(N131="Aplicar identificación avanzada-condición aceptable para cada tipo de factor de riesgo identificado",M131="SI"),VLOOKUP(A131,'2'!$B$12:$M$212,8,FALSE)," ")</f>
        <v xml:space="preserve"> </v>
      </c>
      <c r="BQ131" s="48" t="str">
        <f>IF(AND(N131="Aplicar identificación avanzada-condición aceptable para cada tipo de factor de riesgo identificado",M131="SI"),VLOOKUP(A131,'2'!$B$12:$M$212,9,FALSE)," ")</f>
        <v xml:space="preserve"> </v>
      </c>
      <c r="BR131" s="48" t="str">
        <f>IF(AND(N131="Aplicar identificación avanzada-condición aceptable para cada tipo de factor de riesgo identificado",M131="SI"),VLOOKUP(A131,'2'!$B$12:$M$212,10,FALSE)," ")</f>
        <v xml:space="preserve"> </v>
      </c>
    </row>
    <row r="132" spans="1:70">
      <c r="A132">
        <v>128</v>
      </c>
      <c r="B132" s="21">
        <f>'2'!C141</f>
        <v>0</v>
      </c>
      <c r="C132" s="21">
        <f>'2'!D141</f>
        <v>0</v>
      </c>
      <c r="D132" s="21"/>
      <c r="E132" s="21">
        <f>'2'!E141</f>
        <v>0</v>
      </c>
      <c r="F132" s="34">
        <f>'3'!D141</f>
        <v>0</v>
      </c>
      <c r="G132" s="27" t="str">
        <f>'3'!E141</f>
        <v>SI</v>
      </c>
      <c r="H132" s="21" t="str">
        <f>'3'!F141</f>
        <v>NO</v>
      </c>
      <c r="I132" s="27" t="str">
        <f>'3'!G141</f>
        <v>NO</v>
      </c>
      <c r="J132" s="21" t="str">
        <f>'3'!H141</f>
        <v>NO</v>
      </c>
      <c r="K132" s="27" t="str">
        <f>'3'!I141</f>
        <v>NO</v>
      </c>
      <c r="L132" s="21" t="str">
        <f>'3'!J141</f>
        <v>SI</v>
      </c>
      <c r="M132" s="27" t="str">
        <f>'3'!K141</f>
        <v>NO</v>
      </c>
      <c r="N132" s="34" t="str">
        <f>'3'!L141</f>
        <v>Aplicar identificación avanzada-condición aceptable para cada tipo de factor de riesgo identificado</v>
      </c>
      <c r="O132" s="19">
        <f>IF(AND(N132="Aplicar identificación avanzada-condición aceptable para cada tipo de factor de riesgo identificado",G132="SI"),VLOOKUP(A132,'2'!$B$12:$M$212,2,FALSE)," ")</f>
        <v>0</v>
      </c>
      <c r="P132" s="19">
        <f>IF(AND(N132="Aplicar identificación avanzada-condición aceptable para cada tipo de factor de riesgo identificado",G132="SI"),VLOOKUP(A132,'2'!$B$12:$M$212,3,FALSE)," ")</f>
        <v>0</v>
      </c>
      <c r="Q132" s="19">
        <f>IF(AND(N132="Aplicar identificación avanzada-condición aceptable para cada tipo de factor de riesgo identificado",G132="SI"),VLOOKUP(A132,'2'!$B$12:$M$212,4,FALSE)," ")</f>
        <v>0</v>
      </c>
      <c r="R132" s="19">
        <f>IF(AND(N132="Aplicar identificación avanzada-condición aceptable para cada tipo de factor de riesgo identificado",G132="SI"),VLOOKUP(A132,'2'!$B$12:$M$212,6,FALSE)," ")</f>
        <v>0</v>
      </c>
      <c r="S132" s="19">
        <f>IF(AND(N132="Aplicar identificación avanzada-condición aceptable para cada tipo de factor de riesgo identificado",G132="SI"),VLOOKUP(A132,'2'!$B$12:$M$212,7,FALSE)," ")</f>
        <v>0</v>
      </c>
      <c r="T132" s="19">
        <f>IF(AND(N132="Aplicar identificación avanzada-condición aceptable para cada tipo de factor de riesgo identificado",G132="SI"),VLOOKUP(A132,'2'!$B$12:$M$212,8,FALSE)," ")</f>
        <v>0</v>
      </c>
      <c r="U132" s="19">
        <f>IF(AND(N132="Aplicar identificación avanzada-condición aceptable para cada tipo de factor de riesgo identificado",G132="SI"),VLOOKUP(A132,'2'!$B$12:$M$212,9,FALSE)," ")</f>
        <v>0</v>
      </c>
      <c r="V132" s="19">
        <f>IF(AND(N132="Aplicar identificación avanzada-condición aceptable para cada tipo de factor de riesgo identificado",G132="SI"),VLOOKUP(A132,'2'!$B$12:$M$212,10,FALSE)," ")</f>
        <v>0</v>
      </c>
      <c r="W132" s="31" t="str">
        <f>IF(AND(N132="Aplicar identificación avanzada-condición aceptable para cada tipo de factor de riesgo identificado",H132="SI"),VLOOKUP(A132,'2'!$B$12:$M$212,2,FALSE)," ")</f>
        <v xml:space="preserve"> </v>
      </c>
      <c r="X132" s="31" t="str">
        <f>IF(AND(N132="Aplicar identificación avanzada-condición aceptable para cada tipo de factor de riesgo identificado",H132="SI"),VLOOKUP(A132,'2'!$B$12:$M$212,3,FALSE)," ")</f>
        <v xml:space="preserve"> </v>
      </c>
      <c r="Y132" s="31" t="str">
        <f>IF(AND(N132="Aplicar identificación avanzada-condición aceptable para cada tipo de factor de riesgo identificado",H132="SI"),VLOOKUP(A132,'2'!$B$12:$M$212,4,FALSE)," ")</f>
        <v xml:space="preserve"> </v>
      </c>
      <c r="Z132" s="31" t="str">
        <f>IF(AND(N132="Aplicar identificación avanzada-condición aceptable para cada tipo de factor de riesgo identificado",H132="SI"),VLOOKUP(A132,'2'!$B$12:$M$212,4,FALSE)," ")</f>
        <v xml:space="preserve"> </v>
      </c>
      <c r="AA132" s="31" t="str">
        <f>IF(AND(N132="Aplicar identificación avanzada-condición aceptable para cada tipo de factor de riesgo identificado",H132="SI"),VLOOKUP(A132,'2'!$B$12:$M$212,7,FALSE)," ")</f>
        <v xml:space="preserve"> </v>
      </c>
      <c r="AB132" s="31" t="str">
        <f>IF(AND(N132="Aplicar identificación avanzada-condición aceptable para cada tipo de factor de riesgo identificado",H132="SI"),VLOOKUP(A132,'2'!$B$12:$M$212,8,FALSE)," ")</f>
        <v xml:space="preserve"> </v>
      </c>
      <c r="AC132" s="31" t="str">
        <f>IF(AND(N132="Aplicar identificación avanzada-condición aceptable para cada tipo de factor de riesgo identificado",H132="SI"),VLOOKUP(A132,'2'!$B$12:$M$212,9,FALSE)," ")</f>
        <v xml:space="preserve"> </v>
      </c>
      <c r="AD132" s="31" t="str">
        <f>IF(AND(N132="Aplicar identificación avanzada-condición aceptable para cada tipo de factor de riesgo identificado",H132="SI"),VLOOKUP(A132,'2'!$B$12:$M$212,10,FALSE)," ")</f>
        <v xml:space="preserve"> </v>
      </c>
      <c r="AE132" s="34" t="str">
        <f>IF(AND(N132="Aplicar identificación avanzada-condición aceptable para cada tipo de factor de riesgo identificado",I132="SI"),VLOOKUP(A132,'2'!$B$12:$M$212,2,FALSE)," ")</f>
        <v xml:space="preserve"> </v>
      </c>
      <c r="AF132" s="34" t="str">
        <f>IF(AND(N132="Aplicar identificación avanzada-condición aceptable para cada tipo de factor de riesgo identificado",I132="SI"),VLOOKUP(A132,'2'!$B$12:$M$212,3,FALSE)," ")</f>
        <v xml:space="preserve"> </v>
      </c>
      <c r="AG132" s="34" t="str">
        <f>IF(AND(N132="Aplicar identificación avanzada-condición aceptable para cada tipo de factor de riesgo identificado",I132="SI"),VLOOKUP(A132,'2'!$B$12:$M$212,4,FALSE)," ")</f>
        <v xml:space="preserve"> </v>
      </c>
      <c r="AH132" s="34" t="str">
        <f>IF(AND(N132="Aplicar identificación avanzada-condición aceptable para cada tipo de factor de riesgo identificado",I132="SI"),VLOOKUP(A132,'2'!$B$12:$M$212,6,FALSE)," ")</f>
        <v xml:space="preserve"> </v>
      </c>
      <c r="AI132" s="34" t="str">
        <f>IF(AND(N132="Aplicar identificación avanzada-condición aceptable para cada tipo de factor de riesgo identificado",I132="SI"),VLOOKUP(A132,'2'!$B$12:$M$212,7,FALSE)," ")</f>
        <v xml:space="preserve"> </v>
      </c>
      <c r="AJ132" s="34" t="str">
        <f>IF(AND(N132="Aplicar identificación avanzada-condición aceptable para cada tipo de factor de riesgo identificado",I132="SI"),VLOOKUP(A132,'2'!$B$12:$M$212,8,FALSE)," ")</f>
        <v xml:space="preserve"> </v>
      </c>
      <c r="AK132" s="34" t="str">
        <f>IF(AND(N132="Aplicar identificación avanzada-condición aceptable para cada tipo de factor de riesgo identificado",I132="SI"),VLOOKUP(A132,'2'!$B$12:$M$212,9,FALSE)," ")</f>
        <v xml:space="preserve"> </v>
      </c>
      <c r="AL132" s="34" t="str">
        <f>IF(AND(N132="Aplicar identificación avanzada-condición aceptable para cada tipo de factor de riesgo identificado",I132="SI"),VLOOKUP(A132,'2'!$B$12:$M$212,10,FALSE)," ")</f>
        <v xml:space="preserve"> </v>
      </c>
      <c r="AM132" s="40" t="str">
        <f>IF(AND(N132="Aplicar identificación avanzada-condición aceptable para cada tipo de factor de riesgo identificado",J132="SI"),VLOOKUP(A132,'2'!$B$12:$M$212,2,FALSE)," ")</f>
        <v xml:space="preserve"> </v>
      </c>
      <c r="AN132" s="40" t="str">
        <f>IF(AND(N132="Aplicar identificación avanzada-condición aceptable para cada tipo de factor de riesgo identificado",J132="SI"),VLOOKUP(A132,'2'!$B$12:$M$212,3,FALSE)," ")</f>
        <v xml:space="preserve"> </v>
      </c>
      <c r="AO132" s="40" t="str">
        <f>IF(AND(N132="Aplicar identificación avanzada-condición aceptable para cada tipo de factor de riesgo identificado",J132="SI"),VLOOKUP(A132,'2'!$B$12:$M$212,4,FALSE)," ")</f>
        <v xml:space="preserve"> </v>
      </c>
      <c r="AP132" s="40" t="str">
        <f>IF(AND(N132="Aplicar identificación avanzada-condición aceptable para cada tipo de factor de riesgo identificado",J132="SI"),VLOOKUP(A132,'2'!$B$12:$M$212,6,FALSE)," ")</f>
        <v xml:space="preserve"> </v>
      </c>
      <c r="AQ132" s="40" t="str">
        <f>IF(AND(N132="Aplicar identificación avanzada-condición aceptable para cada tipo de factor de riesgo identificado",J132="SI"),VLOOKUP(A132,'2'!$B$12:$M$212,7,FALSE)," ")</f>
        <v xml:space="preserve"> </v>
      </c>
      <c r="AR132" s="40" t="str">
        <f>IF(AND(N132="Aplicar identificación avanzada-condición aceptable para cada tipo de factor de riesgo identificado",J132="SI"),VLOOKUP(A132,'2'!$B$12:$M$212,8,FALSE)," ")</f>
        <v xml:space="preserve"> </v>
      </c>
      <c r="AS132" s="40" t="str">
        <f>IF(AND(N132="Aplicar identificación avanzada-condición aceptable para cada tipo de factor de riesgo identificado",J132="SI"),VLOOKUP(A132,'2'!$B$12:$M$212,9,FALSE)," ")</f>
        <v xml:space="preserve"> </v>
      </c>
      <c r="AT132" s="40" t="str">
        <f>IF(AND(N132="Aplicar identificación avanzada-condición aceptable para cada tipo de factor de riesgo identificado",J132="SI"),VLOOKUP(A132,'2'!$B$12:$M$212,10,FALSE)," ")</f>
        <v xml:space="preserve"> </v>
      </c>
      <c r="AU132" s="51" t="str">
        <f>IF(AND(N132="Aplicar identificación avanzada-condición aceptable para cada tipo de factor de riesgo identificado",K132="SI"),VLOOKUP(A132,'2'!$B$12:$M$212,2,FALSE)," ")</f>
        <v xml:space="preserve"> </v>
      </c>
      <c r="AV132" s="51" t="str">
        <f>IF(AND(N132="Aplicar identificación avanzada-condición aceptable para cada tipo de factor de riesgo identificado",K132="SI"),VLOOKUP(A132,'2'!$B$12:$M$212,3,FALSE)," ")</f>
        <v xml:space="preserve"> </v>
      </c>
      <c r="AW132" s="51" t="str">
        <f>IF(AND(N132="Aplicar identificación avanzada-condición aceptable para cada tipo de factor de riesgo identificado",K132="SI"),VLOOKUP(A132,'2'!$B$12:$M$212,4,FALSE)," ")</f>
        <v xml:space="preserve"> </v>
      </c>
      <c r="AX132" s="51" t="str">
        <f>IF(AND(N132="Aplicar identificación avanzada-condición aceptable para cada tipo de factor de riesgo identificado",K132="SI"),VLOOKUP(A132,'2'!$B$12:$M$212,6,FALSE)," ")</f>
        <v xml:space="preserve"> </v>
      </c>
      <c r="AY132" s="51" t="str">
        <f>IF(AND(N132="Aplicar identificación avanzada-condición aceptable para cada tipo de factor de riesgo identificado",K132="SI"),VLOOKUP(A132,'2'!$B$12:$M$212,7,FALSE)," ")</f>
        <v xml:space="preserve"> </v>
      </c>
      <c r="AZ132" s="51" t="str">
        <f>IF(AND(N132="Aplicar identificación avanzada-condición aceptable para cada tipo de factor de riesgo identificado",K132="SI"),VLOOKUP(A132,'2'!$B$12:$M$212,8,FALSE)," ")</f>
        <v xml:space="preserve"> </v>
      </c>
      <c r="BA132" s="51" t="str">
        <f>IF(AND(N132="Aplicar identificación avanzada-condición aceptable para cada tipo de factor de riesgo identificado",K132="SI"),VLOOKUP(A132,'2'!$B$12:$M$212,9,FALSE)," ")</f>
        <v xml:space="preserve"> </v>
      </c>
      <c r="BB132" s="51" t="str">
        <f>IF(AND(N132="Aplicar identificación avanzada-condición aceptable para cada tipo de factor de riesgo identificado",K132="SI"),VLOOKUP(A132,'2'!$B$12:$M$212,10,FALSE)," ")</f>
        <v xml:space="preserve"> </v>
      </c>
      <c r="BC132" s="44">
        <f>IF(AND(N132="Aplicar identificación avanzada-condición aceptable para cada tipo de factor de riesgo identificado",L132="SI"),VLOOKUP(A132,'2'!$B$12:$M$212,2,FALSE)," ")</f>
        <v>0</v>
      </c>
      <c r="BD132" s="44">
        <f>IF(AND(N132="Aplicar identificación avanzada-condición aceptable para cada tipo de factor de riesgo identificado",L132="SI"),VLOOKUP(A132,'2'!$B$12:$M$212,3,FALSE)," ")</f>
        <v>0</v>
      </c>
      <c r="BE132" s="44">
        <f>IF(AND(N132="Aplicar identificación avanzada-condición aceptable para cada tipo de factor de riesgo identificado",L132="SI"),VLOOKUP(A132,'2'!$B$12:$M$212,4,FALSE)," ")</f>
        <v>0</v>
      </c>
      <c r="BF132" s="44">
        <f>IF(AND(N132="Aplicar identificación avanzada-condición aceptable para cada tipo de factor de riesgo identificado",L132="SI"),VLOOKUP(A132,'2'!$B$12:$M$212,6,FALSE)," ")</f>
        <v>0</v>
      </c>
      <c r="BG132" s="44">
        <f>IF(AND(N132="Aplicar identificación avanzada-condición aceptable para cada tipo de factor de riesgo identificado",L132="SI"),VLOOKUP(A132,'2'!$B$12:$M$212,7,FALSE)," ")</f>
        <v>0</v>
      </c>
      <c r="BH132" s="44">
        <f>IF(AND(N132="Aplicar identificación avanzada-condición aceptable para cada tipo de factor de riesgo identificado",L132="SI"),VLOOKUP(A132,'2'!$B$12:$M$212,8,FALSE)," ")</f>
        <v>0</v>
      </c>
      <c r="BI132" s="44">
        <f>IF(AND(N132="Aplicar identificación avanzada-condición aceptable para cada tipo de factor de riesgo identificado",L132="SI"),VLOOKUP(A132,'2'!$B$12:$M$212,9,FALSE)," ")</f>
        <v>0</v>
      </c>
      <c r="BJ132" s="44">
        <f>IF(AND(N132="Aplicar identificación avanzada-condición aceptable para cada tipo de factor de riesgo identificado",L132="SI"),VLOOKUP(A132,'2'!$B$12:$M$212,10,FALSE)," ")</f>
        <v>0</v>
      </c>
      <c r="BK132" s="48" t="str">
        <f>IF(AND(N132="Aplicar identificación avanzada-condición aceptable para cada tipo de factor de riesgo identificado",M132="SI"),VLOOKUP(A132,'2'!$B$12:$M$212,2,FALSE)," ")</f>
        <v xml:space="preserve"> </v>
      </c>
      <c r="BL132" s="48" t="str">
        <f>IF(AND(N132="Aplicar identificación avanzada-condición aceptable para cada tipo de factor de riesgo identificado",M132="SI"),VLOOKUP(A132,'2'!$B$12:$M$212,3,FALSE)," ")</f>
        <v xml:space="preserve"> </v>
      </c>
      <c r="BM132" s="48" t="str">
        <f>IF(AND(N132="Aplicar identificación avanzada-condición aceptable para cada tipo de factor de riesgo identificado",M132="SI"),VLOOKUP(A132,'2'!$B$12:$M$212,4,FALSE)," ")</f>
        <v xml:space="preserve"> </v>
      </c>
      <c r="BN132" s="48" t="str">
        <f>IF(AND(N132="Aplicar identificación avanzada-condición aceptable para cada tipo de factor de riesgo identificado",M132="SI"),VLOOKUP(A132,'2'!$B$12:$M$212,6,FALSE)," ")</f>
        <v xml:space="preserve"> </v>
      </c>
      <c r="BO132" s="48" t="str">
        <f>IF(AND(N132="Aplicar identificación avanzada-condición aceptable para cada tipo de factor de riesgo identificado",M132="SI"),VLOOKUP(A132,'2'!$B$12:$M$212,7,FALSE)," ")</f>
        <v xml:space="preserve"> </v>
      </c>
      <c r="BP132" s="48" t="str">
        <f>IF(AND(N132="Aplicar identificación avanzada-condición aceptable para cada tipo de factor de riesgo identificado",M132="SI"),VLOOKUP(A132,'2'!$B$12:$M$212,8,FALSE)," ")</f>
        <v xml:space="preserve"> </v>
      </c>
      <c r="BQ132" s="48" t="str">
        <f>IF(AND(N132="Aplicar identificación avanzada-condición aceptable para cada tipo de factor de riesgo identificado",M132="SI"),VLOOKUP(A132,'2'!$B$12:$M$212,9,FALSE)," ")</f>
        <v xml:space="preserve"> </v>
      </c>
      <c r="BR132" s="48" t="str">
        <f>IF(AND(N132="Aplicar identificación avanzada-condición aceptable para cada tipo de factor de riesgo identificado",M132="SI"),VLOOKUP(A132,'2'!$B$12:$M$212,10,FALSE)," ")</f>
        <v xml:space="preserve"> </v>
      </c>
    </row>
    <row r="133" spans="1:70">
      <c r="A133">
        <v>129</v>
      </c>
      <c r="B133" s="21">
        <f>'2'!C142</f>
        <v>0</v>
      </c>
      <c r="C133" s="21">
        <f>'2'!D142</f>
        <v>0</v>
      </c>
      <c r="D133" s="21"/>
      <c r="E133" s="21">
        <f>'2'!E142</f>
        <v>0</v>
      </c>
      <c r="F133" s="34">
        <f>'3'!D142</f>
        <v>0</v>
      </c>
      <c r="G133" s="27" t="str">
        <f>'3'!E142</f>
        <v>SI</v>
      </c>
      <c r="H133" s="21" t="str">
        <f>'3'!F142</f>
        <v>NO</v>
      </c>
      <c r="I133" s="27" t="str">
        <f>'3'!G142</f>
        <v>NO</v>
      </c>
      <c r="J133" s="21" t="str">
        <f>'3'!H142</f>
        <v>NO</v>
      </c>
      <c r="K133" s="27" t="str">
        <f>'3'!I142</f>
        <v>NO</v>
      </c>
      <c r="L133" s="21" t="str">
        <f>'3'!J142</f>
        <v>SI</v>
      </c>
      <c r="M133" s="27" t="str">
        <f>'3'!K142</f>
        <v>NO</v>
      </c>
      <c r="N133" s="34" t="str">
        <f>'3'!L142</f>
        <v>Aplicar identificación avanzada-condición aceptable para cada tipo de factor de riesgo identificado</v>
      </c>
      <c r="O133" s="19">
        <f>IF(AND(N133="Aplicar identificación avanzada-condición aceptable para cada tipo de factor de riesgo identificado",G133="SI"),VLOOKUP(A133,'2'!$B$12:$M$212,2,FALSE)," ")</f>
        <v>0</v>
      </c>
      <c r="P133" s="19">
        <f>IF(AND(N133="Aplicar identificación avanzada-condición aceptable para cada tipo de factor de riesgo identificado",G133="SI"),VLOOKUP(A133,'2'!$B$12:$M$212,3,FALSE)," ")</f>
        <v>0</v>
      </c>
      <c r="Q133" s="19">
        <f>IF(AND(N133="Aplicar identificación avanzada-condición aceptable para cada tipo de factor de riesgo identificado",G133="SI"),VLOOKUP(A133,'2'!$B$12:$M$212,4,FALSE)," ")</f>
        <v>0</v>
      </c>
      <c r="R133" s="19">
        <f>IF(AND(N133="Aplicar identificación avanzada-condición aceptable para cada tipo de factor de riesgo identificado",G133="SI"),VLOOKUP(A133,'2'!$B$12:$M$212,6,FALSE)," ")</f>
        <v>0</v>
      </c>
      <c r="S133" s="19">
        <f>IF(AND(N133="Aplicar identificación avanzada-condición aceptable para cada tipo de factor de riesgo identificado",G133="SI"),VLOOKUP(A133,'2'!$B$12:$M$212,7,FALSE)," ")</f>
        <v>0</v>
      </c>
      <c r="T133" s="19">
        <f>IF(AND(N133="Aplicar identificación avanzada-condición aceptable para cada tipo de factor de riesgo identificado",G133="SI"),VLOOKUP(A133,'2'!$B$12:$M$212,8,FALSE)," ")</f>
        <v>0</v>
      </c>
      <c r="U133" s="19">
        <f>IF(AND(N133="Aplicar identificación avanzada-condición aceptable para cada tipo de factor de riesgo identificado",G133="SI"),VLOOKUP(A133,'2'!$B$12:$M$212,9,FALSE)," ")</f>
        <v>0</v>
      </c>
      <c r="V133" s="19">
        <f>IF(AND(N133="Aplicar identificación avanzada-condición aceptable para cada tipo de factor de riesgo identificado",G133="SI"),VLOOKUP(A133,'2'!$B$12:$M$212,10,FALSE)," ")</f>
        <v>0</v>
      </c>
      <c r="W133" s="31" t="str">
        <f>IF(AND(N133="Aplicar identificación avanzada-condición aceptable para cada tipo de factor de riesgo identificado",H133="SI"),VLOOKUP(A133,'2'!$B$12:$M$212,2,FALSE)," ")</f>
        <v xml:space="preserve"> </v>
      </c>
      <c r="X133" s="31" t="str">
        <f>IF(AND(N133="Aplicar identificación avanzada-condición aceptable para cada tipo de factor de riesgo identificado",H133="SI"),VLOOKUP(A133,'2'!$B$12:$M$212,3,FALSE)," ")</f>
        <v xml:space="preserve"> </v>
      </c>
      <c r="Y133" s="31" t="str">
        <f>IF(AND(N133="Aplicar identificación avanzada-condición aceptable para cada tipo de factor de riesgo identificado",H133="SI"),VLOOKUP(A133,'2'!$B$12:$M$212,4,FALSE)," ")</f>
        <v xml:space="preserve"> </v>
      </c>
      <c r="Z133" s="31" t="str">
        <f>IF(AND(N133="Aplicar identificación avanzada-condición aceptable para cada tipo de factor de riesgo identificado",H133="SI"),VLOOKUP(A133,'2'!$B$12:$M$212,4,FALSE)," ")</f>
        <v xml:space="preserve"> </v>
      </c>
      <c r="AA133" s="31" t="str">
        <f>IF(AND(N133="Aplicar identificación avanzada-condición aceptable para cada tipo de factor de riesgo identificado",H133="SI"),VLOOKUP(A133,'2'!$B$12:$M$212,7,FALSE)," ")</f>
        <v xml:space="preserve"> </v>
      </c>
      <c r="AB133" s="31" t="str">
        <f>IF(AND(N133="Aplicar identificación avanzada-condición aceptable para cada tipo de factor de riesgo identificado",H133="SI"),VLOOKUP(A133,'2'!$B$12:$M$212,8,FALSE)," ")</f>
        <v xml:space="preserve"> </v>
      </c>
      <c r="AC133" s="31" t="str">
        <f>IF(AND(N133="Aplicar identificación avanzada-condición aceptable para cada tipo de factor de riesgo identificado",H133="SI"),VLOOKUP(A133,'2'!$B$12:$M$212,9,FALSE)," ")</f>
        <v xml:space="preserve"> </v>
      </c>
      <c r="AD133" s="31" t="str">
        <f>IF(AND(N133="Aplicar identificación avanzada-condición aceptable para cada tipo de factor de riesgo identificado",H133="SI"),VLOOKUP(A133,'2'!$B$12:$M$212,10,FALSE)," ")</f>
        <v xml:space="preserve"> </v>
      </c>
      <c r="AE133" s="34" t="str">
        <f>IF(AND(N133="Aplicar identificación avanzada-condición aceptable para cada tipo de factor de riesgo identificado",I133="SI"),VLOOKUP(A133,'2'!$B$12:$M$212,2,FALSE)," ")</f>
        <v xml:space="preserve"> </v>
      </c>
      <c r="AF133" s="34" t="str">
        <f>IF(AND(N133="Aplicar identificación avanzada-condición aceptable para cada tipo de factor de riesgo identificado",I133="SI"),VLOOKUP(A133,'2'!$B$12:$M$212,3,FALSE)," ")</f>
        <v xml:space="preserve"> </v>
      </c>
      <c r="AG133" s="34" t="str">
        <f>IF(AND(N133="Aplicar identificación avanzada-condición aceptable para cada tipo de factor de riesgo identificado",I133="SI"),VLOOKUP(A133,'2'!$B$12:$M$212,4,FALSE)," ")</f>
        <v xml:space="preserve"> </v>
      </c>
      <c r="AH133" s="34" t="str">
        <f>IF(AND(N133="Aplicar identificación avanzada-condición aceptable para cada tipo de factor de riesgo identificado",I133="SI"),VLOOKUP(A133,'2'!$B$12:$M$212,6,FALSE)," ")</f>
        <v xml:space="preserve"> </v>
      </c>
      <c r="AI133" s="34" t="str">
        <f>IF(AND(N133="Aplicar identificación avanzada-condición aceptable para cada tipo de factor de riesgo identificado",I133="SI"),VLOOKUP(A133,'2'!$B$12:$M$212,7,FALSE)," ")</f>
        <v xml:space="preserve"> </v>
      </c>
      <c r="AJ133" s="34" t="str">
        <f>IF(AND(N133="Aplicar identificación avanzada-condición aceptable para cada tipo de factor de riesgo identificado",I133="SI"),VLOOKUP(A133,'2'!$B$12:$M$212,8,FALSE)," ")</f>
        <v xml:space="preserve"> </v>
      </c>
      <c r="AK133" s="34" t="str">
        <f>IF(AND(N133="Aplicar identificación avanzada-condición aceptable para cada tipo de factor de riesgo identificado",I133="SI"),VLOOKUP(A133,'2'!$B$12:$M$212,9,FALSE)," ")</f>
        <v xml:space="preserve"> </v>
      </c>
      <c r="AL133" s="34" t="str">
        <f>IF(AND(N133="Aplicar identificación avanzada-condición aceptable para cada tipo de factor de riesgo identificado",I133="SI"),VLOOKUP(A133,'2'!$B$12:$M$212,10,FALSE)," ")</f>
        <v xml:space="preserve"> </v>
      </c>
      <c r="AM133" s="40" t="str">
        <f>IF(AND(N133="Aplicar identificación avanzada-condición aceptable para cada tipo de factor de riesgo identificado",J133="SI"),VLOOKUP(A133,'2'!$B$12:$M$212,2,FALSE)," ")</f>
        <v xml:space="preserve"> </v>
      </c>
      <c r="AN133" s="40" t="str">
        <f>IF(AND(N133="Aplicar identificación avanzada-condición aceptable para cada tipo de factor de riesgo identificado",J133="SI"),VLOOKUP(A133,'2'!$B$12:$M$212,3,FALSE)," ")</f>
        <v xml:space="preserve"> </v>
      </c>
      <c r="AO133" s="40" t="str">
        <f>IF(AND(N133="Aplicar identificación avanzada-condición aceptable para cada tipo de factor de riesgo identificado",J133="SI"),VLOOKUP(A133,'2'!$B$12:$M$212,4,FALSE)," ")</f>
        <v xml:space="preserve"> </v>
      </c>
      <c r="AP133" s="40" t="str">
        <f>IF(AND(N133="Aplicar identificación avanzada-condición aceptable para cada tipo de factor de riesgo identificado",J133="SI"),VLOOKUP(A133,'2'!$B$12:$M$212,6,FALSE)," ")</f>
        <v xml:space="preserve"> </v>
      </c>
      <c r="AQ133" s="40" t="str">
        <f>IF(AND(N133="Aplicar identificación avanzada-condición aceptable para cada tipo de factor de riesgo identificado",J133="SI"),VLOOKUP(A133,'2'!$B$12:$M$212,7,FALSE)," ")</f>
        <v xml:space="preserve"> </v>
      </c>
      <c r="AR133" s="40" t="str">
        <f>IF(AND(N133="Aplicar identificación avanzada-condición aceptable para cada tipo de factor de riesgo identificado",J133="SI"),VLOOKUP(A133,'2'!$B$12:$M$212,8,FALSE)," ")</f>
        <v xml:space="preserve"> </v>
      </c>
      <c r="AS133" s="40" t="str">
        <f>IF(AND(N133="Aplicar identificación avanzada-condición aceptable para cada tipo de factor de riesgo identificado",J133="SI"),VLOOKUP(A133,'2'!$B$12:$M$212,9,FALSE)," ")</f>
        <v xml:space="preserve"> </v>
      </c>
      <c r="AT133" s="40" t="str">
        <f>IF(AND(N133="Aplicar identificación avanzada-condición aceptable para cada tipo de factor de riesgo identificado",J133="SI"),VLOOKUP(A133,'2'!$B$12:$M$212,10,FALSE)," ")</f>
        <v xml:space="preserve"> </v>
      </c>
      <c r="AU133" s="51" t="str">
        <f>IF(AND(N133="Aplicar identificación avanzada-condición aceptable para cada tipo de factor de riesgo identificado",K133="SI"),VLOOKUP(A133,'2'!$B$12:$M$212,2,FALSE)," ")</f>
        <v xml:space="preserve"> </v>
      </c>
      <c r="AV133" s="51" t="str">
        <f>IF(AND(N133="Aplicar identificación avanzada-condición aceptable para cada tipo de factor de riesgo identificado",K133="SI"),VLOOKUP(A133,'2'!$B$12:$M$212,3,FALSE)," ")</f>
        <v xml:space="preserve"> </v>
      </c>
      <c r="AW133" s="51" t="str">
        <f>IF(AND(N133="Aplicar identificación avanzada-condición aceptable para cada tipo de factor de riesgo identificado",K133="SI"),VLOOKUP(A133,'2'!$B$12:$M$212,4,FALSE)," ")</f>
        <v xml:space="preserve"> </v>
      </c>
      <c r="AX133" s="51" t="str">
        <f>IF(AND(N133="Aplicar identificación avanzada-condición aceptable para cada tipo de factor de riesgo identificado",K133="SI"),VLOOKUP(A133,'2'!$B$12:$M$212,6,FALSE)," ")</f>
        <v xml:space="preserve"> </v>
      </c>
      <c r="AY133" s="51" t="str">
        <f>IF(AND(N133="Aplicar identificación avanzada-condición aceptable para cada tipo de factor de riesgo identificado",K133="SI"),VLOOKUP(A133,'2'!$B$12:$M$212,7,FALSE)," ")</f>
        <v xml:space="preserve"> </v>
      </c>
      <c r="AZ133" s="51" t="str">
        <f>IF(AND(N133="Aplicar identificación avanzada-condición aceptable para cada tipo de factor de riesgo identificado",K133="SI"),VLOOKUP(A133,'2'!$B$12:$M$212,8,FALSE)," ")</f>
        <v xml:space="preserve"> </v>
      </c>
      <c r="BA133" s="51" t="str">
        <f>IF(AND(N133="Aplicar identificación avanzada-condición aceptable para cada tipo de factor de riesgo identificado",K133="SI"),VLOOKUP(A133,'2'!$B$12:$M$212,9,FALSE)," ")</f>
        <v xml:space="preserve"> </v>
      </c>
      <c r="BB133" s="51" t="str">
        <f>IF(AND(N133="Aplicar identificación avanzada-condición aceptable para cada tipo de factor de riesgo identificado",K133="SI"),VLOOKUP(A133,'2'!$B$12:$M$212,10,FALSE)," ")</f>
        <v xml:space="preserve"> </v>
      </c>
      <c r="BC133" s="44">
        <f>IF(AND(N133="Aplicar identificación avanzada-condición aceptable para cada tipo de factor de riesgo identificado",L133="SI"),VLOOKUP(A133,'2'!$B$12:$M$212,2,FALSE)," ")</f>
        <v>0</v>
      </c>
      <c r="BD133" s="44">
        <f>IF(AND(N133="Aplicar identificación avanzada-condición aceptable para cada tipo de factor de riesgo identificado",L133="SI"),VLOOKUP(A133,'2'!$B$12:$M$212,3,FALSE)," ")</f>
        <v>0</v>
      </c>
      <c r="BE133" s="44">
        <f>IF(AND(N133="Aplicar identificación avanzada-condición aceptable para cada tipo de factor de riesgo identificado",L133="SI"),VLOOKUP(A133,'2'!$B$12:$M$212,4,FALSE)," ")</f>
        <v>0</v>
      </c>
      <c r="BF133" s="44">
        <f>IF(AND(N133="Aplicar identificación avanzada-condición aceptable para cada tipo de factor de riesgo identificado",L133="SI"),VLOOKUP(A133,'2'!$B$12:$M$212,6,FALSE)," ")</f>
        <v>0</v>
      </c>
      <c r="BG133" s="44">
        <f>IF(AND(N133="Aplicar identificación avanzada-condición aceptable para cada tipo de factor de riesgo identificado",L133="SI"),VLOOKUP(A133,'2'!$B$12:$M$212,7,FALSE)," ")</f>
        <v>0</v>
      </c>
      <c r="BH133" s="44">
        <f>IF(AND(N133="Aplicar identificación avanzada-condición aceptable para cada tipo de factor de riesgo identificado",L133="SI"),VLOOKUP(A133,'2'!$B$12:$M$212,8,FALSE)," ")</f>
        <v>0</v>
      </c>
      <c r="BI133" s="44">
        <f>IF(AND(N133="Aplicar identificación avanzada-condición aceptable para cada tipo de factor de riesgo identificado",L133="SI"),VLOOKUP(A133,'2'!$B$12:$M$212,9,FALSE)," ")</f>
        <v>0</v>
      </c>
      <c r="BJ133" s="44">
        <f>IF(AND(N133="Aplicar identificación avanzada-condición aceptable para cada tipo de factor de riesgo identificado",L133="SI"),VLOOKUP(A133,'2'!$B$12:$M$212,10,FALSE)," ")</f>
        <v>0</v>
      </c>
      <c r="BK133" s="48" t="str">
        <f>IF(AND(N133="Aplicar identificación avanzada-condición aceptable para cada tipo de factor de riesgo identificado",M133="SI"),VLOOKUP(A133,'2'!$B$12:$M$212,2,FALSE)," ")</f>
        <v xml:space="preserve"> </v>
      </c>
      <c r="BL133" s="48" t="str">
        <f>IF(AND(N133="Aplicar identificación avanzada-condición aceptable para cada tipo de factor de riesgo identificado",M133="SI"),VLOOKUP(A133,'2'!$B$12:$M$212,3,FALSE)," ")</f>
        <v xml:space="preserve"> </v>
      </c>
      <c r="BM133" s="48" t="str">
        <f>IF(AND(N133="Aplicar identificación avanzada-condición aceptable para cada tipo de factor de riesgo identificado",M133="SI"),VLOOKUP(A133,'2'!$B$12:$M$212,4,FALSE)," ")</f>
        <v xml:space="preserve"> </v>
      </c>
      <c r="BN133" s="48" t="str">
        <f>IF(AND(N133="Aplicar identificación avanzada-condición aceptable para cada tipo de factor de riesgo identificado",M133="SI"),VLOOKUP(A133,'2'!$B$12:$M$212,6,FALSE)," ")</f>
        <v xml:space="preserve"> </v>
      </c>
      <c r="BO133" s="48" t="str">
        <f>IF(AND(N133="Aplicar identificación avanzada-condición aceptable para cada tipo de factor de riesgo identificado",M133="SI"),VLOOKUP(A133,'2'!$B$12:$M$212,7,FALSE)," ")</f>
        <v xml:space="preserve"> </v>
      </c>
      <c r="BP133" s="48" t="str">
        <f>IF(AND(N133="Aplicar identificación avanzada-condición aceptable para cada tipo de factor de riesgo identificado",M133="SI"),VLOOKUP(A133,'2'!$B$12:$M$212,8,FALSE)," ")</f>
        <v xml:space="preserve"> </v>
      </c>
      <c r="BQ133" s="48" t="str">
        <f>IF(AND(N133="Aplicar identificación avanzada-condición aceptable para cada tipo de factor de riesgo identificado",M133="SI"),VLOOKUP(A133,'2'!$B$12:$M$212,9,FALSE)," ")</f>
        <v xml:space="preserve"> </v>
      </c>
      <c r="BR133" s="48" t="str">
        <f>IF(AND(N133="Aplicar identificación avanzada-condición aceptable para cada tipo de factor de riesgo identificado",M133="SI"),VLOOKUP(A133,'2'!$B$12:$M$212,10,FALSE)," ")</f>
        <v xml:space="preserve"> </v>
      </c>
    </row>
    <row r="134" spans="1:70">
      <c r="A134">
        <v>130</v>
      </c>
      <c r="B134" s="21">
        <f>'2'!C143</f>
        <v>0</v>
      </c>
      <c r="C134" s="21">
        <f>'2'!D143</f>
        <v>0</v>
      </c>
      <c r="D134" s="21"/>
      <c r="E134" s="21">
        <f>'2'!E143</f>
        <v>0</v>
      </c>
      <c r="F134" s="34">
        <f>'3'!D143</f>
        <v>0</v>
      </c>
      <c r="G134" s="27" t="str">
        <f>'3'!E143</f>
        <v>SI</v>
      </c>
      <c r="H134" s="21" t="str">
        <f>'3'!F143</f>
        <v>NO</v>
      </c>
      <c r="I134" s="27" t="str">
        <f>'3'!G143</f>
        <v>NO</v>
      </c>
      <c r="J134" s="21" t="str">
        <f>'3'!H143</f>
        <v>NO</v>
      </c>
      <c r="K134" s="27" t="str">
        <f>'3'!I143</f>
        <v>NO</v>
      </c>
      <c r="L134" s="21" t="str">
        <f>'3'!J143</f>
        <v>SI</v>
      </c>
      <c r="M134" s="27" t="str">
        <f>'3'!K143</f>
        <v>NO</v>
      </c>
      <c r="N134" s="34" t="str">
        <f>'3'!L143</f>
        <v>Aplicar identificación avanzada-condición aceptable para cada tipo de factor de riesgo identificado</v>
      </c>
      <c r="O134" s="19">
        <f>IF(AND(N134="Aplicar identificación avanzada-condición aceptable para cada tipo de factor de riesgo identificado",G134="SI"),VLOOKUP(A134,'2'!$B$12:$M$212,2,FALSE)," ")</f>
        <v>0</v>
      </c>
      <c r="P134" s="19">
        <f>IF(AND(N134="Aplicar identificación avanzada-condición aceptable para cada tipo de factor de riesgo identificado",G134="SI"),VLOOKUP(A134,'2'!$B$12:$M$212,3,FALSE)," ")</f>
        <v>0</v>
      </c>
      <c r="Q134" s="19">
        <f>IF(AND(N134="Aplicar identificación avanzada-condición aceptable para cada tipo de factor de riesgo identificado",G134="SI"),VLOOKUP(A134,'2'!$B$12:$M$212,4,FALSE)," ")</f>
        <v>0</v>
      </c>
      <c r="R134" s="19">
        <f>IF(AND(N134="Aplicar identificación avanzada-condición aceptable para cada tipo de factor de riesgo identificado",G134="SI"),VLOOKUP(A134,'2'!$B$12:$M$212,6,FALSE)," ")</f>
        <v>0</v>
      </c>
      <c r="S134" s="19">
        <f>IF(AND(N134="Aplicar identificación avanzada-condición aceptable para cada tipo de factor de riesgo identificado",G134="SI"),VLOOKUP(A134,'2'!$B$12:$M$212,7,FALSE)," ")</f>
        <v>0</v>
      </c>
      <c r="T134" s="19">
        <f>IF(AND(N134="Aplicar identificación avanzada-condición aceptable para cada tipo de factor de riesgo identificado",G134="SI"),VLOOKUP(A134,'2'!$B$12:$M$212,8,FALSE)," ")</f>
        <v>0</v>
      </c>
      <c r="U134" s="19">
        <f>IF(AND(N134="Aplicar identificación avanzada-condición aceptable para cada tipo de factor de riesgo identificado",G134="SI"),VLOOKUP(A134,'2'!$B$12:$M$212,9,FALSE)," ")</f>
        <v>0</v>
      </c>
      <c r="V134" s="19">
        <f>IF(AND(N134="Aplicar identificación avanzada-condición aceptable para cada tipo de factor de riesgo identificado",G134="SI"),VLOOKUP(A134,'2'!$B$12:$M$212,10,FALSE)," ")</f>
        <v>0</v>
      </c>
      <c r="W134" s="31" t="str">
        <f>IF(AND(N134="Aplicar identificación avanzada-condición aceptable para cada tipo de factor de riesgo identificado",H134="SI"),VLOOKUP(A134,'2'!$B$12:$M$212,2,FALSE)," ")</f>
        <v xml:space="preserve"> </v>
      </c>
      <c r="X134" s="31" t="str">
        <f>IF(AND(N134="Aplicar identificación avanzada-condición aceptable para cada tipo de factor de riesgo identificado",H134="SI"),VLOOKUP(A134,'2'!$B$12:$M$212,3,FALSE)," ")</f>
        <v xml:space="preserve"> </v>
      </c>
      <c r="Y134" s="31" t="str">
        <f>IF(AND(N134="Aplicar identificación avanzada-condición aceptable para cada tipo de factor de riesgo identificado",H134="SI"),VLOOKUP(A134,'2'!$B$12:$M$212,4,FALSE)," ")</f>
        <v xml:space="preserve"> </v>
      </c>
      <c r="Z134" s="31" t="str">
        <f>IF(AND(N134="Aplicar identificación avanzada-condición aceptable para cada tipo de factor de riesgo identificado",H134="SI"),VLOOKUP(A134,'2'!$B$12:$M$212,4,FALSE)," ")</f>
        <v xml:space="preserve"> </v>
      </c>
      <c r="AA134" s="31" t="str">
        <f>IF(AND(N134="Aplicar identificación avanzada-condición aceptable para cada tipo de factor de riesgo identificado",H134="SI"),VLOOKUP(A134,'2'!$B$12:$M$212,7,FALSE)," ")</f>
        <v xml:space="preserve"> </v>
      </c>
      <c r="AB134" s="31" t="str">
        <f>IF(AND(N134="Aplicar identificación avanzada-condición aceptable para cada tipo de factor de riesgo identificado",H134="SI"),VLOOKUP(A134,'2'!$B$12:$M$212,8,FALSE)," ")</f>
        <v xml:space="preserve"> </v>
      </c>
      <c r="AC134" s="31" t="str">
        <f>IF(AND(N134="Aplicar identificación avanzada-condición aceptable para cada tipo de factor de riesgo identificado",H134="SI"),VLOOKUP(A134,'2'!$B$12:$M$212,9,FALSE)," ")</f>
        <v xml:space="preserve"> </v>
      </c>
      <c r="AD134" s="31" t="str">
        <f>IF(AND(N134="Aplicar identificación avanzada-condición aceptable para cada tipo de factor de riesgo identificado",H134="SI"),VLOOKUP(A134,'2'!$B$12:$M$212,10,FALSE)," ")</f>
        <v xml:space="preserve"> </v>
      </c>
      <c r="AE134" s="34" t="str">
        <f>IF(AND(N134="Aplicar identificación avanzada-condición aceptable para cada tipo de factor de riesgo identificado",I134="SI"),VLOOKUP(A134,'2'!$B$12:$M$212,2,FALSE)," ")</f>
        <v xml:space="preserve"> </v>
      </c>
      <c r="AF134" s="34" t="str">
        <f>IF(AND(N134="Aplicar identificación avanzada-condición aceptable para cada tipo de factor de riesgo identificado",I134="SI"),VLOOKUP(A134,'2'!$B$12:$M$212,3,FALSE)," ")</f>
        <v xml:space="preserve"> </v>
      </c>
      <c r="AG134" s="34" t="str">
        <f>IF(AND(N134="Aplicar identificación avanzada-condición aceptable para cada tipo de factor de riesgo identificado",I134="SI"),VLOOKUP(A134,'2'!$B$12:$M$212,4,FALSE)," ")</f>
        <v xml:space="preserve"> </v>
      </c>
      <c r="AH134" s="34" t="str">
        <f>IF(AND(N134="Aplicar identificación avanzada-condición aceptable para cada tipo de factor de riesgo identificado",I134="SI"),VLOOKUP(A134,'2'!$B$12:$M$212,6,FALSE)," ")</f>
        <v xml:space="preserve"> </v>
      </c>
      <c r="AI134" s="34" t="str">
        <f>IF(AND(N134="Aplicar identificación avanzada-condición aceptable para cada tipo de factor de riesgo identificado",I134="SI"),VLOOKUP(A134,'2'!$B$12:$M$212,7,FALSE)," ")</f>
        <v xml:space="preserve"> </v>
      </c>
      <c r="AJ134" s="34" t="str">
        <f>IF(AND(N134="Aplicar identificación avanzada-condición aceptable para cada tipo de factor de riesgo identificado",I134="SI"),VLOOKUP(A134,'2'!$B$12:$M$212,8,FALSE)," ")</f>
        <v xml:space="preserve"> </v>
      </c>
      <c r="AK134" s="34" t="str">
        <f>IF(AND(N134="Aplicar identificación avanzada-condición aceptable para cada tipo de factor de riesgo identificado",I134="SI"),VLOOKUP(A134,'2'!$B$12:$M$212,9,FALSE)," ")</f>
        <v xml:space="preserve"> </v>
      </c>
      <c r="AL134" s="34" t="str">
        <f>IF(AND(N134="Aplicar identificación avanzada-condición aceptable para cada tipo de factor de riesgo identificado",I134="SI"),VLOOKUP(A134,'2'!$B$12:$M$212,10,FALSE)," ")</f>
        <v xml:space="preserve"> </v>
      </c>
      <c r="AM134" s="40" t="str">
        <f>IF(AND(N134="Aplicar identificación avanzada-condición aceptable para cada tipo de factor de riesgo identificado",J134="SI"),VLOOKUP(A134,'2'!$B$12:$M$212,2,FALSE)," ")</f>
        <v xml:space="preserve"> </v>
      </c>
      <c r="AN134" s="40" t="str">
        <f>IF(AND(N134="Aplicar identificación avanzada-condición aceptable para cada tipo de factor de riesgo identificado",J134="SI"),VLOOKUP(A134,'2'!$B$12:$M$212,3,FALSE)," ")</f>
        <v xml:space="preserve"> </v>
      </c>
      <c r="AO134" s="40" t="str">
        <f>IF(AND(N134="Aplicar identificación avanzada-condición aceptable para cada tipo de factor de riesgo identificado",J134="SI"),VLOOKUP(A134,'2'!$B$12:$M$212,4,FALSE)," ")</f>
        <v xml:space="preserve"> </v>
      </c>
      <c r="AP134" s="40" t="str">
        <f>IF(AND(N134="Aplicar identificación avanzada-condición aceptable para cada tipo de factor de riesgo identificado",J134="SI"),VLOOKUP(A134,'2'!$B$12:$M$212,6,FALSE)," ")</f>
        <v xml:space="preserve"> </v>
      </c>
      <c r="AQ134" s="40" t="str">
        <f>IF(AND(N134="Aplicar identificación avanzada-condición aceptable para cada tipo de factor de riesgo identificado",J134="SI"),VLOOKUP(A134,'2'!$B$12:$M$212,7,FALSE)," ")</f>
        <v xml:space="preserve"> </v>
      </c>
      <c r="AR134" s="40" t="str">
        <f>IF(AND(N134="Aplicar identificación avanzada-condición aceptable para cada tipo de factor de riesgo identificado",J134="SI"),VLOOKUP(A134,'2'!$B$12:$M$212,8,FALSE)," ")</f>
        <v xml:space="preserve"> </v>
      </c>
      <c r="AS134" s="40" t="str">
        <f>IF(AND(N134="Aplicar identificación avanzada-condición aceptable para cada tipo de factor de riesgo identificado",J134="SI"),VLOOKUP(A134,'2'!$B$12:$M$212,9,FALSE)," ")</f>
        <v xml:space="preserve"> </v>
      </c>
      <c r="AT134" s="40" t="str">
        <f>IF(AND(N134="Aplicar identificación avanzada-condición aceptable para cada tipo de factor de riesgo identificado",J134="SI"),VLOOKUP(A134,'2'!$B$12:$M$212,10,FALSE)," ")</f>
        <v xml:space="preserve"> </v>
      </c>
      <c r="AU134" s="51" t="str">
        <f>IF(AND(N134="Aplicar identificación avanzada-condición aceptable para cada tipo de factor de riesgo identificado",K134="SI"),VLOOKUP(A134,'2'!$B$12:$M$212,2,FALSE)," ")</f>
        <v xml:space="preserve"> </v>
      </c>
      <c r="AV134" s="51" t="str">
        <f>IF(AND(N134="Aplicar identificación avanzada-condición aceptable para cada tipo de factor de riesgo identificado",K134="SI"),VLOOKUP(A134,'2'!$B$12:$M$212,3,FALSE)," ")</f>
        <v xml:space="preserve"> </v>
      </c>
      <c r="AW134" s="51" t="str">
        <f>IF(AND(N134="Aplicar identificación avanzada-condición aceptable para cada tipo de factor de riesgo identificado",K134="SI"),VLOOKUP(A134,'2'!$B$12:$M$212,4,FALSE)," ")</f>
        <v xml:space="preserve"> </v>
      </c>
      <c r="AX134" s="51" t="str">
        <f>IF(AND(N134="Aplicar identificación avanzada-condición aceptable para cada tipo de factor de riesgo identificado",K134="SI"),VLOOKUP(A134,'2'!$B$12:$M$212,6,FALSE)," ")</f>
        <v xml:space="preserve"> </v>
      </c>
      <c r="AY134" s="51" t="str">
        <f>IF(AND(N134="Aplicar identificación avanzada-condición aceptable para cada tipo de factor de riesgo identificado",K134="SI"),VLOOKUP(A134,'2'!$B$12:$M$212,7,FALSE)," ")</f>
        <v xml:space="preserve"> </v>
      </c>
      <c r="AZ134" s="51" t="str">
        <f>IF(AND(N134="Aplicar identificación avanzada-condición aceptable para cada tipo de factor de riesgo identificado",K134="SI"),VLOOKUP(A134,'2'!$B$12:$M$212,8,FALSE)," ")</f>
        <v xml:space="preserve"> </v>
      </c>
      <c r="BA134" s="51" t="str">
        <f>IF(AND(N134="Aplicar identificación avanzada-condición aceptable para cada tipo de factor de riesgo identificado",K134="SI"),VLOOKUP(A134,'2'!$B$12:$M$212,9,FALSE)," ")</f>
        <v xml:space="preserve"> </v>
      </c>
      <c r="BB134" s="51" t="str">
        <f>IF(AND(N134="Aplicar identificación avanzada-condición aceptable para cada tipo de factor de riesgo identificado",K134="SI"),VLOOKUP(A134,'2'!$B$12:$M$212,10,FALSE)," ")</f>
        <v xml:space="preserve"> </v>
      </c>
      <c r="BC134" s="44">
        <f>IF(AND(N134="Aplicar identificación avanzada-condición aceptable para cada tipo de factor de riesgo identificado",L134="SI"),VLOOKUP(A134,'2'!$B$12:$M$212,2,FALSE)," ")</f>
        <v>0</v>
      </c>
      <c r="BD134" s="44">
        <f>IF(AND(N134="Aplicar identificación avanzada-condición aceptable para cada tipo de factor de riesgo identificado",L134="SI"),VLOOKUP(A134,'2'!$B$12:$M$212,3,FALSE)," ")</f>
        <v>0</v>
      </c>
      <c r="BE134" s="44">
        <f>IF(AND(N134="Aplicar identificación avanzada-condición aceptable para cada tipo de factor de riesgo identificado",L134="SI"),VLOOKUP(A134,'2'!$B$12:$M$212,4,FALSE)," ")</f>
        <v>0</v>
      </c>
      <c r="BF134" s="44">
        <f>IF(AND(N134="Aplicar identificación avanzada-condición aceptable para cada tipo de factor de riesgo identificado",L134="SI"),VLOOKUP(A134,'2'!$B$12:$M$212,6,FALSE)," ")</f>
        <v>0</v>
      </c>
      <c r="BG134" s="44">
        <f>IF(AND(N134="Aplicar identificación avanzada-condición aceptable para cada tipo de factor de riesgo identificado",L134="SI"),VLOOKUP(A134,'2'!$B$12:$M$212,7,FALSE)," ")</f>
        <v>0</v>
      </c>
      <c r="BH134" s="44">
        <f>IF(AND(N134="Aplicar identificación avanzada-condición aceptable para cada tipo de factor de riesgo identificado",L134="SI"),VLOOKUP(A134,'2'!$B$12:$M$212,8,FALSE)," ")</f>
        <v>0</v>
      </c>
      <c r="BI134" s="44">
        <f>IF(AND(N134="Aplicar identificación avanzada-condición aceptable para cada tipo de factor de riesgo identificado",L134="SI"),VLOOKUP(A134,'2'!$B$12:$M$212,9,FALSE)," ")</f>
        <v>0</v>
      </c>
      <c r="BJ134" s="44">
        <f>IF(AND(N134="Aplicar identificación avanzada-condición aceptable para cada tipo de factor de riesgo identificado",L134="SI"),VLOOKUP(A134,'2'!$B$12:$M$212,10,FALSE)," ")</f>
        <v>0</v>
      </c>
      <c r="BK134" s="48" t="str">
        <f>IF(AND(N134="Aplicar identificación avanzada-condición aceptable para cada tipo de factor de riesgo identificado",M134="SI"),VLOOKUP(A134,'2'!$B$12:$M$212,2,FALSE)," ")</f>
        <v xml:space="preserve"> </v>
      </c>
      <c r="BL134" s="48" t="str">
        <f>IF(AND(N134="Aplicar identificación avanzada-condición aceptable para cada tipo de factor de riesgo identificado",M134="SI"),VLOOKUP(A134,'2'!$B$12:$M$212,3,FALSE)," ")</f>
        <v xml:space="preserve"> </v>
      </c>
      <c r="BM134" s="48" t="str">
        <f>IF(AND(N134="Aplicar identificación avanzada-condición aceptable para cada tipo de factor de riesgo identificado",M134="SI"),VLOOKUP(A134,'2'!$B$12:$M$212,4,FALSE)," ")</f>
        <v xml:space="preserve"> </v>
      </c>
      <c r="BN134" s="48" t="str">
        <f>IF(AND(N134="Aplicar identificación avanzada-condición aceptable para cada tipo de factor de riesgo identificado",M134="SI"),VLOOKUP(A134,'2'!$B$12:$M$212,6,FALSE)," ")</f>
        <v xml:space="preserve"> </v>
      </c>
      <c r="BO134" s="48" t="str">
        <f>IF(AND(N134="Aplicar identificación avanzada-condición aceptable para cada tipo de factor de riesgo identificado",M134="SI"),VLOOKUP(A134,'2'!$B$12:$M$212,7,FALSE)," ")</f>
        <v xml:space="preserve"> </v>
      </c>
      <c r="BP134" s="48" t="str">
        <f>IF(AND(N134="Aplicar identificación avanzada-condición aceptable para cada tipo de factor de riesgo identificado",M134="SI"),VLOOKUP(A134,'2'!$B$12:$M$212,8,FALSE)," ")</f>
        <v xml:space="preserve"> </v>
      </c>
      <c r="BQ134" s="48" t="str">
        <f>IF(AND(N134="Aplicar identificación avanzada-condición aceptable para cada tipo de factor de riesgo identificado",M134="SI"),VLOOKUP(A134,'2'!$B$12:$M$212,9,FALSE)," ")</f>
        <v xml:space="preserve"> </v>
      </c>
      <c r="BR134" s="48" t="str">
        <f>IF(AND(N134="Aplicar identificación avanzada-condición aceptable para cada tipo de factor de riesgo identificado",M134="SI"),VLOOKUP(A134,'2'!$B$12:$M$212,10,FALSE)," ")</f>
        <v xml:space="preserve"> </v>
      </c>
    </row>
    <row r="135" spans="1:70">
      <c r="A135">
        <v>131</v>
      </c>
      <c r="B135" s="21">
        <f>'2'!C144</f>
        <v>0</v>
      </c>
      <c r="C135" s="21">
        <f>'2'!D144</f>
        <v>0</v>
      </c>
      <c r="D135" s="21"/>
      <c r="E135" s="21">
        <f>'2'!E144</f>
        <v>0</v>
      </c>
      <c r="F135" s="34">
        <f>'3'!D144</f>
        <v>0</v>
      </c>
      <c r="G135" s="27" t="str">
        <f>'3'!E144</f>
        <v>SI</v>
      </c>
      <c r="H135" s="21" t="str">
        <f>'3'!F144</f>
        <v>NO</v>
      </c>
      <c r="I135" s="27" t="str">
        <f>'3'!G144</f>
        <v>NO</v>
      </c>
      <c r="J135" s="21" t="str">
        <f>'3'!H144</f>
        <v>NO</v>
      </c>
      <c r="K135" s="27" t="str">
        <f>'3'!I144</f>
        <v>NO</v>
      </c>
      <c r="L135" s="21" t="str">
        <f>'3'!J144</f>
        <v>SI</v>
      </c>
      <c r="M135" s="27" t="str">
        <f>'3'!K144</f>
        <v>NO</v>
      </c>
      <c r="N135" s="34" t="str">
        <f>'3'!L144</f>
        <v>Aplicar identificación avanzada-condición aceptable para cada tipo de factor de riesgo identificado</v>
      </c>
      <c r="O135" s="19">
        <f>IF(AND(N135="Aplicar identificación avanzada-condición aceptable para cada tipo de factor de riesgo identificado",G135="SI"),VLOOKUP(A135,'2'!$B$12:$M$212,2,FALSE)," ")</f>
        <v>0</v>
      </c>
      <c r="P135" s="19">
        <f>IF(AND(N135="Aplicar identificación avanzada-condición aceptable para cada tipo de factor de riesgo identificado",G135="SI"),VLOOKUP(A135,'2'!$B$12:$M$212,3,FALSE)," ")</f>
        <v>0</v>
      </c>
      <c r="Q135" s="19">
        <f>IF(AND(N135="Aplicar identificación avanzada-condición aceptable para cada tipo de factor de riesgo identificado",G135="SI"),VLOOKUP(A135,'2'!$B$12:$M$212,4,FALSE)," ")</f>
        <v>0</v>
      </c>
      <c r="R135" s="19">
        <f>IF(AND(N135="Aplicar identificación avanzada-condición aceptable para cada tipo de factor de riesgo identificado",G135="SI"),VLOOKUP(A135,'2'!$B$12:$M$212,6,FALSE)," ")</f>
        <v>0</v>
      </c>
      <c r="S135" s="19">
        <f>IF(AND(N135="Aplicar identificación avanzada-condición aceptable para cada tipo de factor de riesgo identificado",G135="SI"),VLOOKUP(A135,'2'!$B$12:$M$212,7,FALSE)," ")</f>
        <v>0</v>
      </c>
      <c r="T135" s="19">
        <f>IF(AND(N135="Aplicar identificación avanzada-condición aceptable para cada tipo de factor de riesgo identificado",G135="SI"),VLOOKUP(A135,'2'!$B$12:$M$212,8,FALSE)," ")</f>
        <v>0</v>
      </c>
      <c r="U135" s="19">
        <f>IF(AND(N135="Aplicar identificación avanzada-condición aceptable para cada tipo de factor de riesgo identificado",G135="SI"),VLOOKUP(A135,'2'!$B$12:$M$212,9,FALSE)," ")</f>
        <v>0</v>
      </c>
      <c r="V135" s="19">
        <f>IF(AND(N135="Aplicar identificación avanzada-condición aceptable para cada tipo de factor de riesgo identificado",G135="SI"),VLOOKUP(A135,'2'!$B$12:$M$212,10,FALSE)," ")</f>
        <v>0</v>
      </c>
      <c r="W135" s="31" t="str">
        <f>IF(AND(N135="Aplicar identificación avanzada-condición aceptable para cada tipo de factor de riesgo identificado",H135="SI"),VLOOKUP(A135,'2'!$B$12:$M$212,2,FALSE)," ")</f>
        <v xml:space="preserve"> </v>
      </c>
      <c r="X135" s="31" t="str">
        <f>IF(AND(N135="Aplicar identificación avanzada-condición aceptable para cada tipo de factor de riesgo identificado",H135="SI"),VLOOKUP(A135,'2'!$B$12:$M$212,3,FALSE)," ")</f>
        <v xml:space="preserve"> </v>
      </c>
      <c r="Y135" s="31" t="str">
        <f>IF(AND(N135="Aplicar identificación avanzada-condición aceptable para cada tipo de factor de riesgo identificado",H135="SI"),VLOOKUP(A135,'2'!$B$12:$M$212,4,FALSE)," ")</f>
        <v xml:space="preserve"> </v>
      </c>
      <c r="Z135" s="31" t="str">
        <f>IF(AND(N135="Aplicar identificación avanzada-condición aceptable para cada tipo de factor de riesgo identificado",H135="SI"),VLOOKUP(A135,'2'!$B$12:$M$212,4,FALSE)," ")</f>
        <v xml:space="preserve"> </v>
      </c>
      <c r="AA135" s="31" t="str">
        <f>IF(AND(N135="Aplicar identificación avanzada-condición aceptable para cada tipo de factor de riesgo identificado",H135="SI"),VLOOKUP(A135,'2'!$B$12:$M$212,7,FALSE)," ")</f>
        <v xml:space="preserve"> </v>
      </c>
      <c r="AB135" s="31" t="str">
        <f>IF(AND(N135="Aplicar identificación avanzada-condición aceptable para cada tipo de factor de riesgo identificado",H135="SI"),VLOOKUP(A135,'2'!$B$12:$M$212,8,FALSE)," ")</f>
        <v xml:space="preserve"> </v>
      </c>
      <c r="AC135" s="31" t="str">
        <f>IF(AND(N135="Aplicar identificación avanzada-condición aceptable para cada tipo de factor de riesgo identificado",H135="SI"),VLOOKUP(A135,'2'!$B$12:$M$212,9,FALSE)," ")</f>
        <v xml:space="preserve"> </v>
      </c>
      <c r="AD135" s="31" t="str">
        <f>IF(AND(N135="Aplicar identificación avanzada-condición aceptable para cada tipo de factor de riesgo identificado",H135="SI"),VLOOKUP(A135,'2'!$B$12:$M$212,10,FALSE)," ")</f>
        <v xml:space="preserve"> </v>
      </c>
      <c r="AE135" s="34" t="str">
        <f>IF(AND(N135="Aplicar identificación avanzada-condición aceptable para cada tipo de factor de riesgo identificado",I135="SI"),VLOOKUP(A135,'2'!$B$12:$M$212,2,FALSE)," ")</f>
        <v xml:space="preserve"> </v>
      </c>
      <c r="AF135" s="34" t="str">
        <f>IF(AND(N135="Aplicar identificación avanzada-condición aceptable para cada tipo de factor de riesgo identificado",I135="SI"),VLOOKUP(A135,'2'!$B$12:$M$212,3,FALSE)," ")</f>
        <v xml:space="preserve"> </v>
      </c>
      <c r="AG135" s="34" t="str">
        <f>IF(AND(N135="Aplicar identificación avanzada-condición aceptable para cada tipo de factor de riesgo identificado",I135="SI"),VLOOKUP(A135,'2'!$B$12:$M$212,4,FALSE)," ")</f>
        <v xml:space="preserve"> </v>
      </c>
      <c r="AH135" s="34" t="str">
        <f>IF(AND(N135="Aplicar identificación avanzada-condición aceptable para cada tipo de factor de riesgo identificado",I135="SI"),VLOOKUP(A135,'2'!$B$12:$M$212,6,FALSE)," ")</f>
        <v xml:space="preserve"> </v>
      </c>
      <c r="AI135" s="34" t="str">
        <f>IF(AND(N135="Aplicar identificación avanzada-condición aceptable para cada tipo de factor de riesgo identificado",I135="SI"),VLOOKUP(A135,'2'!$B$12:$M$212,7,FALSE)," ")</f>
        <v xml:space="preserve"> </v>
      </c>
      <c r="AJ135" s="34" t="str">
        <f>IF(AND(N135="Aplicar identificación avanzada-condición aceptable para cada tipo de factor de riesgo identificado",I135="SI"),VLOOKUP(A135,'2'!$B$12:$M$212,8,FALSE)," ")</f>
        <v xml:space="preserve"> </v>
      </c>
      <c r="AK135" s="34" t="str">
        <f>IF(AND(N135="Aplicar identificación avanzada-condición aceptable para cada tipo de factor de riesgo identificado",I135="SI"),VLOOKUP(A135,'2'!$B$12:$M$212,9,FALSE)," ")</f>
        <v xml:space="preserve"> </v>
      </c>
      <c r="AL135" s="34" t="str">
        <f>IF(AND(N135="Aplicar identificación avanzada-condición aceptable para cada tipo de factor de riesgo identificado",I135="SI"),VLOOKUP(A135,'2'!$B$12:$M$212,10,FALSE)," ")</f>
        <v xml:space="preserve"> </v>
      </c>
      <c r="AM135" s="40" t="str">
        <f>IF(AND(N135="Aplicar identificación avanzada-condición aceptable para cada tipo de factor de riesgo identificado",J135="SI"),VLOOKUP(A135,'2'!$B$12:$M$212,2,FALSE)," ")</f>
        <v xml:space="preserve"> </v>
      </c>
      <c r="AN135" s="40" t="str">
        <f>IF(AND(N135="Aplicar identificación avanzada-condición aceptable para cada tipo de factor de riesgo identificado",J135="SI"),VLOOKUP(A135,'2'!$B$12:$M$212,3,FALSE)," ")</f>
        <v xml:space="preserve"> </v>
      </c>
      <c r="AO135" s="40" t="str">
        <f>IF(AND(N135="Aplicar identificación avanzada-condición aceptable para cada tipo de factor de riesgo identificado",J135="SI"),VLOOKUP(A135,'2'!$B$12:$M$212,4,FALSE)," ")</f>
        <v xml:space="preserve"> </v>
      </c>
      <c r="AP135" s="40" t="str">
        <f>IF(AND(N135="Aplicar identificación avanzada-condición aceptable para cada tipo de factor de riesgo identificado",J135="SI"),VLOOKUP(A135,'2'!$B$12:$M$212,6,FALSE)," ")</f>
        <v xml:space="preserve"> </v>
      </c>
      <c r="AQ135" s="40" t="str">
        <f>IF(AND(N135="Aplicar identificación avanzada-condición aceptable para cada tipo de factor de riesgo identificado",J135="SI"),VLOOKUP(A135,'2'!$B$12:$M$212,7,FALSE)," ")</f>
        <v xml:space="preserve"> </v>
      </c>
      <c r="AR135" s="40" t="str">
        <f>IF(AND(N135="Aplicar identificación avanzada-condición aceptable para cada tipo de factor de riesgo identificado",J135="SI"),VLOOKUP(A135,'2'!$B$12:$M$212,8,FALSE)," ")</f>
        <v xml:space="preserve"> </v>
      </c>
      <c r="AS135" s="40" t="str">
        <f>IF(AND(N135="Aplicar identificación avanzada-condición aceptable para cada tipo de factor de riesgo identificado",J135="SI"),VLOOKUP(A135,'2'!$B$12:$M$212,9,FALSE)," ")</f>
        <v xml:space="preserve"> </v>
      </c>
      <c r="AT135" s="40" t="str">
        <f>IF(AND(N135="Aplicar identificación avanzada-condición aceptable para cada tipo de factor de riesgo identificado",J135="SI"),VLOOKUP(A135,'2'!$B$12:$M$212,10,FALSE)," ")</f>
        <v xml:space="preserve"> </v>
      </c>
      <c r="AU135" s="51" t="str">
        <f>IF(AND(N135="Aplicar identificación avanzada-condición aceptable para cada tipo de factor de riesgo identificado",K135="SI"),VLOOKUP(A135,'2'!$B$12:$M$212,2,FALSE)," ")</f>
        <v xml:space="preserve"> </v>
      </c>
      <c r="AV135" s="51" t="str">
        <f>IF(AND(N135="Aplicar identificación avanzada-condición aceptable para cada tipo de factor de riesgo identificado",K135="SI"),VLOOKUP(A135,'2'!$B$12:$M$212,3,FALSE)," ")</f>
        <v xml:space="preserve"> </v>
      </c>
      <c r="AW135" s="51" t="str">
        <f>IF(AND(N135="Aplicar identificación avanzada-condición aceptable para cada tipo de factor de riesgo identificado",K135="SI"),VLOOKUP(A135,'2'!$B$12:$M$212,4,FALSE)," ")</f>
        <v xml:space="preserve"> </v>
      </c>
      <c r="AX135" s="51" t="str">
        <f>IF(AND(N135="Aplicar identificación avanzada-condición aceptable para cada tipo de factor de riesgo identificado",K135="SI"),VLOOKUP(A135,'2'!$B$12:$M$212,6,FALSE)," ")</f>
        <v xml:space="preserve"> </v>
      </c>
      <c r="AY135" s="51" t="str">
        <f>IF(AND(N135="Aplicar identificación avanzada-condición aceptable para cada tipo de factor de riesgo identificado",K135="SI"),VLOOKUP(A135,'2'!$B$12:$M$212,7,FALSE)," ")</f>
        <v xml:space="preserve"> </v>
      </c>
      <c r="AZ135" s="51" t="str">
        <f>IF(AND(N135="Aplicar identificación avanzada-condición aceptable para cada tipo de factor de riesgo identificado",K135="SI"),VLOOKUP(A135,'2'!$B$12:$M$212,8,FALSE)," ")</f>
        <v xml:space="preserve"> </v>
      </c>
      <c r="BA135" s="51" t="str">
        <f>IF(AND(N135="Aplicar identificación avanzada-condición aceptable para cada tipo de factor de riesgo identificado",K135="SI"),VLOOKUP(A135,'2'!$B$12:$M$212,9,FALSE)," ")</f>
        <v xml:space="preserve"> </v>
      </c>
      <c r="BB135" s="51" t="str">
        <f>IF(AND(N135="Aplicar identificación avanzada-condición aceptable para cada tipo de factor de riesgo identificado",K135="SI"),VLOOKUP(A135,'2'!$B$12:$M$212,10,FALSE)," ")</f>
        <v xml:space="preserve"> </v>
      </c>
      <c r="BC135" s="44">
        <f>IF(AND(N135="Aplicar identificación avanzada-condición aceptable para cada tipo de factor de riesgo identificado",L135="SI"),VLOOKUP(A135,'2'!$B$12:$M$212,2,FALSE)," ")</f>
        <v>0</v>
      </c>
      <c r="BD135" s="44">
        <f>IF(AND(N135="Aplicar identificación avanzada-condición aceptable para cada tipo de factor de riesgo identificado",L135="SI"),VLOOKUP(A135,'2'!$B$12:$M$212,3,FALSE)," ")</f>
        <v>0</v>
      </c>
      <c r="BE135" s="44">
        <f>IF(AND(N135="Aplicar identificación avanzada-condición aceptable para cada tipo de factor de riesgo identificado",L135="SI"),VLOOKUP(A135,'2'!$B$12:$M$212,4,FALSE)," ")</f>
        <v>0</v>
      </c>
      <c r="BF135" s="44">
        <f>IF(AND(N135="Aplicar identificación avanzada-condición aceptable para cada tipo de factor de riesgo identificado",L135="SI"),VLOOKUP(A135,'2'!$B$12:$M$212,6,FALSE)," ")</f>
        <v>0</v>
      </c>
      <c r="BG135" s="44">
        <f>IF(AND(N135="Aplicar identificación avanzada-condición aceptable para cada tipo de factor de riesgo identificado",L135="SI"),VLOOKUP(A135,'2'!$B$12:$M$212,7,FALSE)," ")</f>
        <v>0</v>
      </c>
      <c r="BH135" s="44">
        <f>IF(AND(N135="Aplicar identificación avanzada-condición aceptable para cada tipo de factor de riesgo identificado",L135="SI"),VLOOKUP(A135,'2'!$B$12:$M$212,8,FALSE)," ")</f>
        <v>0</v>
      </c>
      <c r="BI135" s="44">
        <f>IF(AND(N135="Aplicar identificación avanzada-condición aceptable para cada tipo de factor de riesgo identificado",L135="SI"),VLOOKUP(A135,'2'!$B$12:$M$212,9,FALSE)," ")</f>
        <v>0</v>
      </c>
      <c r="BJ135" s="44">
        <f>IF(AND(N135="Aplicar identificación avanzada-condición aceptable para cada tipo de factor de riesgo identificado",L135="SI"),VLOOKUP(A135,'2'!$B$12:$M$212,10,FALSE)," ")</f>
        <v>0</v>
      </c>
      <c r="BK135" s="48" t="str">
        <f>IF(AND(N135="Aplicar identificación avanzada-condición aceptable para cada tipo de factor de riesgo identificado",M135="SI"),VLOOKUP(A135,'2'!$B$12:$M$212,2,FALSE)," ")</f>
        <v xml:space="preserve"> </v>
      </c>
      <c r="BL135" s="48" t="str">
        <f>IF(AND(N135="Aplicar identificación avanzada-condición aceptable para cada tipo de factor de riesgo identificado",M135="SI"),VLOOKUP(A135,'2'!$B$12:$M$212,3,FALSE)," ")</f>
        <v xml:space="preserve"> </v>
      </c>
      <c r="BM135" s="48" t="str">
        <f>IF(AND(N135="Aplicar identificación avanzada-condición aceptable para cada tipo de factor de riesgo identificado",M135="SI"),VLOOKUP(A135,'2'!$B$12:$M$212,4,FALSE)," ")</f>
        <v xml:space="preserve"> </v>
      </c>
      <c r="BN135" s="48" t="str">
        <f>IF(AND(N135="Aplicar identificación avanzada-condición aceptable para cada tipo de factor de riesgo identificado",M135="SI"),VLOOKUP(A135,'2'!$B$12:$M$212,6,FALSE)," ")</f>
        <v xml:space="preserve"> </v>
      </c>
      <c r="BO135" s="48" t="str">
        <f>IF(AND(N135="Aplicar identificación avanzada-condición aceptable para cada tipo de factor de riesgo identificado",M135="SI"),VLOOKUP(A135,'2'!$B$12:$M$212,7,FALSE)," ")</f>
        <v xml:space="preserve"> </v>
      </c>
      <c r="BP135" s="48" t="str">
        <f>IF(AND(N135="Aplicar identificación avanzada-condición aceptable para cada tipo de factor de riesgo identificado",M135="SI"),VLOOKUP(A135,'2'!$B$12:$M$212,8,FALSE)," ")</f>
        <v xml:space="preserve"> </v>
      </c>
      <c r="BQ135" s="48" t="str">
        <f>IF(AND(N135="Aplicar identificación avanzada-condición aceptable para cada tipo de factor de riesgo identificado",M135="SI"),VLOOKUP(A135,'2'!$B$12:$M$212,9,FALSE)," ")</f>
        <v xml:space="preserve"> </v>
      </c>
      <c r="BR135" s="48" t="str">
        <f>IF(AND(N135="Aplicar identificación avanzada-condición aceptable para cada tipo de factor de riesgo identificado",M135="SI"),VLOOKUP(A135,'2'!$B$12:$M$212,10,FALSE)," ")</f>
        <v xml:space="preserve"> </v>
      </c>
    </row>
    <row r="136" spans="1:70">
      <c r="A136">
        <v>132</v>
      </c>
      <c r="B136" s="21">
        <f>'2'!C145</f>
        <v>0</v>
      </c>
      <c r="C136" s="21">
        <f>'2'!D145</f>
        <v>0</v>
      </c>
      <c r="D136" s="21"/>
      <c r="E136" s="21">
        <f>'2'!E145</f>
        <v>0</v>
      </c>
      <c r="F136" s="34">
        <f>'3'!D145</f>
        <v>0</v>
      </c>
      <c r="G136" s="27" t="str">
        <f>'3'!E145</f>
        <v>SI</v>
      </c>
      <c r="H136" s="21" t="str">
        <f>'3'!F145</f>
        <v>NO</v>
      </c>
      <c r="I136" s="27" t="str">
        <f>'3'!G145</f>
        <v>NO</v>
      </c>
      <c r="J136" s="21" t="str">
        <f>'3'!H145</f>
        <v>NO</v>
      </c>
      <c r="K136" s="27" t="str">
        <f>'3'!I145</f>
        <v>NO</v>
      </c>
      <c r="L136" s="21" t="str">
        <f>'3'!J145</f>
        <v>SI</v>
      </c>
      <c r="M136" s="27" t="str">
        <f>'3'!K145</f>
        <v>NO</v>
      </c>
      <c r="N136" s="34" t="str">
        <f>'3'!L145</f>
        <v>Aplicar identificación avanzada-condición aceptable para cada tipo de factor de riesgo identificado</v>
      </c>
      <c r="O136" s="19">
        <f>IF(AND(N136="Aplicar identificación avanzada-condición aceptable para cada tipo de factor de riesgo identificado",G136="SI"),VLOOKUP(A136,'2'!$B$12:$M$212,2,FALSE)," ")</f>
        <v>0</v>
      </c>
      <c r="P136" s="19">
        <f>IF(AND(N136="Aplicar identificación avanzada-condición aceptable para cada tipo de factor de riesgo identificado",G136="SI"),VLOOKUP(A136,'2'!$B$12:$M$212,3,FALSE)," ")</f>
        <v>0</v>
      </c>
      <c r="Q136" s="19">
        <f>IF(AND(N136="Aplicar identificación avanzada-condición aceptable para cada tipo de factor de riesgo identificado",G136="SI"),VLOOKUP(A136,'2'!$B$12:$M$212,4,FALSE)," ")</f>
        <v>0</v>
      </c>
      <c r="R136" s="19">
        <f>IF(AND(N136="Aplicar identificación avanzada-condición aceptable para cada tipo de factor de riesgo identificado",G136="SI"),VLOOKUP(A136,'2'!$B$12:$M$212,6,FALSE)," ")</f>
        <v>0</v>
      </c>
      <c r="S136" s="19">
        <f>IF(AND(N136="Aplicar identificación avanzada-condición aceptable para cada tipo de factor de riesgo identificado",G136="SI"),VLOOKUP(A136,'2'!$B$12:$M$212,7,FALSE)," ")</f>
        <v>0</v>
      </c>
      <c r="T136" s="19">
        <f>IF(AND(N136="Aplicar identificación avanzada-condición aceptable para cada tipo de factor de riesgo identificado",G136="SI"),VLOOKUP(A136,'2'!$B$12:$M$212,8,FALSE)," ")</f>
        <v>0</v>
      </c>
      <c r="U136" s="19">
        <f>IF(AND(N136="Aplicar identificación avanzada-condición aceptable para cada tipo de factor de riesgo identificado",G136="SI"),VLOOKUP(A136,'2'!$B$12:$M$212,9,FALSE)," ")</f>
        <v>0</v>
      </c>
      <c r="V136" s="19">
        <f>IF(AND(N136="Aplicar identificación avanzada-condición aceptable para cada tipo de factor de riesgo identificado",G136="SI"),VLOOKUP(A136,'2'!$B$12:$M$212,10,FALSE)," ")</f>
        <v>0</v>
      </c>
      <c r="W136" s="31" t="str">
        <f>IF(AND(N136="Aplicar identificación avanzada-condición aceptable para cada tipo de factor de riesgo identificado",H136="SI"),VLOOKUP(A136,'2'!$B$12:$M$212,2,FALSE)," ")</f>
        <v xml:space="preserve"> </v>
      </c>
      <c r="X136" s="31" t="str">
        <f>IF(AND(N136="Aplicar identificación avanzada-condición aceptable para cada tipo de factor de riesgo identificado",H136="SI"),VLOOKUP(A136,'2'!$B$12:$M$212,3,FALSE)," ")</f>
        <v xml:space="preserve"> </v>
      </c>
      <c r="Y136" s="31" t="str">
        <f>IF(AND(N136="Aplicar identificación avanzada-condición aceptable para cada tipo de factor de riesgo identificado",H136="SI"),VLOOKUP(A136,'2'!$B$12:$M$212,4,FALSE)," ")</f>
        <v xml:space="preserve"> </v>
      </c>
      <c r="Z136" s="31" t="str">
        <f>IF(AND(N136="Aplicar identificación avanzada-condición aceptable para cada tipo de factor de riesgo identificado",H136="SI"),VLOOKUP(A136,'2'!$B$12:$M$212,4,FALSE)," ")</f>
        <v xml:space="preserve"> </v>
      </c>
      <c r="AA136" s="31" t="str">
        <f>IF(AND(N136="Aplicar identificación avanzada-condición aceptable para cada tipo de factor de riesgo identificado",H136="SI"),VLOOKUP(A136,'2'!$B$12:$M$212,7,FALSE)," ")</f>
        <v xml:space="preserve"> </v>
      </c>
      <c r="AB136" s="31" t="str">
        <f>IF(AND(N136="Aplicar identificación avanzada-condición aceptable para cada tipo de factor de riesgo identificado",H136="SI"),VLOOKUP(A136,'2'!$B$12:$M$212,8,FALSE)," ")</f>
        <v xml:space="preserve"> </v>
      </c>
      <c r="AC136" s="31" t="str">
        <f>IF(AND(N136="Aplicar identificación avanzada-condición aceptable para cada tipo de factor de riesgo identificado",H136="SI"),VLOOKUP(A136,'2'!$B$12:$M$212,9,FALSE)," ")</f>
        <v xml:space="preserve"> </v>
      </c>
      <c r="AD136" s="31" t="str">
        <f>IF(AND(N136="Aplicar identificación avanzada-condición aceptable para cada tipo de factor de riesgo identificado",H136="SI"),VLOOKUP(A136,'2'!$B$12:$M$212,10,FALSE)," ")</f>
        <v xml:space="preserve"> </v>
      </c>
      <c r="AE136" s="34" t="str">
        <f>IF(AND(N136="Aplicar identificación avanzada-condición aceptable para cada tipo de factor de riesgo identificado",I136="SI"),VLOOKUP(A136,'2'!$B$12:$M$212,2,FALSE)," ")</f>
        <v xml:space="preserve"> </v>
      </c>
      <c r="AF136" s="34" t="str">
        <f>IF(AND(N136="Aplicar identificación avanzada-condición aceptable para cada tipo de factor de riesgo identificado",I136="SI"),VLOOKUP(A136,'2'!$B$12:$M$212,3,FALSE)," ")</f>
        <v xml:space="preserve"> </v>
      </c>
      <c r="AG136" s="34" t="str">
        <f>IF(AND(N136="Aplicar identificación avanzada-condición aceptable para cada tipo de factor de riesgo identificado",I136="SI"),VLOOKUP(A136,'2'!$B$12:$M$212,4,FALSE)," ")</f>
        <v xml:space="preserve"> </v>
      </c>
      <c r="AH136" s="34" t="str">
        <f>IF(AND(N136="Aplicar identificación avanzada-condición aceptable para cada tipo de factor de riesgo identificado",I136="SI"),VLOOKUP(A136,'2'!$B$12:$M$212,6,FALSE)," ")</f>
        <v xml:space="preserve"> </v>
      </c>
      <c r="AI136" s="34" t="str">
        <f>IF(AND(N136="Aplicar identificación avanzada-condición aceptable para cada tipo de factor de riesgo identificado",I136="SI"),VLOOKUP(A136,'2'!$B$12:$M$212,7,FALSE)," ")</f>
        <v xml:space="preserve"> </v>
      </c>
      <c r="AJ136" s="34" t="str">
        <f>IF(AND(N136="Aplicar identificación avanzada-condición aceptable para cada tipo de factor de riesgo identificado",I136="SI"),VLOOKUP(A136,'2'!$B$12:$M$212,8,FALSE)," ")</f>
        <v xml:space="preserve"> </v>
      </c>
      <c r="AK136" s="34" t="str">
        <f>IF(AND(N136="Aplicar identificación avanzada-condición aceptable para cada tipo de factor de riesgo identificado",I136="SI"),VLOOKUP(A136,'2'!$B$12:$M$212,9,FALSE)," ")</f>
        <v xml:space="preserve"> </v>
      </c>
      <c r="AL136" s="34" t="str">
        <f>IF(AND(N136="Aplicar identificación avanzada-condición aceptable para cada tipo de factor de riesgo identificado",I136="SI"),VLOOKUP(A136,'2'!$B$12:$M$212,10,FALSE)," ")</f>
        <v xml:space="preserve"> </v>
      </c>
      <c r="AM136" s="40" t="str">
        <f>IF(AND(N136="Aplicar identificación avanzada-condición aceptable para cada tipo de factor de riesgo identificado",J136="SI"),VLOOKUP(A136,'2'!$B$12:$M$212,2,FALSE)," ")</f>
        <v xml:space="preserve"> </v>
      </c>
      <c r="AN136" s="40" t="str">
        <f>IF(AND(N136="Aplicar identificación avanzada-condición aceptable para cada tipo de factor de riesgo identificado",J136="SI"),VLOOKUP(A136,'2'!$B$12:$M$212,3,FALSE)," ")</f>
        <v xml:space="preserve"> </v>
      </c>
      <c r="AO136" s="40" t="str">
        <f>IF(AND(N136="Aplicar identificación avanzada-condición aceptable para cada tipo de factor de riesgo identificado",J136="SI"),VLOOKUP(A136,'2'!$B$12:$M$212,4,FALSE)," ")</f>
        <v xml:space="preserve"> </v>
      </c>
      <c r="AP136" s="40" t="str">
        <f>IF(AND(N136="Aplicar identificación avanzada-condición aceptable para cada tipo de factor de riesgo identificado",J136="SI"),VLOOKUP(A136,'2'!$B$12:$M$212,6,FALSE)," ")</f>
        <v xml:space="preserve"> </v>
      </c>
      <c r="AQ136" s="40" t="str">
        <f>IF(AND(N136="Aplicar identificación avanzada-condición aceptable para cada tipo de factor de riesgo identificado",J136="SI"),VLOOKUP(A136,'2'!$B$12:$M$212,7,FALSE)," ")</f>
        <v xml:space="preserve"> </v>
      </c>
      <c r="AR136" s="40" t="str">
        <f>IF(AND(N136="Aplicar identificación avanzada-condición aceptable para cada tipo de factor de riesgo identificado",J136="SI"),VLOOKUP(A136,'2'!$B$12:$M$212,8,FALSE)," ")</f>
        <v xml:space="preserve"> </v>
      </c>
      <c r="AS136" s="40" t="str">
        <f>IF(AND(N136="Aplicar identificación avanzada-condición aceptable para cada tipo de factor de riesgo identificado",J136="SI"),VLOOKUP(A136,'2'!$B$12:$M$212,9,FALSE)," ")</f>
        <v xml:space="preserve"> </v>
      </c>
      <c r="AT136" s="40" t="str">
        <f>IF(AND(N136="Aplicar identificación avanzada-condición aceptable para cada tipo de factor de riesgo identificado",J136="SI"),VLOOKUP(A136,'2'!$B$12:$M$212,10,FALSE)," ")</f>
        <v xml:space="preserve"> </v>
      </c>
      <c r="AU136" s="51" t="str">
        <f>IF(AND(N136="Aplicar identificación avanzada-condición aceptable para cada tipo de factor de riesgo identificado",K136="SI"),VLOOKUP(A136,'2'!$B$12:$M$212,2,FALSE)," ")</f>
        <v xml:space="preserve"> </v>
      </c>
      <c r="AV136" s="51" t="str">
        <f>IF(AND(N136="Aplicar identificación avanzada-condición aceptable para cada tipo de factor de riesgo identificado",K136="SI"),VLOOKUP(A136,'2'!$B$12:$M$212,3,FALSE)," ")</f>
        <v xml:space="preserve"> </v>
      </c>
      <c r="AW136" s="51" t="str">
        <f>IF(AND(N136="Aplicar identificación avanzada-condición aceptable para cada tipo de factor de riesgo identificado",K136="SI"),VLOOKUP(A136,'2'!$B$12:$M$212,4,FALSE)," ")</f>
        <v xml:space="preserve"> </v>
      </c>
      <c r="AX136" s="51" t="str">
        <f>IF(AND(N136="Aplicar identificación avanzada-condición aceptable para cada tipo de factor de riesgo identificado",K136="SI"),VLOOKUP(A136,'2'!$B$12:$M$212,6,FALSE)," ")</f>
        <v xml:space="preserve"> </v>
      </c>
      <c r="AY136" s="51" t="str">
        <f>IF(AND(N136="Aplicar identificación avanzada-condición aceptable para cada tipo de factor de riesgo identificado",K136="SI"),VLOOKUP(A136,'2'!$B$12:$M$212,7,FALSE)," ")</f>
        <v xml:space="preserve"> </v>
      </c>
      <c r="AZ136" s="51" t="str">
        <f>IF(AND(N136="Aplicar identificación avanzada-condición aceptable para cada tipo de factor de riesgo identificado",K136="SI"),VLOOKUP(A136,'2'!$B$12:$M$212,8,FALSE)," ")</f>
        <v xml:space="preserve"> </v>
      </c>
      <c r="BA136" s="51" t="str">
        <f>IF(AND(N136="Aplicar identificación avanzada-condición aceptable para cada tipo de factor de riesgo identificado",K136="SI"),VLOOKUP(A136,'2'!$B$12:$M$212,9,FALSE)," ")</f>
        <v xml:space="preserve"> </v>
      </c>
      <c r="BB136" s="51" t="str">
        <f>IF(AND(N136="Aplicar identificación avanzada-condición aceptable para cada tipo de factor de riesgo identificado",K136="SI"),VLOOKUP(A136,'2'!$B$12:$M$212,10,FALSE)," ")</f>
        <v xml:space="preserve"> </v>
      </c>
      <c r="BC136" s="44">
        <f>IF(AND(N136="Aplicar identificación avanzada-condición aceptable para cada tipo de factor de riesgo identificado",L136="SI"),VLOOKUP(A136,'2'!$B$12:$M$212,2,FALSE)," ")</f>
        <v>0</v>
      </c>
      <c r="BD136" s="44">
        <f>IF(AND(N136="Aplicar identificación avanzada-condición aceptable para cada tipo de factor de riesgo identificado",L136="SI"),VLOOKUP(A136,'2'!$B$12:$M$212,3,FALSE)," ")</f>
        <v>0</v>
      </c>
      <c r="BE136" s="44">
        <f>IF(AND(N136="Aplicar identificación avanzada-condición aceptable para cada tipo de factor de riesgo identificado",L136="SI"),VLOOKUP(A136,'2'!$B$12:$M$212,4,FALSE)," ")</f>
        <v>0</v>
      </c>
      <c r="BF136" s="44">
        <f>IF(AND(N136="Aplicar identificación avanzada-condición aceptable para cada tipo de factor de riesgo identificado",L136="SI"),VLOOKUP(A136,'2'!$B$12:$M$212,6,FALSE)," ")</f>
        <v>0</v>
      </c>
      <c r="BG136" s="44">
        <f>IF(AND(N136="Aplicar identificación avanzada-condición aceptable para cada tipo de factor de riesgo identificado",L136="SI"),VLOOKUP(A136,'2'!$B$12:$M$212,7,FALSE)," ")</f>
        <v>0</v>
      </c>
      <c r="BH136" s="44">
        <f>IF(AND(N136="Aplicar identificación avanzada-condición aceptable para cada tipo de factor de riesgo identificado",L136="SI"),VLOOKUP(A136,'2'!$B$12:$M$212,8,FALSE)," ")</f>
        <v>0</v>
      </c>
      <c r="BI136" s="44">
        <f>IF(AND(N136="Aplicar identificación avanzada-condición aceptable para cada tipo de factor de riesgo identificado",L136="SI"),VLOOKUP(A136,'2'!$B$12:$M$212,9,FALSE)," ")</f>
        <v>0</v>
      </c>
      <c r="BJ136" s="44">
        <f>IF(AND(N136="Aplicar identificación avanzada-condición aceptable para cada tipo de factor de riesgo identificado",L136="SI"),VLOOKUP(A136,'2'!$B$12:$M$212,10,FALSE)," ")</f>
        <v>0</v>
      </c>
      <c r="BK136" s="48" t="str">
        <f>IF(AND(N136="Aplicar identificación avanzada-condición aceptable para cada tipo de factor de riesgo identificado",M136="SI"),VLOOKUP(A136,'2'!$B$12:$M$212,2,FALSE)," ")</f>
        <v xml:space="preserve"> </v>
      </c>
      <c r="BL136" s="48" t="str">
        <f>IF(AND(N136="Aplicar identificación avanzada-condición aceptable para cada tipo de factor de riesgo identificado",M136="SI"),VLOOKUP(A136,'2'!$B$12:$M$212,3,FALSE)," ")</f>
        <v xml:space="preserve"> </v>
      </c>
      <c r="BM136" s="48" t="str">
        <f>IF(AND(N136="Aplicar identificación avanzada-condición aceptable para cada tipo de factor de riesgo identificado",M136="SI"),VLOOKUP(A136,'2'!$B$12:$M$212,4,FALSE)," ")</f>
        <v xml:space="preserve"> </v>
      </c>
      <c r="BN136" s="48" t="str">
        <f>IF(AND(N136="Aplicar identificación avanzada-condición aceptable para cada tipo de factor de riesgo identificado",M136="SI"),VLOOKUP(A136,'2'!$B$12:$M$212,6,FALSE)," ")</f>
        <v xml:space="preserve"> </v>
      </c>
      <c r="BO136" s="48" t="str">
        <f>IF(AND(N136="Aplicar identificación avanzada-condición aceptable para cada tipo de factor de riesgo identificado",M136="SI"),VLOOKUP(A136,'2'!$B$12:$M$212,7,FALSE)," ")</f>
        <v xml:space="preserve"> </v>
      </c>
      <c r="BP136" s="48" t="str">
        <f>IF(AND(N136="Aplicar identificación avanzada-condición aceptable para cada tipo de factor de riesgo identificado",M136="SI"),VLOOKUP(A136,'2'!$B$12:$M$212,8,FALSE)," ")</f>
        <v xml:space="preserve"> </v>
      </c>
      <c r="BQ136" s="48" t="str">
        <f>IF(AND(N136="Aplicar identificación avanzada-condición aceptable para cada tipo de factor de riesgo identificado",M136="SI"),VLOOKUP(A136,'2'!$B$12:$M$212,9,FALSE)," ")</f>
        <v xml:space="preserve"> </v>
      </c>
      <c r="BR136" s="48" t="str">
        <f>IF(AND(N136="Aplicar identificación avanzada-condición aceptable para cada tipo de factor de riesgo identificado",M136="SI"),VLOOKUP(A136,'2'!$B$12:$M$212,10,FALSE)," ")</f>
        <v xml:space="preserve"> </v>
      </c>
    </row>
    <row r="137" spans="1:70">
      <c r="A137">
        <v>133</v>
      </c>
      <c r="B137" s="21">
        <f>'2'!C146</f>
        <v>0</v>
      </c>
      <c r="C137" s="21">
        <f>'2'!D146</f>
        <v>0</v>
      </c>
      <c r="D137" s="21"/>
      <c r="E137" s="21">
        <f>'2'!E146</f>
        <v>0</v>
      </c>
      <c r="F137" s="34">
        <f>'3'!D146</f>
        <v>0</v>
      </c>
      <c r="G137" s="27" t="str">
        <f>'3'!E146</f>
        <v>SI</v>
      </c>
      <c r="H137" s="21" t="str">
        <f>'3'!F146</f>
        <v>NO</v>
      </c>
      <c r="I137" s="27" t="str">
        <f>'3'!G146</f>
        <v>NO</v>
      </c>
      <c r="J137" s="21" t="str">
        <f>'3'!H146</f>
        <v>NO</v>
      </c>
      <c r="K137" s="27" t="str">
        <f>'3'!I146</f>
        <v>NO</v>
      </c>
      <c r="L137" s="21" t="str">
        <f>'3'!J146</f>
        <v>SI</v>
      </c>
      <c r="M137" s="27" t="str">
        <f>'3'!K146</f>
        <v>NO</v>
      </c>
      <c r="N137" s="34" t="str">
        <f>'3'!L146</f>
        <v>Aplicar identificación avanzada-condición aceptable para cada tipo de factor de riesgo identificado</v>
      </c>
      <c r="O137" s="19">
        <f>IF(AND(N137="Aplicar identificación avanzada-condición aceptable para cada tipo de factor de riesgo identificado",G137="SI"),VLOOKUP(A137,'2'!$B$12:$M$212,2,FALSE)," ")</f>
        <v>0</v>
      </c>
      <c r="P137" s="19">
        <f>IF(AND(N137="Aplicar identificación avanzada-condición aceptable para cada tipo de factor de riesgo identificado",G137="SI"),VLOOKUP(A137,'2'!$B$12:$M$212,3,FALSE)," ")</f>
        <v>0</v>
      </c>
      <c r="Q137" s="19">
        <f>IF(AND(N137="Aplicar identificación avanzada-condición aceptable para cada tipo de factor de riesgo identificado",G137="SI"),VLOOKUP(A137,'2'!$B$12:$M$212,4,FALSE)," ")</f>
        <v>0</v>
      </c>
      <c r="R137" s="19">
        <f>IF(AND(N137="Aplicar identificación avanzada-condición aceptable para cada tipo de factor de riesgo identificado",G137="SI"),VLOOKUP(A137,'2'!$B$12:$M$212,6,FALSE)," ")</f>
        <v>0</v>
      </c>
      <c r="S137" s="19">
        <f>IF(AND(N137="Aplicar identificación avanzada-condición aceptable para cada tipo de factor de riesgo identificado",G137="SI"),VLOOKUP(A137,'2'!$B$12:$M$212,7,FALSE)," ")</f>
        <v>0</v>
      </c>
      <c r="T137" s="19">
        <f>IF(AND(N137="Aplicar identificación avanzada-condición aceptable para cada tipo de factor de riesgo identificado",G137="SI"),VLOOKUP(A137,'2'!$B$12:$M$212,8,FALSE)," ")</f>
        <v>0</v>
      </c>
      <c r="U137" s="19">
        <f>IF(AND(N137="Aplicar identificación avanzada-condición aceptable para cada tipo de factor de riesgo identificado",G137="SI"),VLOOKUP(A137,'2'!$B$12:$M$212,9,FALSE)," ")</f>
        <v>0</v>
      </c>
      <c r="V137" s="19">
        <f>IF(AND(N137="Aplicar identificación avanzada-condición aceptable para cada tipo de factor de riesgo identificado",G137="SI"),VLOOKUP(A137,'2'!$B$12:$M$212,10,FALSE)," ")</f>
        <v>0</v>
      </c>
      <c r="W137" s="31" t="str">
        <f>IF(AND(N137="Aplicar identificación avanzada-condición aceptable para cada tipo de factor de riesgo identificado",H137="SI"),VLOOKUP(A137,'2'!$B$12:$M$212,2,FALSE)," ")</f>
        <v xml:space="preserve"> </v>
      </c>
      <c r="X137" s="31" t="str">
        <f>IF(AND(N137="Aplicar identificación avanzada-condición aceptable para cada tipo de factor de riesgo identificado",H137="SI"),VLOOKUP(A137,'2'!$B$12:$M$212,3,FALSE)," ")</f>
        <v xml:space="preserve"> </v>
      </c>
      <c r="Y137" s="31" t="str">
        <f>IF(AND(N137="Aplicar identificación avanzada-condición aceptable para cada tipo de factor de riesgo identificado",H137="SI"),VLOOKUP(A137,'2'!$B$12:$M$212,4,FALSE)," ")</f>
        <v xml:space="preserve"> </v>
      </c>
      <c r="Z137" s="31" t="str">
        <f>IF(AND(N137="Aplicar identificación avanzada-condición aceptable para cada tipo de factor de riesgo identificado",H137="SI"),VLOOKUP(A137,'2'!$B$12:$M$212,4,FALSE)," ")</f>
        <v xml:space="preserve"> </v>
      </c>
      <c r="AA137" s="31" t="str">
        <f>IF(AND(N137="Aplicar identificación avanzada-condición aceptable para cada tipo de factor de riesgo identificado",H137="SI"),VLOOKUP(A137,'2'!$B$12:$M$212,7,FALSE)," ")</f>
        <v xml:space="preserve"> </v>
      </c>
      <c r="AB137" s="31" t="str">
        <f>IF(AND(N137="Aplicar identificación avanzada-condición aceptable para cada tipo de factor de riesgo identificado",H137="SI"),VLOOKUP(A137,'2'!$B$12:$M$212,8,FALSE)," ")</f>
        <v xml:space="preserve"> </v>
      </c>
      <c r="AC137" s="31" t="str">
        <f>IF(AND(N137="Aplicar identificación avanzada-condición aceptable para cada tipo de factor de riesgo identificado",H137="SI"),VLOOKUP(A137,'2'!$B$12:$M$212,9,FALSE)," ")</f>
        <v xml:space="preserve"> </v>
      </c>
      <c r="AD137" s="31" t="str">
        <f>IF(AND(N137="Aplicar identificación avanzada-condición aceptable para cada tipo de factor de riesgo identificado",H137="SI"),VLOOKUP(A137,'2'!$B$12:$M$212,10,FALSE)," ")</f>
        <v xml:space="preserve"> </v>
      </c>
      <c r="AE137" s="34" t="str">
        <f>IF(AND(N137="Aplicar identificación avanzada-condición aceptable para cada tipo de factor de riesgo identificado",I137="SI"),VLOOKUP(A137,'2'!$B$12:$M$212,2,FALSE)," ")</f>
        <v xml:space="preserve"> </v>
      </c>
      <c r="AF137" s="34" t="str">
        <f>IF(AND(N137="Aplicar identificación avanzada-condición aceptable para cada tipo de factor de riesgo identificado",I137="SI"),VLOOKUP(A137,'2'!$B$12:$M$212,3,FALSE)," ")</f>
        <v xml:space="preserve"> </v>
      </c>
      <c r="AG137" s="34" t="str">
        <f>IF(AND(N137="Aplicar identificación avanzada-condición aceptable para cada tipo de factor de riesgo identificado",I137="SI"),VLOOKUP(A137,'2'!$B$12:$M$212,4,FALSE)," ")</f>
        <v xml:space="preserve"> </v>
      </c>
      <c r="AH137" s="34" t="str">
        <f>IF(AND(N137="Aplicar identificación avanzada-condición aceptable para cada tipo de factor de riesgo identificado",I137="SI"),VLOOKUP(A137,'2'!$B$12:$M$212,6,FALSE)," ")</f>
        <v xml:space="preserve"> </v>
      </c>
      <c r="AI137" s="34" t="str">
        <f>IF(AND(N137="Aplicar identificación avanzada-condición aceptable para cada tipo de factor de riesgo identificado",I137="SI"),VLOOKUP(A137,'2'!$B$12:$M$212,7,FALSE)," ")</f>
        <v xml:space="preserve"> </v>
      </c>
      <c r="AJ137" s="34" t="str">
        <f>IF(AND(N137="Aplicar identificación avanzada-condición aceptable para cada tipo de factor de riesgo identificado",I137="SI"),VLOOKUP(A137,'2'!$B$12:$M$212,8,FALSE)," ")</f>
        <v xml:space="preserve"> </v>
      </c>
      <c r="AK137" s="34" t="str">
        <f>IF(AND(N137="Aplicar identificación avanzada-condición aceptable para cada tipo de factor de riesgo identificado",I137="SI"),VLOOKUP(A137,'2'!$B$12:$M$212,9,FALSE)," ")</f>
        <v xml:space="preserve"> </v>
      </c>
      <c r="AL137" s="34" t="str">
        <f>IF(AND(N137="Aplicar identificación avanzada-condición aceptable para cada tipo de factor de riesgo identificado",I137="SI"),VLOOKUP(A137,'2'!$B$12:$M$212,10,FALSE)," ")</f>
        <v xml:space="preserve"> </v>
      </c>
      <c r="AM137" s="40" t="str">
        <f>IF(AND(N137="Aplicar identificación avanzada-condición aceptable para cada tipo de factor de riesgo identificado",J137="SI"),VLOOKUP(A137,'2'!$B$12:$M$212,2,FALSE)," ")</f>
        <v xml:space="preserve"> </v>
      </c>
      <c r="AN137" s="40" t="str">
        <f>IF(AND(N137="Aplicar identificación avanzada-condición aceptable para cada tipo de factor de riesgo identificado",J137="SI"),VLOOKUP(A137,'2'!$B$12:$M$212,3,FALSE)," ")</f>
        <v xml:space="preserve"> </v>
      </c>
      <c r="AO137" s="40" t="str">
        <f>IF(AND(N137="Aplicar identificación avanzada-condición aceptable para cada tipo de factor de riesgo identificado",J137="SI"),VLOOKUP(A137,'2'!$B$12:$M$212,4,FALSE)," ")</f>
        <v xml:space="preserve"> </v>
      </c>
      <c r="AP137" s="40" t="str">
        <f>IF(AND(N137="Aplicar identificación avanzada-condición aceptable para cada tipo de factor de riesgo identificado",J137="SI"),VLOOKUP(A137,'2'!$B$12:$M$212,6,FALSE)," ")</f>
        <v xml:space="preserve"> </v>
      </c>
      <c r="AQ137" s="40" t="str">
        <f>IF(AND(N137="Aplicar identificación avanzada-condición aceptable para cada tipo de factor de riesgo identificado",J137="SI"),VLOOKUP(A137,'2'!$B$12:$M$212,7,FALSE)," ")</f>
        <v xml:space="preserve"> </v>
      </c>
      <c r="AR137" s="40" t="str">
        <f>IF(AND(N137="Aplicar identificación avanzada-condición aceptable para cada tipo de factor de riesgo identificado",J137="SI"),VLOOKUP(A137,'2'!$B$12:$M$212,8,FALSE)," ")</f>
        <v xml:space="preserve"> </v>
      </c>
      <c r="AS137" s="40" t="str">
        <f>IF(AND(N137="Aplicar identificación avanzada-condición aceptable para cada tipo de factor de riesgo identificado",J137="SI"),VLOOKUP(A137,'2'!$B$12:$M$212,9,FALSE)," ")</f>
        <v xml:space="preserve"> </v>
      </c>
      <c r="AT137" s="40" t="str">
        <f>IF(AND(N137="Aplicar identificación avanzada-condición aceptable para cada tipo de factor de riesgo identificado",J137="SI"),VLOOKUP(A137,'2'!$B$12:$M$212,10,FALSE)," ")</f>
        <v xml:space="preserve"> </v>
      </c>
      <c r="AU137" s="51" t="str">
        <f>IF(AND(N137="Aplicar identificación avanzada-condición aceptable para cada tipo de factor de riesgo identificado",K137="SI"),VLOOKUP(A137,'2'!$B$12:$M$212,2,FALSE)," ")</f>
        <v xml:space="preserve"> </v>
      </c>
      <c r="AV137" s="51" t="str">
        <f>IF(AND(N137="Aplicar identificación avanzada-condición aceptable para cada tipo de factor de riesgo identificado",K137="SI"),VLOOKUP(A137,'2'!$B$12:$M$212,3,FALSE)," ")</f>
        <v xml:space="preserve"> </v>
      </c>
      <c r="AW137" s="51" t="str">
        <f>IF(AND(N137="Aplicar identificación avanzada-condición aceptable para cada tipo de factor de riesgo identificado",K137="SI"),VLOOKUP(A137,'2'!$B$12:$M$212,4,FALSE)," ")</f>
        <v xml:space="preserve"> </v>
      </c>
      <c r="AX137" s="51" t="str">
        <f>IF(AND(N137="Aplicar identificación avanzada-condición aceptable para cada tipo de factor de riesgo identificado",K137="SI"),VLOOKUP(A137,'2'!$B$12:$M$212,6,FALSE)," ")</f>
        <v xml:space="preserve"> </v>
      </c>
      <c r="AY137" s="51" t="str">
        <f>IF(AND(N137="Aplicar identificación avanzada-condición aceptable para cada tipo de factor de riesgo identificado",K137="SI"),VLOOKUP(A137,'2'!$B$12:$M$212,7,FALSE)," ")</f>
        <v xml:space="preserve"> </v>
      </c>
      <c r="AZ137" s="51" t="str">
        <f>IF(AND(N137="Aplicar identificación avanzada-condición aceptable para cada tipo de factor de riesgo identificado",K137="SI"),VLOOKUP(A137,'2'!$B$12:$M$212,8,FALSE)," ")</f>
        <v xml:space="preserve"> </v>
      </c>
      <c r="BA137" s="51" t="str">
        <f>IF(AND(N137="Aplicar identificación avanzada-condición aceptable para cada tipo de factor de riesgo identificado",K137="SI"),VLOOKUP(A137,'2'!$B$12:$M$212,9,FALSE)," ")</f>
        <v xml:space="preserve"> </v>
      </c>
      <c r="BB137" s="51" t="str">
        <f>IF(AND(N137="Aplicar identificación avanzada-condición aceptable para cada tipo de factor de riesgo identificado",K137="SI"),VLOOKUP(A137,'2'!$B$12:$M$212,10,FALSE)," ")</f>
        <v xml:space="preserve"> </v>
      </c>
      <c r="BC137" s="44">
        <f>IF(AND(N137="Aplicar identificación avanzada-condición aceptable para cada tipo de factor de riesgo identificado",L137="SI"),VLOOKUP(A137,'2'!$B$12:$M$212,2,FALSE)," ")</f>
        <v>0</v>
      </c>
      <c r="BD137" s="44">
        <f>IF(AND(N137="Aplicar identificación avanzada-condición aceptable para cada tipo de factor de riesgo identificado",L137="SI"),VLOOKUP(A137,'2'!$B$12:$M$212,3,FALSE)," ")</f>
        <v>0</v>
      </c>
      <c r="BE137" s="44">
        <f>IF(AND(N137="Aplicar identificación avanzada-condición aceptable para cada tipo de factor de riesgo identificado",L137="SI"),VLOOKUP(A137,'2'!$B$12:$M$212,4,FALSE)," ")</f>
        <v>0</v>
      </c>
      <c r="BF137" s="44">
        <f>IF(AND(N137="Aplicar identificación avanzada-condición aceptable para cada tipo de factor de riesgo identificado",L137="SI"),VLOOKUP(A137,'2'!$B$12:$M$212,6,FALSE)," ")</f>
        <v>0</v>
      </c>
      <c r="BG137" s="44">
        <f>IF(AND(N137="Aplicar identificación avanzada-condición aceptable para cada tipo de factor de riesgo identificado",L137="SI"),VLOOKUP(A137,'2'!$B$12:$M$212,7,FALSE)," ")</f>
        <v>0</v>
      </c>
      <c r="BH137" s="44">
        <f>IF(AND(N137="Aplicar identificación avanzada-condición aceptable para cada tipo de factor de riesgo identificado",L137="SI"),VLOOKUP(A137,'2'!$B$12:$M$212,8,FALSE)," ")</f>
        <v>0</v>
      </c>
      <c r="BI137" s="44">
        <f>IF(AND(N137="Aplicar identificación avanzada-condición aceptable para cada tipo de factor de riesgo identificado",L137="SI"),VLOOKUP(A137,'2'!$B$12:$M$212,9,FALSE)," ")</f>
        <v>0</v>
      </c>
      <c r="BJ137" s="44">
        <f>IF(AND(N137="Aplicar identificación avanzada-condición aceptable para cada tipo de factor de riesgo identificado",L137="SI"),VLOOKUP(A137,'2'!$B$12:$M$212,10,FALSE)," ")</f>
        <v>0</v>
      </c>
      <c r="BK137" s="48" t="str">
        <f>IF(AND(N137="Aplicar identificación avanzada-condición aceptable para cada tipo de factor de riesgo identificado",M137="SI"),VLOOKUP(A137,'2'!$B$12:$M$212,2,FALSE)," ")</f>
        <v xml:space="preserve"> </v>
      </c>
      <c r="BL137" s="48" t="str">
        <f>IF(AND(N137="Aplicar identificación avanzada-condición aceptable para cada tipo de factor de riesgo identificado",M137="SI"),VLOOKUP(A137,'2'!$B$12:$M$212,3,FALSE)," ")</f>
        <v xml:space="preserve"> </v>
      </c>
      <c r="BM137" s="48" t="str">
        <f>IF(AND(N137="Aplicar identificación avanzada-condición aceptable para cada tipo de factor de riesgo identificado",M137="SI"),VLOOKUP(A137,'2'!$B$12:$M$212,4,FALSE)," ")</f>
        <v xml:space="preserve"> </v>
      </c>
      <c r="BN137" s="48" t="str">
        <f>IF(AND(N137="Aplicar identificación avanzada-condición aceptable para cada tipo de factor de riesgo identificado",M137="SI"),VLOOKUP(A137,'2'!$B$12:$M$212,6,FALSE)," ")</f>
        <v xml:space="preserve"> </v>
      </c>
      <c r="BO137" s="48" t="str">
        <f>IF(AND(N137="Aplicar identificación avanzada-condición aceptable para cada tipo de factor de riesgo identificado",M137="SI"),VLOOKUP(A137,'2'!$B$12:$M$212,7,FALSE)," ")</f>
        <v xml:space="preserve"> </v>
      </c>
      <c r="BP137" s="48" t="str">
        <f>IF(AND(N137="Aplicar identificación avanzada-condición aceptable para cada tipo de factor de riesgo identificado",M137="SI"),VLOOKUP(A137,'2'!$B$12:$M$212,8,FALSE)," ")</f>
        <v xml:space="preserve"> </v>
      </c>
      <c r="BQ137" s="48" t="str">
        <f>IF(AND(N137="Aplicar identificación avanzada-condición aceptable para cada tipo de factor de riesgo identificado",M137="SI"),VLOOKUP(A137,'2'!$B$12:$M$212,9,FALSE)," ")</f>
        <v xml:space="preserve"> </v>
      </c>
      <c r="BR137" s="48" t="str">
        <f>IF(AND(N137="Aplicar identificación avanzada-condición aceptable para cada tipo de factor de riesgo identificado",M137="SI"),VLOOKUP(A137,'2'!$B$12:$M$212,10,FALSE)," ")</f>
        <v xml:space="preserve"> </v>
      </c>
    </row>
    <row r="138" spans="1:70">
      <c r="A138">
        <v>134</v>
      </c>
      <c r="B138" s="21">
        <f>'2'!C147</f>
        <v>0</v>
      </c>
      <c r="C138" s="21">
        <f>'2'!D147</f>
        <v>0</v>
      </c>
      <c r="D138" s="21"/>
      <c r="E138" s="21">
        <f>'2'!E147</f>
        <v>0</v>
      </c>
      <c r="F138" s="34">
        <f>'3'!D147</f>
        <v>0</v>
      </c>
      <c r="G138" s="27" t="str">
        <f>'3'!E147</f>
        <v>SI</v>
      </c>
      <c r="H138" s="21" t="str">
        <f>'3'!F147</f>
        <v>NO</v>
      </c>
      <c r="I138" s="27" t="str">
        <f>'3'!G147</f>
        <v>NO</v>
      </c>
      <c r="J138" s="21" t="str">
        <f>'3'!H147</f>
        <v>NO</v>
      </c>
      <c r="K138" s="27" t="str">
        <f>'3'!I147</f>
        <v>NO</v>
      </c>
      <c r="L138" s="21" t="str">
        <f>'3'!J147</f>
        <v>SI</v>
      </c>
      <c r="M138" s="27" t="str">
        <f>'3'!K147</f>
        <v>NO</v>
      </c>
      <c r="N138" s="34" t="str">
        <f>'3'!L147</f>
        <v>Aplicar identificación avanzada-condición aceptable para cada tipo de factor de riesgo identificado</v>
      </c>
      <c r="O138" s="19">
        <f>IF(AND(N138="Aplicar identificación avanzada-condición aceptable para cada tipo de factor de riesgo identificado",G138="SI"),VLOOKUP(A138,'2'!$B$12:$M$212,2,FALSE)," ")</f>
        <v>0</v>
      </c>
      <c r="P138" s="19">
        <f>IF(AND(N138="Aplicar identificación avanzada-condición aceptable para cada tipo de factor de riesgo identificado",G138="SI"),VLOOKUP(A138,'2'!$B$12:$M$212,3,FALSE)," ")</f>
        <v>0</v>
      </c>
      <c r="Q138" s="19">
        <f>IF(AND(N138="Aplicar identificación avanzada-condición aceptable para cada tipo de factor de riesgo identificado",G138="SI"),VLOOKUP(A138,'2'!$B$12:$M$212,4,FALSE)," ")</f>
        <v>0</v>
      </c>
      <c r="R138" s="19">
        <f>IF(AND(N138="Aplicar identificación avanzada-condición aceptable para cada tipo de factor de riesgo identificado",G138="SI"),VLOOKUP(A138,'2'!$B$12:$M$212,6,FALSE)," ")</f>
        <v>0</v>
      </c>
      <c r="S138" s="19">
        <f>IF(AND(N138="Aplicar identificación avanzada-condición aceptable para cada tipo de factor de riesgo identificado",G138="SI"),VLOOKUP(A138,'2'!$B$12:$M$212,7,FALSE)," ")</f>
        <v>0</v>
      </c>
      <c r="T138" s="19">
        <f>IF(AND(N138="Aplicar identificación avanzada-condición aceptable para cada tipo de factor de riesgo identificado",G138="SI"),VLOOKUP(A138,'2'!$B$12:$M$212,8,FALSE)," ")</f>
        <v>0</v>
      </c>
      <c r="U138" s="19">
        <f>IF(AND(N138="Aplicar identificación avanzada-condición aceptable para cada tipo de factor de riesgo identificado",G138="SI"),VLOOKUP(A138,'2'!$B$12:$M$212,9,FALSE)," ")</f>
        <v>0</v>
      </c>
      <c r="V138" s="19">
        <f>IF(AND(N138="Aplicar identificación avanzada-condición aceptable para cada tipo de factor de riesgo identificado",G138="SI"),VLOOKUP(A138,'2'!$B$12:$M$212,10,FALSE)," ")</f>
        <v>0</v>
      </c>
      <c r="W138" s="31" t="str">
        <f>IF(AND(N138="Aplicar identificación avanzada-condición aceptable para cada tipo de factor de riesgo identificado",H138="SI"),VLOOKUP(A138,'2'!$B$12:$M$212,2,FALSE)," ")</f>
        <v xml:space="preserve"> </v>
      </c>
      <c r="X138" s="31" t="str">
        <f>IF(AND(N138="Aplicar identificación avanzada-condición aceptable para cada tipo de factor de riesgo identificado",H138="SI"),VLOOKUP(A138,'2'!$B$12:$M$212,3,FALSE)," ")</f>
        <v xml:space="preserve"> </v>
      </c>
      <c r="Y138" s="31" t="str">
        <f>IF(AND(N138="Aplicar identificación avanzada-condición aceptable para cada tipo de factor de riesgo identificado",H138="SI"),VLOOKUP(A138,'2'!$B$12:$M$212,4,FALSE)," ")</f>
        <v xml:space="preserve"> </v>
      </c>
      <c r="Z138" s="31" t="str">
        <f>IF(AND(N138="Aplicar identificación avanzada-condición aceptable para cada tipo de factor de riesgo identificado",H138="SI"),VLOOKUP(A138,'2'!$B$12:$M$212,4,FALSE)," ")</f>
        <v xml:space="preserve"> </v>
      </c>
      <c r="AA138" s="31" t="str">
        <f>IF(AND(N138="Aplicar identificación avanzada-condición aceptable para cada tipo de factor de riesgo identificado",H138="SI"),VLOOKUP(A138,'2'!$B$12:$M$212,7,FALSE)," ")</f>
        <v xml:space="preserve"> </v>
      </c>
      <c r="AB138" s="31" t="str">
        <f>IF(AND(N138="Aplicar identificación avanzada-condición aceptable para cada tipo de factor de riesgo identificado",H138="SI"),VLOOKUP(A138,'2'!$B$12:$M$212,8,FALSE)," ")</f>
        <v xml:space="preserve"> </v>
      </c>
      <c r="AC138" s="31" t="str">
        <f>IF(AND(N138="Aplicar identificación avanzada-condición aceptable para cada tipo de factor de riesgo identificado",H138="SI"),VLOOKUP(A138,'2'!$B$12:$M$212,9,FALSE)," ")</f>
        <v xml:space="preserve"> </v>
      </c>
      <c r="AD138" s="31" t="str">
        <f>IF(AND(N138="Aplicar identificación avanzada-condición aceptable para cada tipo de factor de riesgo identificado",H138="SI"),VLOOKUP(A138,'2'!$B$12:$M$212,10,FALSE)," ")</f>
        <v xml:space="preserve"> </v>
      </c>
      <c r="AE138" s="34" t="str">
        <f>IF(AND(N138="Aplicar identificación avanzada-condición aceptable para cada tipo de factor de riesgo identificado",I138="SI"),VLOOKUP(A138,'2'!$B$12:$M$212,2,FALSE)," ")</f>
        <v xml:space="preserve"> </v>
      </c>
      <c r="AF138" s="34" t="str">
        <f>IF(AND(N138="Aplicar identificación avanzada-condición aceptable para cada tipo de factor de riesgo identificado",I138="SI"),VLOOKUP(A138,'2'!$B$12:$M$212,3,FALSE)," ")</f>
        <v xml:space="preserve"> </v>
      </c>
      <c r="AG138" s="34" t="str">
        <f>IF(AND(N138="Aplicar identificación avanzada-condición aceptable para cada tipo de factor de riesgo identificado",I138="SI"),VLOOKUP(A138,'2'!$B$12:$M$212,4,FALSE)," ")</f>
        <v xml:space="preserve"> </v>
      </c>
      <c r="AH138" s="34" t="str">
        <f>IF(AND(N138="Aplicar identificación avanzada-condición aceptable para cada tipo de factor de riesgo identificado",I138="SI"),VLOOKUP(A138,'2'!$B$12:$M$212,6,FALSE)," ")</f>
        <v xml:space="preserve"> </v>
      </c>
      <c r="AI138" s="34" t="str">
        <f>IF(AND(N138="Aplicar identificación avanzada-condición aceptable para cada tipo de factor de riesgo identificado",I138="SI"),VLOOKUP(A138,'2'!$B$12:$M$212,7,FALSE)," ")</f>
        <v xml:space="preserve"> </v>
      </c>
      <c r="AJ138" s="34" t="str">
        <f>IF(AND(N138="Aplicar identificación avanzada-condición aceptable para cada tipo de factor de riesgo identificado",I138="SI"),VLOOKUP(A138,'2'!$B$12:$M$212,8,FALSE)," ")</f>
        <v xml:space="preserve"> </v>
      </c>
      <c r="AK138" s="34" t="str">
        <f>IF(AND(N138="Aplicar identificación avanzada-condición aceptable para cada tipo de factor de riesgo identificado",I138="SI"),VLOOKUP(A138,'2'!$B$12:$M$212,9,FALSE)," ")</f>
        <v xml:space="preserve"> </v>
      </c>
      <c r="AL138" s="34" t="str">
        <f>IF(AND(N138="Aplicar identificación avanzada-condición aceptable para cada tipo de factor de riesgo identificado",I138="SI"),VLOOKUP(A138,'2'!$B$12:$M$212,10,FALSE)," ")</f>
        <v xml:space="preserve"> </v>
      </c>
      <c r="AM138" s="40" t="str">
        <f>IF(AND(N138="Aplicar identificación avanzada-condición aceptable para cada tipo de factor de riesgo identificado",J138="SI"),VLOOKUP(A138,'2'!$B$12:$M$212,2,FALSE)," ")</f>
        <v xml:space="preserve"> </v>
      </c>
      <c r="AN138" s="40" t="str">
        <f>IF(AND(N138="Aplicar identificación avanzada-condición aceptable para cada tipo de factor de riesgo identificado",J138="SI"),VLOOKUP(A138,'2'!$B$12:$M$212,3,FALSE)," ")</f>
        <v xml:space="preserve"> </v>
      </c>
      <c r="AO138" s="40" t="str">
        <f>IF(AND(N138="Aplicar identificación avanzada-condición aceptable para cada tipo de factor de riesgo identificado",J138="SI"),VLOOKUP(A138,'2'!$B$12:$M$212,4,FALSE)," ")</f>
        <v xml:space="preserve"> </v>
      </c>
      <c r="AP138" s="40" t="str">
        <f>IF(AND(N138="Aplicar identificación avanzada-condición aceptable para cada tipo de factor de riesgo identificado",J138="SI"),VLOOKUP(A138,'2'!$B$12:$M$212,6,FALSE)," ")</f>
        <v xml:space="preserve"> </v>
      </c>
      <c r="AQ138" s="40" t="str">
        <f>IF(AND(N138="Aplicar identificación avanzada-condición aceptable para cada tipo de factor de riesgo identificado",J138="SI"),VLOOKUP(A138,'2'!$B$12:$M$212,7,FALSE)," ")</f>
        <v xml:space="preserve"> </v>
      </c>
      <c r="AR138" s="40" t="str">
        <f>IF(AND(N138="Aplicar identificación avanzada-condición aceptable para cada tipo de factor de riesgo identificado",J138="SI"),VLOOKUP(A138,'2'!$B$12:$M$212,8,FALSE)," ")</f>
        <v xml:space="preserve"> </v>
      </c>
      <c r="AS138" s="40" t="str">
        <f>IF(AND(N138="Aplicar identificación avanzada-condición aceptable para cada tipo de factor de riesgo identificado",J138="SI"),VLOOKUP(A138,'2'!$B$12:$M$212,9,FALSE)," ")</f>
        <v xml:space="preserve"> </v>
      </c>
      <c r="AT138" s="40" t="str">
        <f>IF(AND(N138="Aplicar identificación avanzada-condición aceptable para cada tipo de factor de riesgo identificado",J138="SI"),VLOOKUP(A138,'2'!$B$12:$M$212,10,FALSE)," ")</f>
        <v xml:space="preserve"> </v>
      </c>
      <c r="AU138" s="51" t="str">
        <f>IF(AND(N138="Aplicar identificación avanzada-condición aceptable para cada tipo de factor de riesgo identificado",K138="SI"),VLOOKUP(A138,'2'!$B$12:$M$212,2,FALSE)," ")</f>
        <v xml:space="preserve"> </v>
      </c>
      <c r="AV138" s="51" t="str">
        <f>IF(AND(N138="Aplicar identificación avanzada-condición aceptable para cada tipo de factor de riesgo identificado",K138="SI"),VLOOKUP(A138,'2'!$B$12:$M$212,3,FALSE)," ")</f>
        <v xml:space="preserve"> </v>
      </c>
      <c r="AW138" s="51" t="str">
        <f>IF(AND(N138="Aplicar identificación avanzada-condición aceptable para cada tipo de factor de riesgo identificado",K138="SI"),VLOOKUP(A138,'2'!$B$12:$M$212,4,FALSE)," ")</f>
        <v xml:space="preserve"> </v>
      </c>
      <c r="AX138" s="51" t="str">
        <f>IF(AND(N138="Aplicar identificación avanzada-condición aceptable para cada tipo de factor de riesgo identificado",K138="SI"),VLOOKUP(A138,'2'!$B$12:$M$212,6,FALSE)," ")</f>
        <v xml:space="preserve"> </v>
      </c>
      <c r="AY138" s="51" t="str">
        <f>IF(AND(N138="Aplicar identificación avanzada-condición aceptable para cada tipo de factor de riesgo identificado",K138="SI"),VLOOKUP(A138,'2'!$B$12:$M$212,7,FALSE)," ")</f>
        <v xml:space="preserve"> </v>
      </c>
      <c r="AZ138" s="51" t="str">
        <f>IF(AND(N138="Aplicar identificación avanzada-condición aceptable para cada tipo de factor de riesgo identificado",K138="SI"),VLOOKUP(A138,'2'!$B$12:$M$212,8,FALSE)," ")</f>
        <v xml:space="preserve"> </v>
      </c>
      <c r="BA138" s="51" t="str">
        <f>IF(AND(N138="Aplicar identificación avanzada-condición aceptable para cada tipo de factor de riesgo identificado",K138="SI"),VLOOKUP(A138,'2'!$B$12:$M$212,9,FALSE)," ")</f>
        <v xml:space="preserve"> </v>
      </c>
      <c r="BB138" s="51" t="str">
        <f>IF(AND(N138="Aplicar identificación avanzada-condición aceptable para cada tipo de factor de riesgo identificado",K138="SI"),VLOOKUP(A138,'2'!$B$12:$M$212,10,FALSE)," ")</f>
        <v xml:space="preserve"> </v>
      </c>
      <c r="BC138" s="44">
        <f>IF(AND(N138="Aplicar identificación avanzada-condición aceptable para cada tipo de factor de riesgo identificado",L138="SI"),VLOOKUP(A138,'2'!$B$12:$M$212,2,FALSE)," ")</f>
        <v>0</v>
      </c>
      <c r="BD138" s="44">
        <f>IF(AND(N138="Aplicar identificación avanzada-condición aceptable para cada tipo de factor de riesgo identificado",L138="SI"),VLOOKUP(A138,'2'!$B$12:$M$212,3,FALSE)," ")</f>
        <v>0</v>
      </c>
      <c r="BE138" s="44">
        <f>IF(AND(N138="Aplicar identificación avanzada-condición aceptable para cada tipo de factor de riesgo identificado",L138="SI"),VLOOKUP(A138,'2'!$B$12:$M$212,4,FALSE)," ")</f>
        <v>0</v>
      </c>
      <c r="BF138" s="44">
        <f>IF(AND(N138="Aplicar identificación avanzada-condición aceptable para cada tipo de factor de riesgo identificado",L138="SI"),VLOOKUP(A138,'2'!$B$12:$M$212,6,FALSE)," ")</f>
        <v>0</v>
      </c>
      <c r="BG138" s="44">
        <f>IF(AND(N138="Aplicar identificación avanzada-condición aceptable para cada tipo de factor de riesgo identificado",L138="SI"),VLOOKUP(A138,'2'!$B$12:$M$212,7,FALSE)," ")</f>
        <v>0</v>
      </c>
      <c r="BH138" s="44">
        <f>IF(AND(N138="Aplicar identificación avanzada-condición aceptable para cada tipo de factor de riesgo identificado",L138="SI"),VLOOKUP(A138,'2'!$B$12:$M$212,8,FALSE)," ")</f>
        <v>0</v>
      </c>
      <c r="BI138" s="44">
        <f>IF(AND(N138="Aplicar identificación avanzada-condición aceptable para cada tipo de factor de riesgo identificado",L138="SI"),VLOOKUP(A138,'2'!$B$12:$M$212,9,FALSE)," ")</f>
        <v>0</v>
      </c>
      <c r="BJ138" s="44">
        <f>IF(AND(N138="Aplicar identificación avanzada-condición aceptable para cada tipo de factor de riesgo identificado",L138="SI"),VLOOKUP(A138,'2'!$B$12:$M$212,10,FALSE)," ")</f>
        <v>0</v>
      </c>
      <c r="BK138" s="48" t="str">
        <f>IF(AND(N138="Aplicar identificación avanzada-condición aceptable para cada tipo de factor de riesgo identificado",M138="SI"),VLOOKUP(A138,'2'!$B$12:$M$212,2,FALSE)," ")</f>
        <v xml:space="preserve"> </v>
      </c>
      <c r="BL138" s="48" t="str">
        <f>IF(AND(N138="Aplicar identificación avanzada-condición aceptable para cada tipo de factor de riesgo identificado",M138="SI"),VLOOKUP(A138,'2'!$B$12:$M$212,3,FALSE)," ")</f>
        <v xml:space="preserve"> </v>
      </c>
      <c r="BM138" s="48" t="str">
        <f>IF(AND(N138="Aplicar identificación avanzada-condición aceptable para cada tipo de factor de riesgo identificado",M138="SI"),VLOOKUP(A138,'2'!$B$12:$M$212,4,FALSE)," ")</f>
        <v xml:space="preserve"> </v>
      </c>
      <c r="BN138" s="48" t="str">
        <f>IF(AND(N138="Aplicar identificación avanzada-condición aceptable para cada tipo de factor de riesgo identificado",M138="SI"),VLOOKUP(A138,'2'!$B$12:$M$212,6,FALSE)," ")</f>
        <v xml:space="preserve"> </v>
      </c>
      <c r="BO138" s="48" t="str">
        <f>IF(AND(N138="Aplicar identificación avanzada-condición aceptable para cada tipo de factor de riesgo identificado",M138="SI"),VLOOKUP(A138,'2'!$B$12:$M$212,7,FALSE)," ")</f>
        <v xml:space="preserve"> </v>
      </c>
      <c r="BP138" s="48" t="str">
        <f>IF(AND(N138="Aplicar identificación avanzada-condición aceptable para cada tipo de factor de riesgo identificado",M138="SI"),VLOOKUP(A138,'2'!$B$12:$M$212,8,FALSE)," ")</f>
        <v xml:space="preserve"> </v>
      </c>
      <c r="BQ138" s="48" t="str">
        <f>IF(AND(N138="Aplicar identificación avanzada-condición aceptable para cada tipo de factor de riesgo identificado",M138="SI"),VLOOKUP(A138,'2'!$B$12:$M$212,9,FALSE)," ")</f>
        <v xml:space="preserve"> </v>
      </c>
      <c r="BR138" s="48" t="str">
        <f>IF(AND(N138="Aplicar identificación avanzada-condición aceptable para cada tipo de factor de riesgo identificado",M138="SI"),VLOOKUP(A138,'2'!$B$12:$M$212,10,FALSE)," ")</f>
        <v xml:space="preserve"> </v>
      </c>
    </row>
    <row r="139" spans="1:70">
      <c r="A139">
        <v>135</v>
      </c>
      <c r="B139" s="21">
        <f>'2'!C148</f>
        <v>0</v>
      </c>
      <c r="C139" s="21">
        <f>'2'!D148</f>
        <v>0</v>
      </c>
      <c r="D139" s="21"/>
      <c r="E139" s="21">
        <f>'2'!E148</f>
        <v>0</v>
      </c>
      <c r="F139" s="34">
        <f>'3'!D148</f>
        <v>0</v>
      </c>
      <c r="G139" s="27" t="str">
        <f>'3'!E148</f>
        <v>SI</v>
      </c>
      <c r="H139" s="21" t="str">
        <f>'3'!F148</f>
        <v>NO</v>
      </c>
      <c r="I139" s="27" t="str">
        <f>'3'!G148</f>
        <v>NO</v>
      </c>
      <c r="J139" s="21" t="str">
        <f>'3'!H148</f>
        <v>NO</v>
      </c>
      <c r="K139" s="27" t="str">
        <f>'3'!I148</f>
        <v>NO</v>
      </c>
      <c r="L139" s="21" t="str">
        <f>'3'!J148</f>
        <v>SI</v>
      </c>
      <c r="M139" s="27" t="str">
        <f>'3'!K148</f>
        <v>NO</v>
      </c>
      <c r="N139" s="34" t="str">
        <f>'3'!L148</f>
        <v>Aplicar identificación avanzada-condición aceptable para cada tipo de factor de riesgo identificado</v>
      </c>
      <c r="O139" s="19">
        <f>IF(AND(N139="Aplicar identificación avanzada-condición aceptable para cada tipo de factor de riesgo identificado",G139="SI"),VLOOKUP(A139,'2'!$B$12:$M$212,2,FALSE)," ")</f>
        <v>0</v>
      </c>
      <c r="P139" s="19">
        <f>IF(AND(N139="Aplicar identificación avanzada-condición aceptable para cada tipo de factor de riesgo identificado",G139="SI"),VLOOKUP(A139,'2'!$B$12:$M$212,3,FALSE)," ")</f>
        <v>0</v>
      </c>
      <c r="Q139" s="19">
        <f>IF(AND(N139="Aplicar identificación avanzada-condición aceptable para cada tipo de factor de riesgo identificado",G139="SI"),VLOOKUP(A139,'2'!$B$12:$M$212,4,FALSE)," ")</f>
        <v>0</v>
      </c>
      <c r="R139" s="19">
        <f>IF(AND(N139="Aplicar identificación avanzada-condición aceptable para cada tipo de factor de riesgo identificado",G139="SI"),VLOOKUP(A139,'2'!$B$12:$M$212,6,FALSE)," ")</f>
        <v>0</v>
      </c>
      <c r="S139" s="19">
        <f>IF(AND(N139="Aplicar identificación avanzada-condición aceptable para cada tipo de factor de riesgo identificado",G139="SI"),VLOOKUP(A139,'2'!$B$12:$M$212,7,FALSE)," ")</f>
        <v>0</v>
      </c>
      <c r="T139" s="19">
        <f>IF(AND(N139="Aplicar identificación avanzada-condición aceptable para cada tipo de factor de riesgo identificado",G139="SI"),VLOOKUP(A139,'2'!$B$12:$M$212,8,FALSE)," ")</f>
        <v>0</v>
      </c>
      <c r="U139" s="19">
        <f>IF(AND(N139="Aplicar identificación avanzada-condición aceptable para cada tipo de factor de riesgo identificado",G139="SI"),VLOOKUP(A139,'2'!$B$12:$M$212,9,FALSE)," ")</f>
        <v>0</v>
      </c>
      <c r="V139" s="19">
        <f>IF(AND(N139="Aplicar identificación avanzada-condición aceptable para cada tipo de factor de riesgo identificado",G139="SI"),VLOOKUP(A139,'2'!$B$12:$M$212,10,FALSE)," ")</f>
        <v>0</v>
      </c>
      <c r="W139" s="31" t="str">
        <f>IF(AND(N139="Aplicar identificación avanzada-condición aceptable para cada tipo de factor de riesgo identificado",H139="SI"),VLOOKUP(A139,'2'!$B$12:$M$212,2,FALSE)," ")</f>
        <v xml:space="preserve"> </v>
      </c>
      <c r="X139" s="31" t="str">
        <f>IF(AND(N139="Aplicar identificación avanzada-condición aceptable para cada tipo de factor de riesgo identificado",H139="SI"),VLOOKUP(A139,'2'!$B$12:$M$212,3,FALSE)," ")</f>
        <v xml:space="preserve"> </v>
      </c>
      <c r="Y139" s="31" t="str">
        <f>IF(AND(N139="Aplicar identificación avanzada-condición aceptable para cada tipo de factor de riesgo identificado",H139="SI"),VLOOKUP(A139,'2'!$B$12:$M$212,4,FALSE)," ")</f>
        <v xml:space="preserve"> </v>
      </c>
      <c r="Z139" s="31" t="str">
        <f>IF(AND(N139="Aplicar identificación avanzada-condición aceptable para cada tipo de factor de riesgo identificado",H139="SI"),VLOOKUP(A139,'2'!$B$12:$M$212,4,FALSE)," ")</f>
        <v xml:space="preserve"> </v>
      </c>
      <c r="AA139" s="31" t="str">
        <f>IF(AND(N139="Aplicar identificación avanzada-condición aceptable para cada tipo de factor de riesgo identificado",H139="SI"),VLOOKUP(A139,'2'!$B$12:$M$212,7,FALSE)," ")</f>
        <v xml:space="preserve"> </v>
      </c>
      <c r="AB139" s="31" t="str">
        <f>IF(AND(N139="Aplicar identificación avanzada-condición aceptable para cada tipo de factor de riesgo identificado",H139="SI"),VLOOKUP(A139,'2'!$B$12:$M$212,8,FALSE)," ")</f>
        <v xml:space="preserve"> </v>
      </c>
      <c r="AC139" s="31" t="str">
        <f>IF(AND(N139="Aplicar identificación avanzada-condición aceptable para cada tipo de factor de riesgo identificado",H139="SI"),VLOOKUP(A139,'2'!$B$12:$M$212,9,FALSE)," ")</f>
        <v xml:space="preserve"> </v>
      </c>
      <c r="AD139" s="31" t="str">
        <f>IF(AND(N139="Aplicar identificación avanzada-condición aceptable para cada tipo de factor de riesgo identificado",H139="SI"),VLOOKUP(A139,'2'!$B$12:$M$212,10,FALSE)," ")</f>
        <v xml:space="preserve"> </v>
      </c>
      <c r="AE139" s="34" t="str">
        <f>IF(AND(N139="Aplicar identificación avanzada-condición aceptable para cada tipo de factor de riesgo identificado",I139="SI"),VLOOKUP(A139,'2'!$B$12:$M$212,2,FALSE)," ")</f>
        <v xml:space="preserve"> </v>
      </c>
      <c r="AF139" s="34" t="str">
        <f>IF(AND(N139="Aplicar identificación avanzada-condición aceptable para cada tipo de factor de riesgo identificado",I139="SI"),VLOOKUP(A139,'2'!$B$12:$M$212,3,FALSE)," ")</f>
        <v xml:space="preserve"> </v>
      </c>
      <c r="AG139" s="34" t="str">
        <f>IF(AND(N139="Aplicar identificación avanzada-condición aceptable para cada tipo de factor de riesgo identificado",I139="SI"),VLOOKUP(A139,'2'!$B$12:$M$212,4,FALSE)," ")</f>
        <v xml:space="preserve"> </v>
      </c>
      <c r="AH139" s="34" t="str">
        <f>IF(AND(N139="Aplicar identificación avanzada-condición aceptable para cada tipo de factor de riesgo identificado",I139="SI"),VLOOKUP(A139,'2'!$B$12:$M$212,6,FALSE)," ")</f>
        <v xml:space="preserve"> </v>
      </c>
      <c r="AI139" s="34" t="str">
        <f>IF(AND(N139="Aplicar identificación avanzada-condición aceptable para cada tipo de factor de riesgo identificado",I139="SI"),VLOOKUP(A139,'2'!$B$12:$M$212,7,FALSE)," ")</f>
        <v xml:space="preserve"> </v>
      </c>
      <c r="AJ139" s="34" t="str">
        <f>IF(AND(N139="Aplicar identificación avanzada-condición aceptable para cada tipo de factor de riesgo identificado",I139="SI"),VLOOKUP(A139,'2'!$B$12:$M$212,8,FALSE)," ")</f>
        <v xml:space="preserve"> </v>
      </c>
      <c r="AK139" s="34" t="str">
        <f>IF(AND(N139="Aplicar identificación avanzada-condición aceptable para cada tipo de factor de riesgo identificado",I139="SI"),VLOOKUP(A139,'2'!$B$12:$M$212,9,FALSE)," ")</f>
        <v xml:space="preserve"> </v>
      </c>
      <c r="AL139" s="34" t="str">
        <f>IF(AND(N139="Aplicar identificación avanzada-condición aceptable para cada tipo de factor de riesgo identificado",I139="SI"),VLOOKUP(A139,'2'!$B$12:$M$212,10,FALSE)," ")</f>
        <v xml:space="preserve"> </v>
      </c>
      <c r="AM139" s="40" t="str">
        <f>IF(AND(N139="Aplicar identificación avanzada-condición aceptable para cada tipo de factor de riesgo identificado",J139="SI"),VLOOKUP(A139,'2'!$B$12:$M$212,2,FALSE)," ")</f>
        <v xml:space="preserve"> </v>
      </c>
      <c r="AN139" s="40" t="str">
        <f>IF(AND(N139="Aplicar identificación avanzada-condición aceptable para cada tipo de factor de riesgo identificado",J139="SI"),VLOOKUP(A139,'2'!$B$12:$M$212,3,FALSE)," ")</f>
        <v xml:space="preserve"> </v>
      </c>
      <c r="AO139" s="40" t="str">
        <f>IF(AND(N139="Aplicar identificación avanzada-condición aceptable para cada tipo de factor de riesgo identificado",J139="SI"),VLOOKUP(A139,'2'!$B$12:$M$212,4,FALSE)," ")</f>
        <v xml:space="preserve"> </v>
      </c>
      <c r="AP139" s="40" t="str">
        <f>IF(AND(N139="Aplicar identificación avanzada-condición aceptable para cada tipo de factor de riesgo identificado",J139="SI"),VLOOKUP(A139,'2'!$B$12:$M$212,6,FALSE)," ")</f>
        <v xml:space="preserve"> </v>
      </c>
      <c r="AQ139" s="40" t="str">
        <f>IF(AND(N139="Aplicar identificación avanzada-condición aceptable para cada tipo de factor de riesgo identificado",J139="SI"),VLOOKUP(A139,'2'!$B$12:$M$212,7,FALSE)," ")</f>
        <v xml:space="preserve"> </v>
      </c>
      <c r="AR139" s="40" t="str">
        <f>IF(AND(N139="Aplicar identificación avanzada-condición aceptable para cada tipo de factor de riesgo identificado",J139="SI"),VLOOKUP(A139,'2'!$B$12:$M$212,8,FALSE)," ")</f>
        <v xml:space="preserve"> </v>
      </c>
      <c r="AS139" s="40" t="str">
        <f>IF(AND(N139="Aplicar identificación avanzada-condición aceptable para cada tipo de factor de riesgo identificado",J139="SI"),VLOOKUP(A139,'2'!$B$12:$M$212,9,FALSE)," ")</f>
        <v xml:space="preserve"> </v>
      </c>
      <c r="AT139" s="40" t="str">
        <f>IF(AND(N139="Aplicar identificación avanzada-condición aceptable para cada tipo de factor de riesgo identificado",J139="SI"),VLOOKUP(A139,'2'!$B$12:$M$212,10,FALSE)," ")</f>
        <v xml:space="preserve"> </v>
      </c>
      <c r="AU139" s="51" t="str">
        <f>IF(AND(N139="Aplicar identificación avanzada-condición aceptable para cada tipo de factor de riesgo identificado",K139="SI"),VLOOKUP(A139,'2'!$B$12:$M$212,2,FALSE)," ")</f>
        <v xml:space="preserve"> </v>
      </c>
      <c r="AV139" s="51" t="str">
        <f>IF(AND(N139="Aplicar identificación avanzada-condición aceptable para cada tipo de factor de riesgo identificado",K139="SI"),VLOOKUP(A139,'2'!$B$12:$M$212,3,FALSE)," ")</f>
        <v xml:space="preserve"> </v>
      </c>
      <c r="AW139" s="51" t="str">
        <f>IF(AND(N139="Aplicar identificación avanzada-condición aceptable para cada tipo de factor de riesgo identificado",K139="SI"),VLOOKUP(A139,'2'!$B$12:$M$212,4,FALSE)," ")</f>
        <v xml:space="preserve"> </v>
      </c>
      <c r="AX139" s="51" t="str">
        <f>IF(AND(N139="Aplicar identificación avanzada-condición aceptable para cada tipo de factor de riesgo identificado",K139="SI"),VLOOKUP(A139,'2'!$B$12:$M$212,6,FALSE)," ")</f>
        <v xml:space="preserve"> </v>
      </c>
      <c r="AY139" s="51" t="str">
        <f>IF(AND(N139="Aplicar identificación avanzada-condición aceptable para cada tipo de factor de riesgo identificado",K139="SI"),VLOOKUP(A139,'2'!$B$12:$M$212,7,FALSE)," ")</f>
        <v xml:space="preserve"> </v>
      </c>
      <c r="AZ139" s="51" t="str">
        <f>IF(AND(N139="Aplicar identificación avanzada-condición aceptable para cada tipo de factor de riesgo identificado",K139="SI"),VLOOKUP(A139,'2'!$B$12:$M$212,8,FALSE)," ")</f>
        <v xml:space="preserve"> </v>
      </c>
      <c r="BA139" s="51" t="str">
        <f>IF(AND(N139="Aplicar identificación avanzada-condición aceptable para cada tipo de factor de riesgo identificado",K139="SI"),VLOOKUP(A139,'2'!$B$12:$M$212,9,FALSE)," ")</f>
        <v xml:space="preserve"> </v>
      </c>
      <c r="BB139" s="51" t="str">
        <f>IF(AND(N139="Aplicar identificación avanzada-condición aceptable para cada tipo de factor de riesgo identificado",K139="SI"),VLOOKUP(A139,'2'!$B$12:$M$212,10,FALSE)," ")</f>
        <v xml:space="preserve"> </v>
      </c>
      <c r="BC139" s="44">
        <f>IF(AND(N139="Aplicar identificación avanzada-condición aceptable para cada tipo de factor de riesgo identificado",L139="SI"),VLOOKUP(A139,'2'!$B$12:$M$212,2,FALSE)," ")</f>
        <v>0</v>
      </c>
      <c r="BD139" s="44">
        <f>IF(AND(N139="Aplicar identificación avanzada-condición aceptable para cada tipo de factor de riesgo identificado",L139="SI"),VLOOKUP(A139,'2'!$B$12:$M$212,3,FALSE)," ")</f>
        <v>0</v>
      </c>
      <c r="BE139" s="44">
        <f>IF(AND(N139="Aplicar identificación avanzada-condición aceptable para cada tipo de factor de riesgo identificado",L139="SI"),VLOOKUP(A139,'2'!$B$12:$M$212,4,FALSE)," ")</f>
        <v>0</v>
      </c>
      <c r="BF139" s="44">
        <f>IF(AND(N139="Aplicar identificación avanzada-condición aceptable para cada tipo de factor de riesgo identificado",L139="SI"),VLOOKUP(A139,'2'!$B$12:$M$212,6,FALSE)," ")</f>
        <v>0</v>
      </c>
      <c r="BG139" s="44">
        <f>IF(AND(N139="Aplicar identificación avanzada-condición aceptable para cada tipo de factor de riesgo identificado",L139="SI"),VLOOKUP(A139,'2'!$B$12:$M$212,7,FALSE)," ")</f>
        <v>0</v>
      </c>
      <c r="BH139" s="44">
        <f>IF(AND(N139="Aplicar identificación avanzada-condición aceptable para cada tipo de factor de riesgo identificado",L139="SI"),VLOOKUP(A139,'2'!$B$12:$M$212,8,FALSE)," ")</f>
        <v>0</v>
      </c>
      <c r="BI139" s="44">
        <f>IF(AND(N139="Aplicar identificación avanzada-condición aceptable para cada tipo de factor de riesgo identificado",L139="SI"),VLOOKUP(A139,'2'!$B$12:$M$212,9,FALSE)," ")</f>
        <v>0</v>
      </c>
      <c r="BJ139" s="44">
        <f>IF(AND(N139="Aplicar identificación avanzada-condición aceptable para cada tipo de factor de riesgo identificado",L139="SI"),VLOOKUP(A139,'2'!$B$12:$M$212,10,FALSE)," ")</f>
        <v>0</v>
      </c>
      <c r="BK139" s="48" t="str">
        <f>IF(AND(N139="Aplicar identificación avanzada-condición aceptable para cada tipo de factor de riesgo identificado",M139="SI"),VLOOKUP(A139,'2'!$B$12:$M$212,2,FALSE)," ")</f>
        <v xml:space="preserve"> </v>
      </c>
      <c r="BL139" s="48" t="str">
        <f>IF(AND(N139="Aplicar identificación avanzada-condición aceptable para cada tipo de factor de riesgo identificado",M139="SI"),VLOOKUP(A139,'2'!$B$12:$M$212,3,FALSE)," ")</f>
        <v xml:space="preserve"> </v>
      </c>
      <c r="BM139" s="48" t="str">
        <f>IF(AND(N139="Aplicar identificación avanzada-condición aceptable para cada tipo de factor de riesgo identificado",M139="SI"),VLOOKUP(A139,'2'!$B$12:$M$212,4,FALSE)," ")</f>
        <v xml:space="preserve"> </v>
      </c>
      <c r="BN139" s="48" t="str">
        <f>IF(AND(N139="Aplicar identificación avanzada-condición aceptable para cada tipo de factor de riesgo identificado",M139="SI"),VLOOKUP(A139,'2'!$B$12:$M$212,6,FALSE)," ")</f>
        <v xml:space="preserve"> </v>
      </c>
      <c r="BO139" s="48" t="str">
        <f>IF(AND(N139="Aplicar identificación avanzada-condición aceptable para cada tipo de factor de riesgo identificado",M139="SI"),VLOOKUP(A139,'2'!$B$12:$M$212,7,FALSE)," ")</f>
        <v xml:space="preserve"> </v>
      </c>
      <c r="BP139" s="48" t="str">
        <f>IF(AND(N139="Aplicar identificación avanzada-condición aceptable para cada tipo de factor de riesgo identificado",M139="SI"),VLOOKUP(A139,'2'!$B$12:$M$212,8,FALSE)," ")</f>
        <v xml:space="preserve"> </v>
      </c>
      <c r="BQ139" s="48" t="str">
        <f>IF(AND(N139="Aplicar identificación avanzada-condición aceptable para cada tipo de factor de riesgo identificado",M139="SI"),VLOOKUP(A139,'2'!$B$12:$M$212,9,FALSE)," ")</f>
        <v xml:space="preserve"> </v>
      </c>
      <c r="BR139" s="48" t="str">
        <f>IF(AND(N139="Aplicar identificación avanzada-condición aceptable para cada tipo de factor de riesgo identificado",M139="SI"),VLOOKUP(A139,'2'!$B$12:$M$212,10,FALSE)," ")</f>
        <v xml:space="preserve"> </v>
      </c>
    </row>
    <row r="140" spans="1:70">
      <c r="A140">
        <v>136</v>
      </c>
      <c r="B140" s="21">
        <f>'2'!C149</f>
        <v>0</v>
      </c>
      <c r="C140" s="21">
        <f>'2'!D149</f>
        <v>0</v>
      </c>
      <c r="D140" s="21"/>
      <c r="E140" s="21">
        <f>'2'!E149</f>
        <v>0</v>
      </c>
      <c r="F140" s="34">
        <f>'3'!D149</f>
        <v>0</v>
      </c>
      <c r="G140" s="27" t="str">
        <f>'3'!E149</f>
        <v>SI</v>
      </c>
      <c r="H140" s="21" t="str">
        <f>'3'!F149</f>
        <v>NO</v>
      </c>
      <c r="I140" s="27" t="str">
        <f>'3'!G149</f>
        <v>NO</v>
      </c>
      <c r="J140" s="21" t="str">
        <f>'3'!H149</f>
        <v>NO</v>
      </c>
      <c r="K140" s="27" t="str">
        <f>'3'!I149</f>
        <v>NO</v>
      </c>
      <c r="L140" s="21" t="str">
        <f>'3'!J149</f>
        <v>SI</v>
      </c>
      <c r="M140" s="27" t="str">
        <f>'3'!K149</f>
        <v>NO</v>
      </c>
      <c r="N140" s="34" t="str">
        <f>'3'!L149</f>
        <v>Aplicar identificación avanzada-condición aceptable para cada tipo de factor de riesgo identificado</v>
      </c>
      <c r="O140" s="19">
        <f>IF(AND(N140="Aplicar identificación avanzada-condición aceptable para cada tipo de factor de riesgo identificado",G140="SI"),VLOOKUP(A140,'2'!$B$12:$M$212,2,FALSE)," ")</f>
        <v>0</v>
      </c>
      <c r="P140" s="19">
        <f>IF(AND(N140="Aplicar identificación avanzada-condición aceptable para cada tipo de factor de riesgo identificado",G140="SI"),VLOOKUP(A140,'2'!$B$12:$M$212,3,FALSE)," ")</f>
        <v>0</v>
      </c>
      <c r="Q140" s="19">
        <f>IF(AND(N140="Aplicar identificación avanzada-condición aceptable para cada tipo de factor de riesgo identificado",G140="SI"),VLOOKUP(A140,'2'!$B$12:$M$212,4,FALSE)," ")</f>
        <v>0</v>
      </c>
      <c r="R140" s="19">
        <f>IF(AND(N140="Aplicar identificación avanzada-condición aceptable para cada tipo de factor de riesgo identificado",G140="SI"),VLOOKUP(A140,'2'!$B$12:$M$212,6,FALSE)," ")</f>
        <v>0</v>
      </c>
      <c r="S140" s="19">
        <f>IF(AND(N140="Aplicar identificación avanzada-condición aceptable para cada tipo de factor de riesgo identificado",G140="SI"),VLOOKUP(A140,'2'!$B$12:$M$212,7,FALSE)," ")</f>
        <v>0</v>
      </c>
      <c r="T140" s="19">
        <f>IF(AND(N140="Aplicar identificación avanzada-condición aceptable para cada tipo de factor de riesgo identificado",G140="SI"),VLOOKUP(A140,'2'!$B$12:$M$212,8,FALSE)," ")</f>
        <v>0</v>
      </c>
      <c r="U140" s="19">
        <f>IF(AND(N140="Aplicar identificación avanzada-condición aceptable para cada tipo de factor de riesgo identificado",G140="SI"),VLOOKUP(A140,'2'!$B$12:$M$212,9,FALSE)," ")</f>
        <v>0</v>
      </c>
      <c r="V140" s="19">
        <f>IF(AND(N140="Aplicar identificación avanzada-condición aceptable para cada tipo de factor de riesgo identificado",G140="SI"),VLOOKUP(A140,'2'!$B$12:$M$212,10,FALSE)," ")</f>
        <v>0</v>
      </c>
      <c r="W140" s="31" t="str">
        <f>IF(AND(N140="Aplicar identificación avanzada-condición aceptable para cada tipo de factor de riesgo identificado",H140="SI"),VLOOKUP(A140,'2'!$B$12:$M$212,2,FALSE)," ")</f>
        <v xml:space="preserve"> </v>
      </c>
      <c r="X140" s="31" t="str">
        <f>IF(AND(N140="Aplicar identificación avanzada-condición aceptable para cada tipo de factor de riesgo identificado",H140="SI"),VLOOKUP(A140,'2'!$B$12:$M$212,3,FALSE)," ")</f>
        <v xml:space="preserve"> </v>
      </c>
      <c r="Y140" s="31" t="str">
        <f>IF(AND(N140="Aplicar identificación avanzada-condición aceptable para cada tipo de factor de riesgo identificado",H140="SI"),VLOOKUP(A140,'2'!$B$12:$M$212,4,FALSE)," ")</f>
        <v xml:space="preserve"> </v>
      </c>
      <c r="Z140" s="31" t="str">
        <f>IF(AND(N140="Aplicar identificación avanzada-condición aceptable para cada tipo de factor de riesgo identificado",H140="SI"),VLOOKUP(A140,'2'!$B$12:$M$212,4,FALSE)," ")</f>
        <v xml:space="preserve"> </v>
      </c>
      <c r="AA140" s="31" t="str">
        <f>IF(AND(N140="Aplicar identificación avanzada-condición aceptable para cada tipo de factor de riesgo identificado",H140="SI"),VLOOKUP(A140,'2'!$B$12:$M$212,7,FALSE)," ")</f>
        <v xml:space="preserve"> </v>
      </c>
      <c r="AB140" s="31" t="str">
        <f>IF(AND(N140="Aplicar identificación avanzada-condición aceptable para cada tipo de factor de riesgo identificado",H140="SI"),VLOOKUP(A140,'2'!$B$12:$M$212,8,FALSE)," ")</f>
        <v xml:space="preserve"> </v>
      </c>
      <c r="AC140" s="31" t="str">
        <f>IF(AND(N140="Aplicar identificación avanzada-condición aceptable para cada tipo de factor de riesgo identificado",H140="SI"),VLOOKUP(A140,'2'!$B$12:$M$212,9,FALSE)," ")</f>
        <v xml:space="preserve"> </v>
      </c>
      <c r="AD140" s="31" t="str">
        <f>IF(AND(N140="Aplicar identificación avanzada-condición aceptable para cada tipo de factor de riesgo identificado",H140="SI"),VLOOKUP(A140,'2'!$B$12:$M$212,10,FALSE)," ")</f>
        <v xml:space="preserve"> </v>
      </c>
      <c r="AE140" s="34" t="str">
        <f>IF(AND(N140="Aplicar identificación avanzada-condición aceptable para cada tipo de factor de riesgo identificado",I140="SI"),VLOOKUP(A140,'2'!$B$12:$M$212,2,FALSE)," ")</f>
        <v xml:space="preserve"> </v>
      </c>
      <c r="AF140" s="34" t="str">
        <f>IF(AND(N140="Aplicar identificación avanzada-condición aceptable para cada tipo de factor de riesgo identificado",I140="SI"),VLOOKUP(A140,'2'!$B$12:$M$212,3,FALSE)," ")</f>
        <v xml:space="preserve"> </v>
      </c>
      <c r="AG140" s="34" t="str">
        <f>IF(AND(N140="Aplicar identificación avanzada-condición aceptable para cada tipo de factor de riesgo identificado",I140="SI"),VLOOKUP(A140,'2'!$B$12:$M$212,4,FALSE)," ")</f>
        <v xml:space="preserve"> </v>
      </c>
      <c r="AH140" s="34" t="str">
        <f>IF(AND(N140="Aplicar identificación avanzada-condición aceptable para cada tipo de factor de riesgo identificado",I140="SI"),VLOOKUP(A140,'2'!$B$12:$M$212,6,FALSE)," ")</f>
        <v xml:space="preserve"> </v>
      </c>
      <c r="AI140" s="34" t="str">
        <f>IF(AND(N140="Aplicar identificación avanzada-condición aceptable para cada tipo de factor de riesgo identificado",I140="SI"),VLOOKUP(A140,'2'!$B$12:$M$212,7,FALSE)," ")</f>
        <v xml:space="preserve"> </v>
      </c>
      <c r="AJ140" s="34" t="str">
        <f>IF(AND(N140="Aplicar identificación avanzada-condición aceptable para cada tipo de factor de riesgo identificado",I140="SI"),VLOOKUP(A140,'2'!$B$12:$M$212,8,FALSE)," ")</f>
        <v xml:space="preserve"> </v>
      </c>
      <c r="AK140" s="34" t="str">
        <f>IF(AND(N140="Aplicar identificación avanzada-condición aceptable para cada tipo de factor de riesgo identificado",I140="SI"),VLOOKUP(A140,'2'!$B$12:$M$212,9,FALSE)," ")</f>
        <v xml:space="preserve"> </v>
      </c>
      <c r="AL140" s="34" t="str">
        <f>IF(AND(N140="Aplicar identificación avanzada-condición aceptable para cada tipo de factor de riesgo identificado",I140="SI"),VLOOKUP(A140,'2'!$B$12:$M$212,10,FALSE)," ")</f>
        <v xml:space="preserve"> </v>
      </c>
      <c r="AM140" s="40" t="str">
        <f>IF(AND(N140="Aplicar identificación avanzada-condición aceptable para cada tipo de factor de riesgo identificado",J140="SI"),VLOOKUP(A140,'2'!$B$12:$M$212,2,FALSE)," ")</f>
        <v xml:space="preserve"> </v>
      </c>
      <c r="AN140" s="40" t="str">
        <f>IF(AND(N140="Aplicar identificación avanzada-condición aceptable para cada tipo de factor de riesgo identificado",J140="SI"),VLOOKUP(A140,'2'!$B$12:$M$212,3,FALSE)," ")</f>
        <v xml:space="preserve"> </v>
      </c>
      <c r="AO140" s="40" t="str">
        <f>IF(AND(N140="Aplicar identificación avanzada-condición aceptable para cada tipo de factor de riesgo identificado",J140="SI"),VLOOKUP(A140,'2'!$B$12:$M$212,4,FALSE)," ")</f>
        <v xml:space="preserve"> </v>
      </c>
      <c r="AP140" s="40" t="str">
        <f>IF(AND(N140="Aplicar identificación avanzada-condición aceptable para cada tipo de factor de riesgo identificado",J140="SI"),VLOOKUP(A140,'2'!$B$12:$M$212,6,FALSE)," ")</f>
        <v xml:space="preserve"> </v>
      </c>
      <c r="AQ140" s="40" t="str">
        <f>IF(AND(N140="Aplicar identificación avanzada-condición aceptable para cada tipo de factor de riesgo identificado",J140="SI"),VLOOKUP(A140,'2'!$B$12:$M$212,7,FALSE)," ")</f>
        <v xml:space="preserve"> </v>
      </c>
      <c r="AR140" s="40" t="str">
        <f>IF(AND(N140="Aplicar identificación avanzada-condición aceptable para cada tipo de factor de riesgo identificado",J140="SI"),VLOOKUP(A140,'2'!$B$12:$M$212,8,FALSE)," ")</f>
        <v xml:space="preserve"> </v>
      </c>
      <c r="AS140" s="40" t="str">
        <f>IF(AND(N140="Aplicar identificación avanzada-condición aceptable para cada tipo de factor de riesgo identificado",J140="SI"),VLOOKUP(A140,'2'!$B$12:$M$212,9,FALSE)," ")</f>
        <v xml:space="preserve"> </v>
      </c>
      <c r="AT140" s="40" t="str">
        <f>IF(AND(N140="Aplicar identificación avanzada-condición aceptable para cada tipo de factor de riesgo identificado",J140="SI"),VLOOKUP(A140,'2'!$B$12:$M$212,10,FALSE)," ")</f>
        <v xml:space="preserve"> </v>
      </c>
      <c r="AU140" s="51" t="str">
        <f>IF(AND(N140="Aplicar identificación avanzada-condición aceptable para cada tipo de factor de riesgo identificado",K140="SI"),VLOOKUP(A140,'2'!$B$12:$M$212,2,FALSE)," ")</f>
        <v xml:space="preserve"> </v>
      </c>
      <c r="AV140" s="51" t="str">
        <f>IF(AND(N140="Aplicar identificación avanzada-condición aceptable para cada tipo de factor de riesgo identificado",K140="SI"),VLOOKUP(A140,'2'!$B$12:$M$212,3,FALSE)," ")</f>
        <v xml:space="preserve"> </v>
      </c>
      <c r="AW140" s="51" t="str">
        <f>IF(AND(N140="Aplicar identificación avanzada-condición aceptable para cada tipo de factor de riesgo identificado",K140="SI"),VLOOKUP(A140,'2'!$B$12:$M$212,4,FALSE)," ")</f>
        <v xml:space="preserve"> </v>
      </c>
      <c r="AX140" s="51" t="str">
        <f>IF(AND(N140="Aplicar identificación avanzada-condición aceptable para cada tipo de factor de riesgo identificado",K140="SI"),VLOOKUP(A140,'2'!$B$12:$M$212,6,FALSE)," ")</f>
        <v xml:space="preserve"> </v>
      </c>
      <c r="AY140" s="51" t="str">
        <f>IF(AND(N140="Aplicar identificación avanzada-condición aceptable para cada tipo de factor de riesgo identificado",K140="SI"),VLOOKUP(A140,'2'!$B$12:$M$212,7,FALSE)," ")</f>
        <v xml:space="preserve"> </v>
      </c>
      <c r="AZ140" s="51" t="str">
        <f>IF(AND(N140="Aplicar identificación avanzada-condición aceptable para cada tipo de factor de riesgo identificado",K140="SI"),VLOOKUP(A140,'2'!$B$12:$M$212,8,FALSE)," ")</f>
        <v xml:space="preserve"> </v>
      </c>
      <c r="BA140" s="51" t="str">
        <f>IF(AND(N140="Aplicar identificación avanzada-condición aceptable para cada tipo de factor de riesgo identificado",K140="SI"),VLOOKUP(A140,'2'!$B$12:$M$212,9,FALSE)," ")</f>
        <v xml:space="preserve"> </v>
      </c>
      <c r="BB140" s="51" t="str">
        <f>IF(AND(N140="Aplicar identificación avanzada-condición aceptable para cada tipo de factor de riesgo identificado",K140="SI"),VLOOKUP(A140,'2'!$B$12:$M$212,10,FALSE)," ")</f>
        <v xml:space="preserve"> </v>
      </c>
      <c r="BC140" s="44">
        <f>IF(AND(N140="Aplicar identificación avanzada-condición aceptable para cada tipo de factor de riesgo identificado",L140="SI"),VLOOKUP(A140,'2'!$B$12:$M$212,2,FALSE)," ")</f>
        <v>0</v>
      </c>
      <c r="BD140" s="44">
        <f>IF(AND(N140="Aplicar identificación avanzada-condición aceptable para cada tipo de factor de riesgo identificado",L140="SI"),VLOOKUP(A140,'2'!$B$12:$M$212,3,FALSE)," ")</f>
        <v>0</v>
      </c>
      <c r="BE140" s="44">
        <f>IF(AND(N140="Aplicar identificación avanzada-condición aceptable para cada tipo de factor de riesgo identificado",L140="SI"),VLOOKUP(A140,'2'!$B$12:$M$212,4,FALSE)," ")</f>
        <v>0</v>
      </c>
      <c r="BF140" s="44">
        <f>IF(AND(N140="Aplicar identificación avanzada-condición aceptable para cada tipo de factor de riesgo identificado",L140="SI"),VLOOKUP(A140,'2'!$B$12:$M$212,6,FALSE)," ")</f>
        <v>0</v>
      </c>
      <c r="BG140" s="44">
        <f>IF(AND(N140="Aplicar identificación avanzada-condición aceptable para cada tipo de factor de riesgo identificado",L140="SI"),VLOOKUP(A140,'2'!$B$12:$M$212,7,FALSE)," ")</f>
        <v>0</v>
      </c>
      <c r="BH140" s="44">
        <f>IF(AND(N140="Aplicar identificación avanzada-condición aceptable para cada tipo de factor de riesgo identificado",L140="SI"),VLOOKUP(A140,'2'!$B$12:$M$212,8,FALSE)," ")</f>
        <v>0</v>
      </c>
      <c r="BI140" s="44">
        <f>IF(AND(N140="Aplicar identificación avanzada-condición aceptable para cada tipo de factor de riesgo identificado",L140="SI"),VLOOKUP(A140,'2'!$B$12:$M$212,9,FALSE)," ")</f>
        <v>0</v>
      </c>
      <c r="BJ140" s="44">
        <f>IF(AND(N140="Aplicar identificación avanzada-condición aceptable para cada tipo de factor de riesgo identificado",L140="SI"),VLOOKUP(A140,'2'!$B$12:$M$212,10,FALSE)," ")</f>
        <v>0</v>
      </c>
      <c r="BK140" s="48" t="str">
        <f>IF(AND(N140="Aplicar identificación avanzada-condición aceptable para cada tipo de factor de riesgo identificado",M140="SI"),VLOOKUP(A140,'2'!$B$12:$M$212,2,FALSE)," ")</f>
        <v xml:space="preserve"> </v>
      </c>
      <c r="BL140" s="48" t="str">
        <f>IF(AND(N140="Aplicar identificación avanzada-condición aceptable para cada tipo de factor de riesgo identificado",M140="SI"),VLOOKUP(A140,'2'!$B$12:$M$212,3,FALSE)," ")</f>
        <v xml:space="preserve"> </v>
      </c>
      <c r="BM140" s="48" t="str">
        <f>IF(AND(N140="Aplicar identificación avanzada-condición aceptable para cada tipo de factor de riesgo identificado",M140="SI"),VLOOKUP(A140,'2'!$B$12:$M$212,4,FALSE)," ")</f>
        <v xml:space="preserve"> </v>
      </c>
      <c r="BN140" s="48" t="str">
        <f>IF(AND(N140="Aplicar identificación avanzada-condición aceptable para cada tipo de factor de riesgo identificado",M140="SI"),VLOOKUP(A140,'2'!$B$12:$M$212,6,FALSE)," ")</f>
        <v xml:space="preserve"> </v>
      </c>
      <c r="BO140" s="48" t="str">
        <f>IF(AND(N140="Aplicar identificación avanzada-condición aceptable para cada tipo de factor de riesgo identificado",M140="SI"),VLOOKUP(A140,'2'!$B$12:$M$212,7,FALSE)," ")</f>
        <v xml:space="preserve"> </v>
      </c>
      <c r="BP140" s="48" t="str">
        <f>IF(AND(N140="Aplicar identificación avanzada-condición aceptable para cada tipo de factor de riesgo identificado",M140="SI"),VLOOKUP(A140,'2'!$B$12:$M$212,8,FALSE)," ")</f>
        <v xml:space="preserve"> </v>
      </c>
      <c r="BQ140" s="48" t="str">
        <f>IF(AND(N140="Aplicar identificación avanzada-condición aceptable para cada tipo de factor de riesgo identificado",M140="SI"),VLOOKUP(A140,'2'!$B$12:$M$212,9,FALSE)," ")</f>
        <v xml:space="preserve"> </v>
      </c>
      <c r="BR140" s="48" t="str">
        <f>IF(AND(N140="Aplicar identificación avanzada-condición aceptable para cada tipo de factor de riesgo identificado",M140="SI"),VLOOKUP(A140,'2'!$B$12:$M$212,10,FALSE)," ")</f>
        <v xml:space="preserve"> </v>
      </c>
    </row>
    <row r="141" spans="1:70">
      <c r="A141">
        <v>137</v>
      </c>
      <c r="B141" s="21">
        <f>'2'!C150</f>
        <v>0</v>
      </c>
      <c r="C141" s="21">
        <f>'2'!D150</f>
        <v>0</v>
      </c>
      <c r="D141" s="21"/>
      <c r="E141" s="21">
        <f>'2'!E150</f>
        <v>0</v>
      </c>
      <c r="F141" s="34">
        <f>'3'!D150</f>
        <v>0</v>
      </c>
      <c r="G141" s="27" t="str">
        <f>'3'!E150</f>
        <v>SI</v>
      </c>
      <c r="H141" s="21" t="str">
        <f>'3'!F150</f>
        <v>NO</v>
      </c>
      <c r="I141" s="27" t="str">
        <f>'3'!G150</f>
        <v>NO</v>
      </c>
      <c r="J141" s="21" t="str">
        <f>'3'!H150</f>
        <v>NO</v>
      </c>
      <c r="K141" s="27" t="str">
        <f>'3'!I150</f>
        <v>NO</v>
      </c>
      <c r="L141" s="21" t="str">
        <f>'3'!J150</f>
        <v>SI</v>
      </c>
      <c r="M141" s="27" t="str">
        <f>'3'!K150</f>
        <v>NO</v>
      </c>
      <c r="N141" s="34" t="str">
        <f>'3'!L150</f>
        <v>Aplicar identificación avanzada-condición aceptable para cada tipo de factor de riesgo identificado</v>
      </c>
      <c r="O141" s="19">
        <f>IF(AND(N141="Aplicar identificación avanzada-condición aceptable para cada tipo de factor de riesgo identificado",G141="SI"),VLOOKUP(A141,'2'!$B$12:$M$212,2,FALSE)," ")</f>
        <v>0</v>
      </c>
      <c r="P141" s="19">
        <f>IF(AND(N141="Aplicar identificación avanzada-condición aceptable para cada tipo de factor de riesgo identificado",G141="SI"),VLOOKUP(A141,'2'!$B$12:$M$212,3,FALSE)," ")</f>
        <v>0</v>
      </c>
      <c r="Q141" s="19">
        <f>IF(AND(N141="Aplicar identificación avanzada-condición aceptable para cada tipo de factor de riesgo identificado",G141="SI"),VLOOKUP(A141,'2'!$B$12:$M$212,4,FALSE)," ")</f>
        <v>0</v>
      </c>
      <c r="R141" s="19">
        <f>IF(AND(N141="Aplicar identificación avanzada-condición aceptable para cada tipo de factor de riesgo identificado",G141="SI"),VLOOKUP(A141,'2'!$B$12:$M$212,6,FALSE)," ")</f>
        <v>0</v>
      </c>
      <c r="S141" s="19">
        <f>IF(AND(N141="Aplicar identificación avanzada-condición aceptable para cada tipo de factor de riesgo identificado",G141="SI"),VLOOKUP(A141,'2'!$B$12:$M$212,7,FALSE)," ")</f>
        <v>0</v>
      </c>
      <c r="T141" s="19">
        <f>IF(AND(N141="Aplicar identificación avanzada-condición aceptable para cada tipo de factor de riesgo identificado",G141="SI"),VLOOKUP(A141,'2'!$B$12:$M$212,8,FALSE)," ")</f>
        <v>0</v>
      </c>
      <c r="U141" s="19">
        <f>IF(AND(N141="Aplicar identificación avanzada-condición aceptable para cada tipo de factor de riesgo identificado",G141="SI"),VLOOKUP(A141,'2'!$B$12:$M$212,9,FALSE)," ")</f>
        <v>0</v>
      </c>
      <c r="V141" s="19">
        <f>IF(AND(N141="Aplicar identificación avanzada-condición aceptable para cada tipo de factor de riesgo identificado",G141="SI"),VLOOKUP(A141,'2'!$B$12:$M$212,10,FALSE)," ")</f>
        <v>0</v>
      </c>
      <c r="W141" s="31" t="str">
        <f>IF(AND(N141="Aplicar identificación avanzada-condición aceptable para cada tipo de factor de riesgo identificado",H141="SI"),VLOOKUP(A141,'2'!$B$12:$M$212,2,FALSE)," ")</f>
        <v xml:space="preserve"> </v>
      </c>
      <c r="X141" s="31" t="str">
        <f>IF(AND(N141="Aplicar identificación avanzada-condición aceptable para cada tipo de factor de riesgo identificado",H141="SI"),VLOOKUP(A141,'2'!$B$12:$M$212,3,FALSE)," ")</f>
        <v xml:space="preserve"> </v>
      </c>
      <c r="Y141" s="31" t="str">
        <f>IF(AND(N141="Aplicar identificación avanzada-condición aceptable para cada tipo de factor de riesgo identificado",H141="SI"),VLOOKUP(A141,'2'!$B$12:$M$212,4,FALSE)," ")</f>
        <v xml:space="preserve"> </v>
      </c>
      <c r="Z141" s="31" t="str">
        <f>IF(AND(N141="Aplicar identificación avanzada-condición aceptable para cada tipo de factor de riesgo identificado",H141="SI"),VLOOKUP(A141,'2'!$B$12:$M$212,4,FALSE)," ")</f>
        <v xml:space="preserve"> </v>
      </c>
      <c r="AA141" s="31" t="str">
        <f>IF(AND(N141="Aplicar identificación avanzada-condición aceptable para cada tipo de factor de riesgo identificado",H141="SI"),VLOOKUP(A141,'2'!$B$12:$M$212,7,FALSE)," ")</f>
        <v xml:space="preserve"> </v>
      </c>
      <c r="AB141" s="31" t="str">
        <f>IF(AND(N141="Aplicar identificación avanzada-condición aceptable para cada tipo de factor de riesgo identificado",H141="SI"),VLOOKUP(A141,'2'!$B$12:$M$212,8,FALSE)," ")</f>
        <v xml:space="preserve"> </v>
      </c>
      <c r="AC141" s="31" t="str">
        <f>IF(AND(N141="Aplicar identificación avanzada-condición aceptable para cada tipo de factor de riesgo identificado",H141="SI"),VLOOKUP(A141,'2'!$B$12:$M$212,9,FALSE)," ")</f>
        <v xml:space="preserve"> </v>
      </c>
      <c r="AD141" s="31" t="str">
        <f>IF(AND(N141="Aplicar identificación avanzada-condición aceptable para cada tipo de factor de riesgo identificado",H141="SI"),VLOOKUP(A141,'2'!$B$12:$M$212,10,FALSE)," ")</f>
        <v xml:space="preserve"> </v>
      </c>
      <c r="AE141" s="34" t="str">
        <f>IF(AND(N141="Aplicar identificación avanzada-condición aceptable para cada tipo de factor de riesgo identificado",I141="SI"),VLOOKUP(A141,'2'!$B$12:$M$212,2,FALSE)," ")</f>
        <v xml:space="preserve"> </v>
      </c>
      <c r="AF141" s="34" t="str">
        <f>IF(AND(N141="Aplicar identificación avanzada-condición aceptable para cada tipo de factor de riesgo identificado",I141="SI"),VLOOKUP(A141,'2'!$B$12:$M$212,3,FALSE)," ")</f>
        <v xml:space="preserve"> </v>
      </c>
      <c r="AG141" s="34" t="str">
        <f>IF(AND(N141="Aplicar identificación avanzada-condición aceptable para cada tipo de factor de riesgo identificado",I141="SI"),VLOOKUP(A141,'2'!$B$12:$M$212,4,FALSE)," ")</f>
        <v xml:space="preserve"> </v>
      </c>
      <c r="AH141" s="34" t="str">
        <f>IF(AND(N141="Aplicar identificación avanzada-condición aceptable para cada tipo de factor de riesgo identificado",I141="SI"),VLOOKUP(A141,'2'!$B$12:$M$212,6,FALSE)," ")</f>
        <v xml:space="preserve"> </v>
      </c>
      <c r="AI141" s="34" t="str">
        <f>IF(AND(N141="Aplicar identificación avanzada-condición aceptable para cada tipo de factor de riesgo identificado",I141="SI"),VLOOKUP(A141,'2'!$B$12:$M$212,7,FALSE)," ")</f>
        <v xml:space="preserve"> </v>
      </c>
      <c r="AJ141" s="34" t="str">
        <f>IF(AND(N141="Aplicar identificación avanzada-condición aceptable para cada tipo de factor de riesgo identificado",I141="SI"),VLOOKUP(A141,'2'!$B$12:$M$212,8,FALSE)," ")</f>
        <v xml:space="preserve"> </v>
      </c>
      <c r="AK141" s="34" t="str">
        <f>IF(AND(N141="Aplicar identificación avanzada-condición aceptable para cada tipo de factor de riesgo identificado",I141="SI"),VLOOKUP(A141,'2'!$B$12:$M$212,9,FALSE)," ")</f>
        <v xml:space="preserve"> </v>
      </c>
      <c r="AL141" s="34" t="str">
        <f>IF(AND(N141="Aplicar identificación avanzada-condición aceptable para cada tipo de factor de riesgo identificado",I141="SI"),VLOOKUP(A141,'2'!$B$12:$M$212,10,FALSE)," ")</f>
        <v xml:space="preserve"> </v>
      </c>
      <c r="AM141" s="40" t="str">
        <f>IF(AND(N141="Aplicar identificación avanzada-condición aceptable para cada tipo de factor de riesgo identificado",J141="SI"),VLOOKUP(A141,'2'!$B$12:$M$212,2,FALSE)," ")</f>
        <v xml:space="preserve"> </v>
      </c>
      <c r="AN141" s="40" t="str">
        <f>IF(AND(N141="Aplicar identificación avanzada-condición aceptable para cada tipo de factor de riesgo identificado",J141="SI"),VLOOKUP(A141,'2'!$B$12:$M$212,3,FALSE)," ")</f>
        <v xml:space="preserve"> </v>
      </c>
      <c r="AO141" s="40" t="str">
        <f>IF(AND(N141="Aplicar identificación avanzada-condición aceptable para cada tipo de factor de riesgo identificado",J141="SI"),VLOOKUP(A141,'2'!$B$12:$M$212,4,FALSE)," ")</f>
        <v xml:space="preserve"> </v>
      </c>
      <c r="AP141" s="40" t="str">
        <f>IF(AND(N141="Aplicar identificación avanzada-condición aceptable para cada tipo de factor de riesgo identificado",J141="SI"),VLOOKUP(A141,'2'!$B$12:$M$212,6,FALSE)," ")</f>
        <v xml:space="preserve"> </v>
      </c>
      <c r="AQ141" s="40" t="str">
        <f>IF(AND(N141="Aplicar identificación avanzada-condición aceptable para cada tipo de factor de riesgo identificado",J141="SI"),VLOOKUP(A141,'2'!$B$12:$M$212,7,FALSE)," ")</f>
        <v xml:space="preserve"> </v>
      </c>
      <c r="AR141" s="40" t="str">
        <f>IF(AND(N141="Aplicar identificación avanzada-condición aceptable para cada tipo de factor de riesgo identificado",J141="SI"),VLOOKUP(A141,'2'!$B$12:$M$212,8,FALSE)," ")</f>
        <v xml:space="preserve"> </v>
      </c>
      <c r="AS141" s="40" t="str">
        <f>IF(AND(N141="Aplicar identificación avanzada-condición aceptable para cada tipo de factor de riesgo identificado",J141="SI"),VLOOKUP(A141,'2'!$B$12:$M$212,9,FALSE)," ")</f>
        <v xml:space="preserve"> </v>
      </c>
      <c r="AT141" s="40" t="str">
        <f>IF(AND(N141="Aplicar identificación avanzada-condición aceptable para cada tipo de factor de riesgo identificado",J141="SI"),VLOOKUP(A141,'2'!$B$12:$M$212,10,FALSE)," ")</f>
        <v xml:space="preserve"> </v>
      </c>
      <c r="AU141" s="51" t="str">
        <f>IF(AND(N141="Aplicar identificación avanzada-condición aceptable para cada tipo de factor de riesgo identificado",K141="SI"),VLOOKUP(A141,'2'!$B$12:$M$212,2,FALSE)," ")</f>
        <v xml:space="preserve"> </v>
      </c>
      <c r="AV141" s="51" t="str">
        <f>IF(AND(N141="Aplicar identificación avanzada-condición aceptable para cada tipo de factor de riesgo identificado",K141="SI"),VLOOKUP(A141,'2'!$B$12:$M$212,3,FALSE)," ")</f>
        <v xml:space="preserve"> </v>
      </c>
      <c r="AW141" s="51" t="str">
        <f>IF(AND(N141="Aplicar identificación avanzada-condición aceptable para cada tipo de factor de riesgo identificado",K141="SI"),VLOOKUP(A141,'2'!$B$12:$M$212,4,FALSE)," ")</f>
        <v xml:space="preserve"> </v>
      </c>
      <c r="AX141" s="51" t="str">
        <f>IF(AND(N141="Aplicar identificación avanzada-condición aceptable para cada tipo de factor de riesgo identificado",K141="SI"),VLOOKUP(A141,'2'!$B$12:$M$212,6,FALSE)," ")</f>
        <v xml:space="preserve"> </v>
      </c>
      <c r="AY141" s="51" t="str">
        <f>IF(AND(N141="Aplicar identificación avanzada-condición aceptable para cada tipo de factor de riesgo identificado",K141="SI"),VLOOKUP(A141,'2'!$B$12:$M$212,7,FALSE)," ")</f>
        <v xml:space="preserve"> </v>
      </c>
      <c r="AZ141" s="51" t="str">
        <f>IF(AND(N141="Aplicar identificación avanzada-condición aceptable para cada tipo de factor de riesgo identificado",K141="SI"),VLOOKUP(A141,'2'!$B$12:$M$212,8,FALSE)," ")</f>
        <v xml:space="preserve"> </v>
      </c>
      <c r="BA141" s="51" t="str">
        <f>IF(AND(N141="Aplicar identificación avanzada-condición aceptable para cada tipo de factor de riesgo identificado",K141="SI"),VLOOKUP(A141,'2'!$B$12:$M$212,9,FALSE)," ")</f>
        <v xml:space="preserve"> </v>
      </c>
      <c r="BB141" s="51" t="str">
        <f>IF(AND(N141="Aplicar identificación avanzada-condición aceptable para cada tipo de factor de riesgo identificado",K141="SI"),VLOOKUP(A141,'2'!$B$12:$M$212,10,FALSE)," ")</f>
        <v xml:space="preserve"> </v>
      </c>
      <c r="BC141" s="44">
        <f>IF(AND(N141="Aplicar identificación avanzada-condición aceptable para cada tipo de factor de riesgo identificado",L141="SI"),VLOOKUP(A141,'2'!$B$12:$M$212,2,FALSE)," ")</f>
        <v>0</v>
      </c>
      <c r="BD141" s="44">
        <f>IF(AND(N141="Aplicar identificación avanzada-condición aceptable para cada tipo de factor de riesgo identificado",L141="SI"),VLOOKUP(A141,'2'!$B$12:$M$212,3,FALSE)," ")</f>
        <v>0</v>
      </c>
      <c r="BE141" s="44">
        <f>IF(AND(N141="Aplicar identificación avanzada-condición aceptable para cada tipo de factor de riesgo identificado",L141="SI"),VLOOKUP(A141,'2'!$B$12:$M$212,4,FALSE)," ")</f>
        <v>0</v>
      </c>
      <c r="BF141" s="44">
        <f>IF(AND(N141="Aplicar identificación avanzada-condición aceptable para cada tipo de factor de riesgo identificado",L141="SI"),VLOOKUP(A141,'2'!$B$12:$M$212,6,FALSE)," ")</f>
        <v>0</v>
      </c>
      <c r="BG141" s="44">
        <f>IF(AND(N141="Aplicar identificación avanzada-condición aceptable para cada tipo de factor de riesgo identificado",L141="SI"),VLOOKUP(A141,'2'!$B$12:$M$212,7,FALSE)," ")</f>
        <v>0</v>
      </c>
      <c r="BH141" s="44">
        <f>IF(AND(N141="Aplicar identificación avanzada-condición aceptable para cada tipo de factor de riesgo identificado",L141="SI"),VLOOKUP(A141,'2'!$B$12:$M$212,8,FALSE)," ")</f>
        <v>0</v>
      </c>
      <c r="BI141" s="44">
        <f>IF(AND(N141="Aplicar identificación avanzada-condición aceptable para cada tipo de factor de riesgo identificado",L141="SI"),VLOOKUP(A141,'2'!$B$12:$M$212,9,FALSE)," ")</f>
        <v>0</v>
      </c>
      <c r="BJ141" s="44">
        <f>IF(AND(N141="Aplicar identificación avanzada-condición aceptable para cada tipo de factor de riesgo identificado",L141="SI"),VLOOKUP(A141,'2'!$B$12:$M$212,10,FALSE)," ")</f>
        <v>0</v>
      </c>
      <c r="BK141" s="48" t="str">
        <f>IF(AND(N141="Aplicar identificación avanzada-condición aceptable para cada tipo de factor de riesgo identificado",M141="SI"),VLOOKUP(A141,'2'!$B$12:$M$212,2,FALSE)," ")</f>
        <v xml:space="preserve"> </v>
      </c>
      <c r="BL141" s="48" t="str">
        <f>IF(AND(N141="Aplicar identificación avanzada-condición aceptable para cada tipo de factor de riesgo identificado",M141="SI"),VLOOKUP(A141,'2'!$B$12:$M$212,3,FALSE)," ")</f>
        <v xml:space="preserve"> </v>
      </c>
      <c r="BM141" s="48" t="str">
        <f>IF(AND(N141="Aplicar identificación avanzada-condición aceptable para cada tipo de factor de riesgo identificado",M141="SI"),VLOOKUP(A141,'2'!$B$12:$M$212,4,FALSE)," ")</f>
        <v xml:space="preserve"> </v>
      </c>
      <c r="BN141" s="48" t="str">
        <f>IF(AND(N141="Aplicar identificación avanzada-condición aceptable para cada tipo de factor de riesgo identificado",M141="SI"),VLOOKUP(A141,'2'!$B$12:$M$212,6,FALSE)," ")</f>
        <v xml:space="preserve"> </v>
      </c>
      <c r="BO141" s="48" t="str">
        <f>IF(AND(N141="Aplicar identificación avanzada-condición aceptable para cada tipo de factor de riesgo identificado",M141="SI"),VLOOKUP(A141,'2'!$B$12:$M$212,7,FALSE)," ")</f>
        <v xml:space="preserve"> </v>
      </c>
      <c r="BP141" s="48" t="str">
        <f>IF(AND(N141="Aplicar identificación avanzada-condición aceptable para cada tipo de factor de riesgo identificado",M141="SI"),VLOOKUP(A141,'2'!$B$12:$M$212,8,FALSE)," ")</f>
        <v xml:space="preserve"> </v>
      </c>
      <c r="BQ141" s="48" t="str">
        <f>IF(AND(N141="Aplicar identificación avanzada-condición aceptable para cada tipo de factor de riesgo identificado",M141="SI"),VLOOKUP(A141,'2'!$B$12:$M$212,9,FALSE)," ")</f>
        <v xml:space="preserve"> </v>
      </c>
      <c r="BR141" s="48" t="str">
        <f>IF(AND(N141="Aplicar identificación avanzada-condición aceptable para cada tipo de factor de riesgo identificado",M141="SI"),VLOOKUP(A141,'2'!$B$12:$M$212,10,FALSE)," ")</f>
        <v xml:space="preserve"> </v>
      </c>
    </row>
    <row r="142" spans="1:70">
      <c r="A142">
        <v>138</v>
      </c>
      <c r="B142" s="21">
        <f>'2'!C151</f>
        <v>0</v>
      </c>
      <c r="C142" s="21">
        <f>'2'!D151</f>
        <v>0</v>
      </c>
      <c r="D142" s="21"/>
      <c r="E142" s="21">
        <f>'2'!E151</f>
        <v>0</v>
      </c>
      <c r="F142" s="34">
        <f>'3'!D151</f>
        <v>0</v>
      </c>
      <c r="G142" s="27" t="str">
        <f>'3'!E151</f>
        <v>SI</v>
      </c>
      <c r="H142" s="21" t="str">
        <f>'3'!F151</f>
        <v>NO</v>
      </c>
      <c r="I142" s="27" t="str">
        <f>'3'!G151</f>
        <v>NO</v>
      </c>
      <c r="J142" s="21" t="str">
        <f>'3'!H151</f>
        <v>NO</v>
      </c>
      <c r="K142" s="27" t="str">
        <f>'3'!I151</f>
        <v>NO</v>
      </c>
      <c r="L142" s="21" t="str">
        <f>'3'!J151</f>
        <v>SI</v>
      </c>
      <c r="M142" s="27" t="str">
        <f>'3'!K151</f>
        <v>NO</v>
      </c>
      <c r="N142" s="34" t="str">
        <f>'3'!L151</f>
        <v>Aplicar identificación avanzada-condición aceptable para cada tipo de factor de riesgo identificado</v>
      </c>
      <c r="O142" s="19">
        <f>IF(AND(N142="Aplicar identificación avanzada-condición aceptable para cada tipo de factor de riesgo identificado",G142="SI"),VLOOKUP(A142,'2'!$B$12:$M$212,2,FALSE)," ")</f>
        <v>0</v>
      </c>
      <c r="P142" s="19">
        <f>IF(AND(N142="Aplicar identificación avanzada-condición aceptable para cada tipo de factor de riesgo identificado",G142="SI"),VLOOKUP(A142,'2'!$B$12:$M$212,3,FALSE)," ")</f>
        <v>0</v>
      </c>
      <c r="Q142" s="19">
        <f>IF(AND(N142="Aplicar identificación avanzada-condición aceptable para cada tipo de factor de riesgo identificado",G142="SI"),VLOOKUP(A142,'2'!$B$12:$M$212,4,FALSE)," ")</f>
        <v>0</v>
      </c>
      <c r="R142" s="19">
        <f>IF(AND(N142="Aplicar identificación avanzada-condición aceptable para cada tipo de factor de riesgo identificado",G142="SI"),VLOOKUP(A142,'2'!$B$12:$M$212,6,FALSE)," ")</f>
        <v>0</v>
      </c>
      <c r="S142" s="19">
        <f>IF(AND(N142="Aplicar identificación avanzada-condición aceptable para cada tipo de factor de riesgo identificado",G142="SI"),VLOOKUP(A142,'2'!$B$12:$M$212,7,FALSE)," ")</f>
        <v>0</v>
      </c>
      <c r="T142" s="19">
        <f>IF(AND(N142="Aplicar identificación avanzada-condición aceptable para cada tipo de factor de riesgo identificado",G142="SI"),VLOOKUP(A142,'2'!$B$12:$M$212,8,FALSE)," ")</f>
        <v>0</v>
      </c>
      <c r="U142" s="19">
        <f>IF(AND(N142="Aplicar identificación avanzada-condición aceptable para cada tipo de factor de riesgo identificado",G142="SI"),VLOOKUP(A142,'2'!$B$12:$M$212,9,FALSE)," ")</f>
        <v>0</v>
      </c>
      <c r="V142" s="19">
        <f>IF(AND(N142="Aplicar identificación avanzada-condición aceptable para cada tipo de factor de riesgo identificado",G142="SI"),VLOOKUP(A142,'2'!$B$12:$M$212,10,FALSE)," ")</f>
        <v>0</v>
      </c>
      <c r="W142" s="31" t="str">
        <f>IF(AND(N142="Aplicar identificación avanzada-condición aceptable para cada tipo de factor de riesgo identificado",H142="SI"),VLOOKUP(A142,'2'!$B$12:$M$212,2,FALSE)," ")</f>
        <v xml:space="preserve"> </v>
      </c>
      <c r="X142" s="31" t="str">
        <f>IF(AND(N142="Aplicar identificación avanzada-condición aceptable para cada tipo de factor de riesgo identificado",H142="SI"),VLOOKUP(A142,'2'!$B$12:$M$212,3,FALSE)," ")</f>
        <v xml:space="preserve"> </v>
      </c>
      <c r="Y142" s="31" t="str">
        <f>IF(AND(N142="Aplicar identificación avanzada-condición aceptable para cada tipo de factor de riesgo identificado",H142="SI"),VLOOKUP(A142,'2'!$B$12:$M$212,4,FALSE)," ")</f>
        <v xml:space="preserve"> </v>
      </c>
      <c r="Z142" s="31" t="str">
        <f>IF(AND(N142="Aplicar identificación avanzada-condición aceptable para cada tipo de factor de riesgo identificado",H142="SI"),VLOOKUP(A142,'2'!$B$12:$M$212,4,FALSE)," ")</f>
        <v xml:space="preserve"> </v>
      </c>
      <c r="AA142" s="31" t="str">
        <f>IF(AND(N142="Aplicar identificación avanzada-condición aceptable para cada tipo de factor de riesgo identificado",H142="SI"),VLOOKUP(A142,'2'!$B$12:$M$212,7,FALSE)," ")</f>
        <v xml:space="preserve"> </v>
      </c>
      <c r="AB142" s="31" t="str">
        <f>IF(AND(N142="Aplicar identificación avanzada-condición aceptable para cada tipo de factor de riesgo identificado",H142="SI"),VLOOKUP(A142,'2'!$B$12:$M$212,8,FALSE)," ")</f>
        <v xml:space="preserve"> </v>
      </c>
      <c r="AC142" s="31" t="str">
        <f>IF(AND(N142="Aplicar identificación avanzada-condición aceptable para cada tipo de factor de riesgo identificado",H142="SI"),VLOOKUP(A142,'2'!$B$12:$M$212,9,FALSE)," ")</f>
        <v xml:space="preserve"> </v>
      </c>
      <c r="AD142" s="31" t="str">
        <f>IF(AND(N142="Aplicar identificación avanzada-condición aceptable para cada tipo de factor de riesgo identificado",H142="SI"),VLOOKUP(A142,'2'!$B$12:$M$212,10,FALSE)," ")</f>
        <v xml:space="preserve"> </v>
      </c>
      <c r="AE142" s="34" t="str">
        <f>IF(AND(N142="Aplicar identificación avanzada-condición aceptable para cada tipo de factor de riesgo identificado",I142="SI"),VLOOKUP(A142,'2'!$B$12:$M$212,2,FALSE)," ")</f>
        <v xml:space="preserve"> </v>
      </c>
      <c r="AF142" s="34" t="str">
        <f>IF(AND(N142="Aplicar identificación avanzada-condición aceptable para cada tipo de factor de riesgo identificado",I142="SI"),VLOOKUP(A142,'2'!$B$12:$M$212,3,FALSE)," ")</f>
        <v xml:space="preserve"> </v>
      </c>
      <c r="AG142" s="34" t="str">
        <f>IF(AND(N142="Aplicar identificación avanzada-condición aceptable para cada tipo de factor de riesgo identificado",I142="SI"),VLOOKUP(A142,'2'!$B$12:$M$212,4,FALSE)," ")</f>
        <v xml:space="preserve"> </v>
      </c>
      <c r="AH142" s="34" t="str">
        <f>IF(AND(N142="Aplicar identificación avanzada-condición aceptable para cada tipo de factor de riesgo identificado",I142="SI"),VLOOKUP(A142,'2'!$B$12:$M$212,6,FALSE)," ")</f>
        <v xml:space="preserve"> </v>
      </c>
      <c r="AI142" s="34" t="str">
        <f>IF(AND(N142="Aplicar identificación avanzada-condición aceptable para cada tipo de factor de riesgo identificado",I142="SI"),VLOOKUP(A142,'2'!$B$12:$M$212,7,FALSE)," ")</f>
        <v xml:space="preserve"> </v>
      </c>
      <c r="AJ142" s="34" t="str">
        <f>IF(AND(N142="Aplicar identificación avanzada-condición aceptable para cada tipo de factor de riesgo identificado",I142="SI"),VLOOKUP(A142,'2'!$B$12:$M$212,8,FALSE)," ")</f>
        <v xml:space="preserve"> </v>
      </c>
      <c r="AK142" s="34" t="str">
        <f>IF(AND(N142="Aplicar identificación avanzada-condición aceptable para cada tipo de factor de riesgo identificado",I142="SI"),VLOOKUP(A142,'2'!$B$12:$M$212,9,FALSE)," ")</f>
        <v xml:space="preserve"> </v>
      </c>
      <c r="AL142" s="34" t="str">
        <f>IF(AND(N142="Aplicar identificación avanzada-condición aceptable para cada tipo de factor de riesgo identificado",I142="SI"),VLOOKUP(A142,'2'!$B$12:$M$212,10,FALSE)," ")</f>
        <v xml:space="preserve"> </v>
      </c>
      <c r="AM142" s="40" t="str">
        <f>IF(AND(N142="Aplicar identificación avanzada-condición aceptable para cada tipo de factor de riesgo identificado",J142="SI"),VLOOKUP(A142,'2'!$B$12:$M$212,2,FALSE)," ")</f>
        <v xml:space="preserve"> </v>
      </c>
      <c r="AN142" s="40" t="str">
        <f>IF(AND(N142="Aplicar identificación avanzada-condición aceptable para cada tipo de factor de riesgo identificado",J142="SI"),VLOOKUP(A142,'2'!$B$12:$M$212,3,FALSE)," ")</f>
        <v xml:space="preserve"> </v>
      </c>
      <c r="AO142" s="40" t="str">
        <f>IF(AND(N142="Aplicar identificación avanzada-condición aceptable para cada tipo de factor de riesgo identificado",J142="SI"),VLOOKUP(A142,'2'!$B$12:$M$212,4,FALSE)," ")</f>
        <v xml:space="preserve"> </v>
      </c>
      <c r="AP142" s="40" t="str">
        <f>IF(AND(N142="Aplicar identificación avanzada-condición aceptable para cada tipo de factor de riesgo identificado",J142="SI"),VLOOKUP(A142,'2'!$B$12:$M$212,6,FALSE)," ")</f>
        <v xml:space="preserve"> </v>
      </c>
      <c r="AQ142" s="40" t="str">
        <f>IF(AND(N142="Aplicar identificación avanzada-condición aceptable para cada tipo de factor de riesgo identificado",J142="SI"),VLOOKUP(A142,'2'!$B$12:$M$212,7,FALSE)," ")</f>
        <v xml:space="preserve"> </v>
      </c>
      <c r="AR142" s="40" t="str">
        <f>IF(AND(N142="Aplicar identificación avanzada-condición aceptable para cada tipo de factor de riesgo identificado",J142="SI"),VLOOKUP(A142,'2'!$B$12:$M$212,8,FALSE)," ")</f>
        <v xml:space="preserve"> </v>
      </c>
      <c r="AS142" s="40" t="str">
        <f>IF(AND(N142="Aplicar identificación avanzada-condición aceptable para cada tipo de factor de riesgo identificado",J142="SI"),VLOOKUP(A142,'2'!$B$12:$M$212,9,FALSE)," ")</f>
        <v xml:space="preserve"> </v>
      </c>
      <c r="AT142" s="40" t="str">
        <f>IF(AND(N142="Aplicar identificación avanzada-condición aceptable para cada tipo de factor de riesgo identificado",J142="SI"),VLOOKUP(A142,'2'!$B$12:$M$212,10,FALSE)," ")</f>
        <v xml:space="preserve"> </v>
      </c>
      <c r="AU142" s="51" t="str">
        <f>IF(AND(N142="Aplicar identificación avanzada-condición aceptable para cada tipo de factor de riesgo identificado",K142="SI"),VLOOKUP(A142,'2'!$B$12:$M$212,2,FALSE)," ")</f>
        <v xml:space="preserve"> </v>
      </c>
      <c r="AV142" s="51" t="str">
        <f>IF(AND(N142="Aplicar identificación avanzada-condición aceptable para cada tipo de factor de riesgo identificado",K142="SI"),VLOOKUP(A142,'2'!$B$12:$M$212,3,FALSE)," ")</f>
        <v xml:space="preserve"> </v>
      </c>
      <c r="AW142" s="51" t="str">
        <f>IF(AND(N142="Aplicar identificación avanzada-condición aceptable para cada tipo de factor de riesgo identificado",K142="SI"),VLOOKUP(A142,'2'!$B$12:$M$212,4,FALSE)," ")</f>
        <v xml:space="preserve"> </v>
      </c>
      <c r="AX142" s="51" t="str">
        <f>IF(AND(N142="Aplicar identificación avanzada-condición aceptable para cada tipo de factor de riesgo identificado",K142="SI"),VLOOKUP(A142,'2'!$B$12:$M$212,6,FALSE)," ")</f>
        <v xml:space="preserve"> </v>
      </c>
      <c r="AY142" s="51" t="str">
        <f>IF(AND(N142="Aplicar identificación avanzada-condición aceptable para cada tipo de factor de riesgo identificado",K142="SI"),VLOOKUP(A142,'2'!$B$12:$M$212,7,FALSE)," ")</f>
        <v xml:space="preserve"> </v>
      </c>
      <c r="AZ142" s="51" t="str">
        <f>IF(AND(N142="Aplicar identificación avanzada-condición aceptable para cada tipo de factor de riesgo identificado",K142="SI"),VLOOKUP(A142,'2'!$B$12:$M$212,8,FALSE)," ")</f>
        <v xml:space="preserve"> </v>
      </c>
      <c r="BA142" s="51" t="str">
        <f>IF(AND(N142="Aplicar identificación avanzada-condición aceptable para cada tipo de factor de riesgo identificado",K142="SI"),VLOOKUP(A142,'2'!$B$12:$M$212,9,FALSE)," ")</f>
        <v xml:space="preserve"> </v>
      </c>
      <c r="BB142" s="51" t="str">
        <f>IF(AND(N142="Aplicar identificación avanzada-condición aceptable para cada tipo de factor de riesgo identificado",K142="SI"),VLOOKUP(A142,'2'!$B$12:$M$212,10,FALSE)," ")</f>
        <v xml:space="preserve"> </v>
      </c>
      <c r="BC142" s="44">
        <f>IF(AND(N142="Aplicar identificación avanzada-condición aceptable para cada tipo de factor de riesgo identificado",L142="SI"),VLOOKUP(A142,'2'!$B$12:$M$212,2,FALSE)," ")</f>
        <v>0</v>
      </c>
      <c r="BD142" s="44">
        <f>IF(AND(N142="Aplicar identificación avanzada-condición aceptable para cada tipo de factor de riesgo identificado",L142="SI"),VLOOKUP(A142,'2'!$B$12:$M$212,3,FALSE)," ")</f>
        <v>0</v>
      </c>
      <c r="BE142" s="44">
        <f>IF(AND(N142="Aplicar identificación avanzada-condición aceptable para cada tipo de factor de riesgo identificado",L142="SI"),VLOOKUP(A142,'2'!$B$12:$M$212,4,FALSE)," ")</f>
        <v>0</v>
      </c>
      <c r="BF142" s="44">
        <f>IF(AND(N142="Aplicar identificación avanzada-condición aceptable para cada tipo de factor de riesgo identificado",L142="SI"),VLOOKUP(A142,'2'!$B$12:$M$212,6,FALSE)," ")</f>
        <v>0</v>
      </c>
      <c r="BG142" s="44">
        <f>IF(AND(N142="Aplicar identificación avanzada-condición aceptable para cada tipo de factor de riesgo identificado",L142="SI"),VLOOKUP(A142,'2'!$B$12:$M$212,7,FALSE)," ")</f>
        <v>0</v>
      </c>
      <c r="BH142" s="44">
        <f>IF(AND(N142="Aplicar identificación avanzada-condición aceptable para cada tipo de factor de riesgo identificado",L142="SI"),VLOOKUP(A142,'2'!$B$12:$M$212,8,FALSE)," ")</f>
        <v>0</v>
      </c>
      <c r="BI142" s="44">
        <f>IF(AND(N142="Aplicar identificación avanzada-condición aceptable para cada tipo de factor de riesgo identificado",L142="SI"),VLOOKUP(A142,'2'!$B$12:$M$212,9,FALSE)," ")</f>
        <v>0</v>
      </c>
      <c r="BJ142" s="44">
        <f>IF(AND(N142="Aplicar identificación avanzada-condición aceptable para cada tipo de factor de riesgo identificado",L142="SI"),VLOOKUP(A142,'2'!$B$12:$M$212,10,FALSE)," ")</f>
        <v>0</v>
      </c>
      <c r="BK142" s="48" t="str">
        <f>IF(AND(N142="Aplicar identificación avanzada-condición aceptable para cada tipo de factor de riesgo identificado",M142="SI"),VLOOKUP(A142,'2'!$B$12:$M$212,2,FALSE)," ")</f>
        <v xml:space="preserve"> </v>
      </c>
      <c r="BL142" s="48" t="str">
        <f>IF(AND(N142="Aplicar identificación avanzada-condición aceptable para cada tipo de factor de riesgo identificado",M142="SI"),VLOOKUP(A142,'2'!$B$12:$M$212,3,FALSE)," ")</f>
        <v xml:space="preserve"> </v>
      </c>
      <c r="BM142" s="48" t="str">
        <f>IF(AND(N142="Aplicar identificación avanzada-condición aceptable para cada tipo de factor de riesgo identificado",M142="SI"),VLOOKUP(A142,'2'!$B$12:$M$212,4,FALSE)," ")</f>
        <v xml:space="preserve"> </v>
      </c>
      <c r="BN142" s="48" t="str">
        <f>IF(AND(N142="Aplicar identificación avanzada-condición aceptable para cada tipo de factor de riesgo identificado",M142="SI"),VLOOKUP(A142,'2'!$B$12:$M$212,6,FALSE)," ")</f>
        <v xml:space="preserve"> </v>
      </c>
      <c r="BO142" s="48" t="str">
        <f>IF(AND(N142="Aplicar identificación avanzada-condición aceptable para cada tipo de factor de riesgo identificado",M142="SI"),VLOOKUP(A142,'2'!$B$12:$M$212,7,FALSE)," ")</f>
        <v xml:space="preserve"> </v>
      </c>
      <c r="BP142" s="48" t="str">
        <f>IF(AND(N142="Aplicar identificación avanzada-condición aceptable para cada tipo de factor de riesgo identificado",M142="SI"),VLOOKUP(A142,'2'!$B$12:$M$212,8,FALSE)," ")</f>
        <v xml:space="preserve"> </v>
      </c>
      <c r="BQ142" s="48" t="str">
        <f>IF(AND(N142="Aplicar identificación avanzada-condición aceptable para cada tipo de factor de riesgo identificado",M142="SI"),VLOOKUP(A142,'2'!$B$12:$M$212,9,FALSE)," ")</f>
        <v xml:space="preserve"> </v>
      </c>
      <c r="BR142" s="48" t="str">
        <f>IF(AND(N142="Aplicar identificación avanzada-condición aceptable para cada tipo de factor de riesgo identificado",M142="SI"),VLOOKUP(A142,'2'!$B$12:$M$212,10,FALSE)," ")</f>
        <v xml:space="preserve"> </v>
      </c>
    </row>
    <row r="143" spans="1:70">
      <c r="A143">
        <v>139</v>
      </c>
      <c r="B143" s="21">
        <f>'2'!C152</f>
        <v>0</v>
      </c>
      <c r="C143" s="21">
        <f>'2'!D152</f>
        <v>0</v>
      </c>
      <c r="D143" s="21"/>
      <c r="E143" s="21">
        <f>'2'!E152</f>
        <v>0</v>
      </c>
      <c r="F143" s="34">
        <f>'3'!D152</f>
        <v>0</v>
      </c>
      <c r="G143" s="27" t="str">
        <f>'3'!E152</f>
        <v>SI</v>
      </c>
      <c r="H143" s="21" t="str">
        <f>'3'!F152</f>
        <v>NO</v>
      </c>
      <c r="I143" s="27" t="str">
        <f>'3'!G152</f>
        <v>NO</v>
      </c>
      <c r="J143" s="21" t="str">
        <f>'3'!H152</f>
        <v>NO</v>
      </c>
      <c r="K143" s="27" t="str">
        <f>'3'!I152</f>
        <v>NO</v>
      </c>
      <c r="L143" s="21" t="str">
        <f>'3'!J152</f>
        <v>SI</v>
      </c>
      <c r="M143" s="27" t="str">
        <f>'3'!K152</f>
        <v>NO</v>
      </c>
      <c r="N143" s="34" t="str">
        <f>'3'!L152</f>
        <v>Aplicar identificación avanzada-condición aceptable para cada tipo de factor de riesgo identificado</v>
      </c>
      <c r="O143" s="19">
        <f>IF(AND(N143="Aplicar identificación avanzada-condición aceptable para cada tipo de factor de riesgo identificado",G143="SI"),VLOOKUP(A143,'2'!$B$12:$M$212,2,FALSE)," ")</f>
        <v>0</v>
      </c>
      <c r="P143" s="19">
        <f>IF(AND(N143="Aplicar identificación avanzada-condición aceptable para cada tipo de factor de riesgo identificado",G143="SI"),VLOOKUP(A143,'2'!$B$12:$M$212,3,FALSE)," ")</f>
        <v>0</v>
      </c>
      <c r="Q143" s="19">
        <f>IF(AND(N143="Aplicar identificación avanzada-condición aceptable para cada tipo de factor de riesgo identificado",G143="SI"),VLOOKUP(A143,'2'!$B$12:$M$212,4,FALSE)," ")</f>
        <v>0</v>
      </c>
      <c r="R143" s="19">
        <f>IF(AND(N143="Aplicar identificación avanzada-condición aceptable para cada tipo de factor de riesgo identificado",G143="SI"),VLOOKUP(A143,'2'!$B$12:$M$212,6,FALSE)," ")</f>
        <v>0</v>
      </c>
      <c r="S143" s="19">
        <f>IF(AND(N143="Aplicar identificación avanzada-condición aceptable para cada tipo de factor de riesgo identificado",G143="SI"),VLOOKUP(A143,'2'!$B$12:$M$212,7,FALSE)," ")</f>
        <v>0</v>
      </c>
      <c r="T143" s="19">
        <f>IF(AND(N143="Aplicar identificación avanzada-condición aceptable para cada tipo de factor de riesgo identificado",G143="SI"),VLOOKUP(A143,'2'!$B$12:$M$212,8,FALSE)," ")</f>
        <v>0</v>
      </c>
      <c r="U143" s="19">
        <f>IF(AND(N143="Aplicar identificación avanzada-condición aceptable para cada tipo de factor de riesgo identificado",G143="SI"),VLOOKUP(A143,'2'!$B$12:$M$212,9,FALSE)," ")</f>
        <v>0</v>
      </c>
      <c r="V143" s="19">
        <f>IF(AND(N143="Aplicar identificación avanzada-condición aceptable para cada tipo de factor de riesgo identificado",G143="SI"),VLOOKUP(A143,'2'!$B$12:$M$212,10,FALSE)," ")</f>
        <v>0</v>
      </c>
      <c r="W143" s="31" t="str">
        <f>IF(AND(N143="Aplicar identificación avanzada-condición aceptable para cada tipo de factor de riesgo identificado",H143="SI"),VLOOKUP(A143,'2'!$B$12:$M$212,2,FALSE)," ")</f>
        <v xml:space="preserve"> </v>
      </c>
      <c r="X143" s="31" t="str">
        <f>IF(AND(N143="Aplicar identificación avanzada-condición aceptable para cada tipo de factor de riesgo identificado",H143="SI"),VLOOKUP(A143,'2'!$B$12:$M$212,3,FALSE)," ")</f>
        <v xml:space="preserve"> </v>
      </c>
      <c r="Y143" s="31" t="str">
        <f>IF(AND(N143="Aplicar identificación avanzada-condición aceptable para cada tipo de factor de riesgo identificado",H143="SI"),VLOOKUP(A143,'2'!$B$12:$M$212,4,FALSE)," ")</f>
        <v xml:space="preserve"> </v>
      </c>
      <c r="Z143" s="31" t="str">
        <f>IF(AND(N143="Aplicar identificación avanzada-condición aceptable para cada tipo de factor de riesgo identificado",H143="SI"),VLOOKUP(A143,'2'!$B$12:$M$212,4,FALSE)," ")</f>
        <v xml:space="preserve"> </v>
      </c>
      <c r="AA143" s="31" t="str">
        <f>IF(AND(N143="Aplicar identificación avanzada-condición aceptable para cada tipo de factor de riesgo identificado",H143="SI"),VLOOKUP(A143,'2'!$B$12:$M$212,7,FALSE)," ")</f>
        <v xml:space="preserve"> </v>
      </c>
      <c r="AB143" s="31" t="str">
        <f>IF(AND(N143="Aplicar identificación avanzada-condición aceptable para cada tipo de factor de riesgo identificado",H143="SI"),VLOOKUP(A143,'2'!$B$12:$M$212,8,FALSE)," ")</f>
        <v xml:space="preserve"> </v>
      </c>
      <c r="AC143" s="31" t="str">
        <f>IF(AND(N143="Aplicar identificación avanzada-condición aceptable para cada tipo de factor de riesgo identificado",H143="SI"),VLOOKUP(A143,'2'!$B$12:$M$212,9,FALSE)," ")</f>
        <v xml:space="preserve"> </v>
      </c>
      <c r="AD143" s="31" t="str">
        <f>IF(AND(N143="Aplicar identificación avanzada-condición aceptable para cada tipo de factor de riesgo identificado",H143="SI"),VLOOKUP(A143,'2'!$B$12:$M$212,10,FALSE)," ")</f>
        <v xml:space="preserve"> </v>
      </c>
      <c r="AE143" s="34" t="str">
        <f>IF(AND(N143="Aplicar identificación avanzada-condición aceptable para cada tipo de factor de riesgo identificado",I143="SI"),VLOOKUP(A143,'2'!$B$12:$M$212,2,FALSE)," ")</f>
        <v xml:space="preserve"> </v>
      </c>
      <c r="AF143" s="34" t="str">
        <f>IF(AND(N143="Aplicar identificación avanzada-condición aceptable para cada tipo de factor de riesgo identificado",I143="SI"),VLOOKUP(A143,'2'!$B$12:$M$212,3,FALSE)," ")</f>
        <v xml:space="preserve"> </v>
      </c>
      <c r="AG143" s="34" t="str">
        <f>IF(AND(N143="Aplicar identificación avanzada-condición aceptable para cada tipo de factor de riesgo identificado",I143="SI"),VLOOKUP(A143,'2'!$B$12:$M$212,4,FALSE)," ")</f>
        <v xml:space="preserve"> </v>
      </c>
      <c r="AH143" s="34" t="str">
        <f>IF(AND(N143="Aplicar identificación avanzada-condición aceptable para cada tipo de factor de riesgo identificado",I143="SI"),VLOOKUP(A143,'2'!$B$12:$M$212,6,FALSE)," ")</f>
        <v xml:space="preserve"> </v>
      </c>
      <c r="AI143" s="34" t="str">
        <f>IF(AND(N143="Aplicar identificación avanzada-condición aceptable para cada tipo de factor de riesgo identificado",I143="SI"),VLOOKUP(A143,'2'!$B$12:$M$212,7,FALSE)," ")</f>
        <v xml:space="preserve"> </v>
      </c>
      <c r="AJ143" s="34" t="str">
        <f>IF(AND(N143="Aplicar identificación avanzada-condición aceptable para cada tipo de factor de riesgo identificado",I143="SI"),VLOOKUP(A143,'2'!$B$12:$M$212,8,FALSE)," ")</f>
        <v xml:space="preserve"> </v>
      </c>
      <c r="AK143" s="34" t="str">
        <f>IF(AND(N143="Aplicar identificación avanzada-condición aceptable para cada tipo de factor de riesgo identificado",I143="SI"),VLOOKUP(A143,'2'!$B$12:$M$212,9,FALSE)," ")</f>
        <v xml:space="preserve"> </v>
      </c>
      <c r="AL143" s="34" t="str">
        <f>IF(AND(N143="Aplicar identificación avanzada-condición aceptable para cada tipo de factor de riesgo identificado",I143="SI"),VLOOKUP(A143,'2'!$B$12:$M$212,10,FALSE)," ")</f>
        <v xml:space="preserve"> </v>
      </c>
      <c r="AM143" s="40" t="str">
        <f>IF(AND(N143="Aplicar identificación avanzada-condición aceptable para cada tipo de factor de riesgo identificado",J143="SI"),VLOOKUP(A143,'2'!$B$12:$M$212,2,FALSE)," ")</f>
        <v xml:space="preserve"> </v>
      </c>
      <c r="AN143" s="40" t="str">
        <f>IF(AND(N143="Aplicar identificación avanzada-condición aceptable para cada tipo de factor de riesgo identificado",J143="SI"),VLOOKUP(A143,'2'!$B$12:$M$212,3,FALSE)," ")</f>
        <v xml:space="preserve"> </v>
      </c>
      <c r="AO143" s="40" t="str">
        <f>IF(AND(N143="Aplicar identificación avanzada-condición aceptable para cada tipo de factor de riesgo identificado",J143="SI"),VLOOKUP(A143,'2'!$B$12:$M$212,4,FALSE)," ")</f>
        <v xml:space="preserve"> </v>
      </c>
      <c r="AP143" s="40" t="str">
        <f>IF(AND(N143="Aplicar identificación avanzada-condición aceptable para cada tipo de factor de riesgo identificado",J143="SI"),VLOOKUP(A143,'2'!$B$12:$M$212,6,FALSE)," ")</f>
        <v xml:space="preserve"> </v>
      </c>
      <c r="AQ143" s="40" t="str">
        <f>IF(AND(N143="Aplicar identificación avanzada-condición aceptable para cada tipo de factor de riesgo identificado",J143="SI"),VLOOKUP(A143,'2'!$B$12:$M$212,7,FALSE)," ")</f>
        <v xml:space="preserve"> </v>
      </c>
      <c r="AR143" s="40" t="str">
        <f>IF(AND(N143="Aplicar identificación avanzada-condición aceptable para cada tipo de factor de riesgo identificado",J143="SI"),VLOOKUP(A143,'2'!$B$12:$M$212,8,FALSE)," ")</f>
        <v xml:space="preserve"> </v>
      </c>
      <c r="AS143" s="40" t="str">
        <f>IF(AND(N143="Aplicar identificación avanzada-condición aceptable para cada tipo de factor de riesgo identificado",J143="SI"),VLOOKUP(A143,'2'!$B$12:$M$212,9,FALSE)," ")</f>
        <v xml:space="preserve"> </v>
      </c>
      <c r="AT143" s="40" t="str">
        <f>IF(AND(N143="Aplicar identificación avanzada-condición aceptable para cada tipo de factor de riesgo identificado",J143="SI"),VLOOKUP(A143,'2'!$B$12:$M$212,10,FALSE)," ")</f>
        <v xml:space="preserve"> </v>
      </c>
      <c r="AU143" s="51" t="str">
        <f>IF(AND(N143="Aplicar identificación avanzada-condición aceptable para cada tipo de factor de riesgo identificado",K143="SI"),VLOOKUP(A143,'2'!$B$12:$M$212,2,FALSE)," ")</f>
        <v xml:space="preserve"> </v>
      </c>
      <c r="AV143" s="51" t="str">
        <f>IF(AND(N143="Aplicar identificación avanzada-condición aceptable para cada tipo de factor de riesgo identificado",K143="SI"),VLOOKUP(A143,'2'!$B$12:$M$212,3,FALSE)," ")</f>
        <v xml:space="preserve"> </v>
      </c>
      <c r="AW143" s="51" t="str">
        <f>IF(AND(N143="Aplicar identificación avanzada-condición aceptable para cada tipo de factor de riesgo identificado",K143="SI"),VLOOKUP(A143,'2'!$B$12:$M$212,4,FALSE)," ")</f>
        <v xml:space="preserve"> </v>
      </c>
      <c r="AX143" s="51" t="str">
        <f>IF(AND(N143="Aplicar identificación avanzada-condición aceptable para cada tipo de factor de riesgo identificado",K143="SI"),VLOOKUP(A143,'2'!$B$12:$M$212,6,FALSE)," ")</f>
        <v xml:space="preserve"> </v>
      </c>
      <c r="AY143" s="51" t="str">
        <f>IF(AND(N143="Aplicar identificación avanzada-condición aceptable para cada tipo de factor de riesgo identificado",K143="SI"),VLOOKUP(A143,'2'!$B$12:$M$212,7,FALSE)," ")</f>
        <v xml:space="preserve"> </v>
      </c>
      <c r="AZ143" s="51" t="str">
        <f>IF(AND(N143="Aplicar identificación avanzada-condición aceptable para cada tipo de factor de riesgo identificado",K143="SI"),VLOOKUP(A143,'2'!$B$12:$M$212,8,FALSE)," ")</f>
        <v xml:space="preserve"> </v>
      </c>
      <c r="BA143" s="51" t="str">
        <f>IF(AND(N143="Aplicar identificación avanzada-condición aceptable para cada tipo de factor de riesgo identificado",K143="SI"),VLOOKUP(A143,'2'!$B$12:$M$212,9,FALSE)," ")</f>
        <v xml:space="preserve"> </v>
      </c>
      <c r="BB143" s="51" t="str">
        <f>IF(AND(N143="Aplicar identificación avanzada-condición aceptable para cada tipo de factor de riesgo identificado",K143="SI"),VLOOKUP(A143,'2'!$B$12:$M$212,10,FALSE)," ")</f>
        <v xml:space="preserve"> </v>
      </c>
      <c r="BC143" s="44">
        <f>IF(AND(N143="Aplicar identificación avanzada-condición aceptable para cada tipo de factor de riesgo identificado",L143="SI"),VLOOKUP(A143,'2'!$B$12:$M$212,2,FALSE)," ")</f>
        <v>0</v>
      </c>
      <c r="BD143" s="44">
        <f>IF(AND(N143="Aplicar identificación avanzada-condición aceptable para cada tipo de factor de riesgo identificado",L143="SI"),VLOOKUP(A143,'2'!$B$12:$M$212,3,FALSE)," ")</f>
        <v>0</v>
      </c>
      <c r="BE143" s="44">
        <f>IF(AND(N143="Aplicar identificación avanzada-condición aceptable para cada tipo de factor de riesgo identificado",L143="SI"),VLOOKUP(A143,'2'!$B$12:$M$212,4,FALSE)," ")</f>
        <v>0</v>
      </c>
      <c r="BF143" s="44">
        <f>IF(AND(N143="Aplicar identificación avanzada-condición aceptable para cada tipo de factor de riesgo identificado",L143="SI"),VLOOKUP(A143,'2'!$B$12:$M$212,6,FALSE)," ")</f>
        <v>0</v>
      </c>
      <c r="BG143" s="44">
        <f>IF(AND(N143="Aplicar identificación avanzada-condición aceptable para cada tipo de factor de riesgo identificado",L143="SI"),VLOOKUP(A143,'2'!$B$12:$M$212,7,FALSE)," ")</f>
        <v>0</v>
      </c>
      <c r="BH143" s="44">
        <f>IF(AND(N143="Aplicar identificación avanzada-condición aceptable para cada tipo de factor de riesgo identificado",L143="SI"),VLOOKUP(A143,'2'!$B$12:$M$212,8,FALSE)," ")</f>
        <v>0</v>
      </c>
      <c r="BI143" s="44">
        <f>IF(AND(N143="Aplicar identificación avanzada-condición aceptable para cada tipo de factor de riesgo identificado",L143="SI"),VLOOKUP(A143,'2'!$B$12:$M$212,9,FALSE)," ")</f>
        <v>0</v>
      </c>
      <c r="BJ143" s="44">
        <f>IF(AND(N143="Aplicar identificación avanzada-condición aceptable para cada tipo de factor de riesgo identificado",L143="SI"),VLOOKUP(A143,'2'!$B$12:$M$212,10,FALSE)," ")</f>
        <v>0</v>
      </c>
      <c r="BK143" s="48" t="str">
        <f>IF(AND(N143="Aplicar identificación avanzada-condición aceptable para cada tipo de factor de riesgo identificado",M143="SI"),VLOOKUP(A143,'2'!$B$12:$M$212,2,FALSE)," ")</f>
        <v xml:space="preserve"> </v>
      </c>
      <c r="BL143" s="48" t="str">
        <f>IF(AND(N143="Aplicar identificación avanzada-condición aceptable para cada tipo de factor de riesgo identificado",M143="SI"),VLOOKUP(A143,'2'!$B$12:$M$212,3,FALSE)," ")</f>
        <v xml:space="preserve"> </v>
      </c>
      <c r="BM143" s="48" t="str">
        <f>IF(AND(N143="Aplicar identificación avanzada-condición aceptable para cada tipo de factor de riesgo identificado",M143="SI"),VLOOKUP(A143,'2'!$B$12:$M$212,4,FALSE)," ")</f>
        <v xml:space="preserve"> </v>
      </c>
      <c r="BN143" s="48" t="str">
        <f>IF(AND(N143="Aplicar identificación avanzada-condición aceptable para cada tipo de factor de riesgo identificado",M143="SI"),VLOOKUP(A143,'2'!$B$12:$M$212,6,FALSE)," ")</f>
        <v xml:space="preserve"> </v>
      </c>
      <c r="BO143" s="48" t="str">
        <f>IF(AND(N143="Aplicar identificación avanzada-condición aceptable para cada tipo de factor de riesgo identificado",M143="SI"),VLOOKUP(A143,'2'!$B$12:$M$212,7,FALSE)," ")</f>
        <v xml:space="preserve"> </v>
      </c>
      <c r="BP143" s="48" t="str">
        <f>IF(AND(N143="Aplicar identificación avanzada-condición aceptable para cada tipo de factor de riesgo identificado",M143="SI"),VLOOKUP(A143,'2'!$B$12:$M$212,8,FALSE)," ")</f>
        <v xml:space="preserve"> </v>
      </c>
      <c r="BQ143" s="48" t="str">
        <f>IF(AND(N143="Aplicar identificación avanzada-condición aceptable para cada tipo de factor de riesgo identificado",M143="SI"),VLOOKUP(A143,'2'!$B$12:$M$212,9,FALSE)," ")</f>
        <v xml:space="preserve"> </v>
      </c>
      <c r="BR143" s="48" t="str">
        <f>IF(AND(N143="Aplicar identificación avanzada-condición aceptable para cada tipo de factor de riesgo identificado",M143="SI"),VLOOKUP(A143,'2'!$B$12:$M$212,10,FALSE)," ")</f>
        <v xml:space="preserve"> </v>
      </c>
    </row>
    <row r="144" spans="1:70">
      <c r="A144">
        <v>140</v>
      </c>
      <c r="B144" s="21">
        <f>'2'!C153</f>
        <v>0</v>
      </c>
      <c r="C144" s="21">
        <f>'2'!D153</f>
        <v>0</v>
      </c>
      <c r="D144" s="21"/>
      <c r="E144" s="21">
        <f>'2'!E153</f>
        <v>0</v>
      </c>
      <c r="F144" s="34">
        <f>'3'!D153</f>
        <v>0</v>
      </c>
      <c r="G144" s="27" t="str">
        <f>'3'!E153</f>
        <v>SI</v>
      </c>
      <c r="H144" s="21" t="str">
        <f>'3'!F153</f>
        <v>NO</v>
      </c>
      <c r="I144" s="27" t="str">
        <f>'3'!G153</f>
        <v>NO</v>
      </c>
      <c r="J144" s="21" t="str">
        <f>'3'!H153</f>
        <v>NO</v>
      </c>
      <c r="K144" s="27" t="str">
        <f>'3'!I153</f>
        <v>NO</v>
      </c>
      <c r="L144" s="21" t="str">
        <f>'3'!J153</f>
        <v>SI</v>
      </c>
      <c r="M144" s="27" t="str">
        <f>'3'!K153</f>
        <v>NO</v>
      </c>
      <c r="N144" s="34" t="str">
        <f>'3'!L153</f>
        <v>Aplicar identificación avanzada-condición aceptable para cada tipo de factor de riesgo identificado</v>
      </c>
      <c r="O144" s="19">
        <f>IF(AND(N144="Aplicar identificación avanzada-condición aceptable para cada tipo de factor de riesgo identificado",G144="SI"),VLOOKUP(A144,'2'!$B$12:$M$212,2,FALSE)," ")</f>
        <v>0</v>
      </c>
      <c r="P144" s="19">
        <f>IF(AND(N144="Aplicar identificación avanzada-condición aceptable para cada tipo de factor de riesgo identificado",G144="SI"),VLOOKUP(A144,'2'!$B$12:$M$212,3,FALSE)," ")</f>
        <v>0</v>
      </c>
      <c r="Q144" s="19">
        <f>IF(AND(N144="Aplicar identificación avanzada-condición aceptable para cada tipo de factor de riesgo identificado",G144="SI"),VLOOKUP(A144,'2'!$B$12:$M$212,4,FALSE)," ")</f>
        <v>0</v>
      </c>
      <c r="R144" s="19">
        <f>IF(AND(N144="Aplicar identificación avanzada-condición aceptable para cada tipo de factor de riesgo identificado",G144="SI"),VLOOKUP(A144,'2'!$B$12:$M$212,6,FALSE)," ")</f>
        <v>0</v>
      </c>
      <c r="S144" s="19">
        <f>IF(AND(N144="Aplicar identificación avanzada-condición aceptable para cada tipo de factor de riesgo identificado",G144="SI"),VLOOKUP(A144,'2'!$B$12:$M$212,7,FALSE)," ")</f>
        <v>0</v>
      </c>
      <c r="T144" s="19">
        <f>IF(AND(N144="Aplicar identificación avanzada-condición aceptable para cada tipo de factor de riesgo identificado",G144="SI"),VLOOKUP(A144,'2'!$B$12:$M$212,8,FALSE)," ")</f>
        <v>0</v>
      </c>
      <c r="U144" s="19">
        <f>IF(AND(N144="Aplicar identificación avanzada-condición aceptable para cada tipo de factor de riesgo identificado",G144="SI"),VLOOKUP(A144,'2'!$B$12:$M$212,9,FALSE)," ")</f>
        <v>0</v>
      </c>
      <c r="V144" s="19">
        <f>IF(AND(N144="Aplicar identificación avanzada-condición aceptable para cada tipo de factor de riesgo identificado",G144="SI"),VLOOKUP(A144,'2'!$B$12:$M$212,10,FALSE)," ")</f>
        <v>0</v>
      </c>
      <c r="W144" s="31" t="str">
        <f>IF(AND(N144="Aplicar identificación avanzada-condición aceptable para cada tipo de factor de riesgo identificado",H144="SI"),VLOOKUP(A144,'2'!$B$12:$M$212,2,FALSE)," ")</f>
        <v xml:space="preserve"> </v>
      </c>
      <c r="X144" s="31" t="str">
        <f>IF(AND(N144="Aplicar identificación avanzada-condición aceptable para cada tipo de factor de riesgo identificado",H144="SI"),VLOOKUP(A144,'2'!$B$12:$M$212,3,FALSE)," ")</f>
        <v xml:space="preserve"> </v>
      </c>
      <c r="Y144" s="31" t="str">
        <f>IF(AND(N144="Aplicar identificación avanzada-condición aceptable para cada tipo de factor de riesgo identificado",H144="SI"),VLOOKUP(A144,'2'!$B$12:$M$212,4,FALSE)," ")</f>
        <v xml:space="preserve"> </v>
      </c>
      <c r="Z144" s="31" t="str">
        <f>IF(AND(N144="Aplicar identificación avanzada-condición aceptable para cada tipo de factor de riesgo identificado",H144="SI"),VLOOKUP(A144,'2'!$B$12:$M$212,4,FALSE)," ")</f>
        <v xml:space="preserve"> </v>
      </c>
      <c r="AA144" s="31" t="str">
        <f>IF(AND(N144="Aplicar identificación avanzada-condición aceptable para cada tipo de factor de riesgo identificado",H144="SI"),VLOOKUP(A144,'2'!$B$12:$M$212,7,FALSE)," ")</f>
        <v xml:space="preserve"> </v>
      </c>
      <c r="AB144" s="31" t="str">
        <f>IF(AND(N144="Aplicar identificación avanzada-condición aceptable para cada tipo de factor de riesgo identificado",H144="SI"),VLOOKUP(A144,'2'!$B$12:$M$212,8,FALSE)," ")</f>
        <v xml:space="preserve"> </v>
      </c>
      <c r="AC144" s="31" t="str">
        <f>IF(AND(N144="Aplicar identificación avanzada-condición aceptable para cada tipo de factor de riesgo identificado",H144="SI"),VLOOKUP(A144,'2'!$B$12:$M$212,9,FALSE)," ")</f>
        <v xml:space="preserve"> </v>
      </c>
      <c r="AD144" s="31" t="str">
        <f>IF(AND(N144="Aplicar identificación avanzada-condición aceptable para cada tipo de factor de riesgo identificado",H144="SI"),VLOOKUP(A144,'2'!$B$12:$M$212,10,FALSE)," ")</f>
        <v xml:space="preserve"> </v>
      </c>
      <c r="AE144" s="34" t="str">
        <f>IF(AND(N144="Aplicar identificación avanzada-condición aceptable para cada tipo de factor de riesgo identificado",I144="SI"),VLOOKUP(A144,'2'!$B$12:$M$212,2,FALSE)," ")</f>
        <v xml:space="preserve"> </v>
      </c>
      <c r="AF144" s="34" t="str">
        <f>IF(AND(N144="Aplicar identificación avanzada-condición aceptable para cada tipo de factor de riesgo identificado",I144="SI"),VLOOKUP(A144,'2'!$B$12:$M$212,3,FALSE)," ")</f>
        <v xml:space="preserve"> </v>
      </c>
      <c r="AG144" s="34" t="str">
        <f>IF(AND(N144="Aplicar identificación avanzada-condición aceptable para cada tipo de factor de riesgo identificado",I144="SI"),VLOOKUP(A144,'2'!$B$12:$M$212,4,FALSE)," ")</f>
        <v xml:space="preserve"> </v>
      </c>
      <c r="AH144" s="34" t="str">
        <f>IF(AND(N144="Aplicar identificación avanzada-condición aceptable para cada tipo de factor de riesgo identificado",I144="SI"),VLOOKUP(A144,'2'!$B$12:$M$212,6,FALSE)," ")</f>
        <v xml:space="preserve"> </v>
      </c>
      <c r="AI144" s="34" t="str">
        <f>IF(AND(N144="Aplicar identificación avanzada-condición aceptable para cada tipo de factor de riesgo identificado",I144="SI"),VLOOKUP(A144,'2'!$B$12:$M$212,7,FALSE)," ")</f>
        <v xml:space="preserve"> </v>
      </c>
      <c r="AJ144" s="34" t="str">
        <f>IF(AND(N144="Aplicar identificación avanzada-condición aceptable para cada tipo de factor de riesgo identificado",I144="SI"),VLOOKUP(A144,'2'!$B$12:$M$212,8,FALSE)," ")</f>
        <v xml:space="preserve"> </v>
      </c>
      <c r="AK144" s="34" t="str">
        <f>IF(AND(N144="Aplicar identificación avanzada-condición aceptable para cada tipo de factor de riesgo identificado",I144="SI"),VLOOKUP(A144,'2'!$B$12:$M$212,9,FALSE)," ")</f>
        <v xml:space="preserve"> </v>
      </c>
      <c r="AL144" s="34" t="str">
        <f>IF(AND(N144="Aplicar identificación avanzada-condición aceptable para cada tipo de factor de riesgo identificado",I144="SI"),VLOOKUP(A144,'2'!$B$12:$M$212,10,FALSE)," ")</f>
        <v xml:space="preserve"> </v>
      </c>
      <c r="AM144" s="40" t="str">
        <f>IF(AND(N144="Aplicar identificación avanzada-condición aceptable para cada tipo de factor de riesgo identificado",J144="SI"),VLOOKUP(A144,'2'!$B$12:$M$212,2,FALSE)," ")</f>
        <v xml:space="preserve"> </v>
      </c>
      <c r="AN144" s="40" t="str">
        <f>IF(AND(N144="Aplicar identificación avanzada-condición aceptable para cada tipo de factor de riesgo identificado",J144="SI"),VLOOKUP(A144,'2'!$B$12:$M$212,3,FALSE)," ")</f>
        <v xml:space="preserve"> </v>
      </c>
      <c r="AO144" s="40" t="str">
        <f>IF(AND(N144="Aplicar identificación avanzada-condición aceptable para cada tipo de factor de riesgo identificado",J144="SI"),VLOOKUP(A144,'2'!$B$12:$M$212,4,FALSE)," ")</f>
        <v xml:space="preserve"> </v>
      </c>
      <c r="AP144" s="40" t="str">
        <f>IF(AND(N144="Aplicar identificación avanzada-condición aceptable para cada tipo de factor de riesgo identificado",J144="SI"),VLOOKUP(A144,'2'!$B$12:$M$212,6,FALSE)," ")</f>
        <v xml:space="preserve"> </v>
      </c>
      <c r="AQ144" s="40" t="str">
        <f>IF(AND(N144="Aplicar identificación avanzada-condición aceptable para cada tipo de factor de riesgo identificado",J144="SI"),VLOOKUP(A144,'2'!$B$12:$M$212,7,FALSE)," ")</f>
        <v xml:space="preserve"> </v>
      </c>
      <c r="AR144" s="40" t="str">
        <f>IF(AND(N144="Aplicar identificación avanzada-condición aceptable para cada tipo de factor de riesgo identificado",J144="SI"),VLOOKUP(A144,'2'!$B$12:$M$212,8,FALSE)," ")</f>
        <v xml:space="preserve"> </v>
      </c>
      <c r="AS144" s="40" t="str">
        <f>IF(AND(N144="Aplicar identificación avanzada-condición aceptable para cada tipo de factor de riesgo identificado",J144="SI"),VLOOKUP(A144,'2'!$B$12:$M$212,9,FALSE)," ")</f>
        <v xml:space="preserve"> </v>
      </c>
      <c r="AT144" s="40" t="str">
        <f>IF(AND(N144="Aplicar identificación avanzada-condición aceptable para cada tipo de factor de riesgo identificado",J144="SI"),VLOOKUP(A144,'2'!$B$12:$M$212,10,FALSE)," ")</f>
        <v xml:space="preserve"> </v>
      </c>
      <c r="AU144" s="51" t="str">
        <f>IF(AND(N144="Aplicar identificación avanzada-condición aceptable para cada tipo de factor de riesgo identificado",K144="SI"),VLOOKUP(A144,'2'!$B$12:$M$212,2,FALSE)," ")</f>
        <v xml:space="preserve"> </v>
      </c>
      <c r="AV144" s="51" t="str">
        <f>IF(AND(N144="Aplicar identificación avanzada-condición aceptable para cada tipo de factor de riesgo identificado",K144="SI"),VLOOKUP(A144,'2'!$B$12:$M$212,3,FALSE)," ")</f>
        <v xml:space="preserve"> </v>
      </c>
      <c r="AW144" s="51" t="str">
        <f>IF(AND(N144="Aplicar identificación avanzada-condición aceptable para cada tipo de factor de riesgo identificado",K144="SI"),VLOOKUP(A144,'2'!$B$12:$M$212,4,FALSE)," ")</f>
        <v xml:space="preserve"> </v>
      </c>
      <c r="AX144" s="51" t="str">
        <f>IF(AND(N144="Aplicar identificación avanzada-condición aceptable para cada tipo de factor de riesgo identificado",K144="SI"),VLOOKUP(A144,'2'!$B$12:$M$212,6,FALSE)," ")</f>
        <v xml:space="preserve"> </v>
      </c>
      <c r="AY144" s="51" t="str">
        <f>IF(AND(N144="Aplicar identificación avanzada-condición aceptable para cada tipo de factor de riesgo identificado",K144="SI"),VLOOKUP(A144,'2'!$B$12:$M$212,7,FALSE)," ")</f>
        <v xml:space="preserve"> </v>
      </c>
      <c r="AZ144" s="51" t="str">
        <f>IF(AND(N144="Aplicar identificación avanzada-condición aceptable para cada tipo de factor de riesgo identificado",K144="SI"),VLOOKUP(A144,'2'!$B$12:$M$212,8,FALSE)," ")</f>
        <v xml:space="preserve"> </v>
      </c>
      <c r="BA144" s="51" t="str">
        <f>IF(AND(N144="Aplicar identificación avanzada-condición aceptable para cada tipo de factor de riesgo identificado",K144="SI"),VLOOKUP(A144,'2'!$B$12:$M$212,9,FALSE)," ")</f>
        <v xml:space="preserve"> </v>
      </c>
      <c r="BB144" s="51" t="str">
        <f>IF(AND(N144="Aplicar identificación avanzada-condición aceptable para cada tipo de factor de riesgo identificado",K144="SI"),VLOOKUP(A144,'2'!$B$12:$M$212,10,FALSE)," ")</f>
        <v xml:space="preserve"> </v>
      </c>
      <c r="BC144" s="44">
        <f>IF(AND(N144="Aplicar identificación avanzada-condición aceptable para cada tipo de factor de riesgo identificado",L144="SI"),VLOOKUP(A144,'2'!$B$12:$M$212,2,FALSE)," ")</f>
        <v>0</v>
      </c>
      <c r="BD144" s="44">
        <f>IF(AND(N144="Aplicar identificación avanzada-condición aceptable para cada tipo de factor de riesgo identificado",L144="SI"),VLOOKUP(A144,'2'!$B$12:$M$212,3,FALSE)," ")</f>
        <v>0</v>
      </c>
      <c r="BE144" s="44">
        <f>IF(AND(N144="Aplicar identificación avanzada-condición aceptable para cada tipo de factor de riesgo identificado",L144="SI"),VLOOKUP(A144,'2'!$B$12:$M$212,4,FALSE)," ")</f>
        <v>0</v>
      </c>
      <c r="BF144" s="44">
        <f>IF(AND(N144="Aplicar identificación avanzada-condición aceptable para cada tipo de factor de riesgo identificado",L144="SI"),VLOOKUP(A144,'2'!$B$12:$M$212,6,FALSE)," ")</f>
        <v>0</v>
      </c>
      <c r="BG144" s="44">
        <f>IF(AND(N144="Aplicar identificación avanzada-condición aceptable para cada tipo de factor de riesgo identificado",L144="SI"),VLOOKUP(A144,'2'!$B$12:$M$212,7,FALSE)," ")</f>
        <v>0</v>
      </c>
      <c r="BH144" s="44">
        <f>IF(AND(N144="Aplicar identificación avanzada-condición aceptable para cada tipo de factor de riesgo identificado",L144="SI"),VLOOKUP(A144,'2'!$B$12:$M$212,8,FALSE)," ")</f>
        <v>0</v>
      </c>
      <c r="BI144" s="44">
        <f>IF(AND(N144="Aplicar identificación avanzada-condición aceptable para cada tipo de factor de riesgo identificado",L144="SI"),VLOOKUP(A144,'2'!$B$12:$M$212,9,FALSE)," ")</f>
        <v>0</v>
      </c>
      <c r="BJ144" s="44">
        <f>IF(AND(N144="Aplicar identificación avanzada-condición aceptable para cada tipo de factor de riesgo identificado",L144="SI"),VLOOKUP(A144,'2'!$B$12:$M$212,10,FALSE)," ")</f>
        <v>0</v>
      </c>
      <c r="BK144" s="48" t="str">
        <f>IF(AND(N144="Aplicar identificación avanzada-condición aceptable para cada tipo de factor de riesgo identificado",M144="SI"),VLOOKUP(A144,'2'!$B$12:$M$212,2,FALSE)," ")</f>
        <v xml:space="preserve"> </v>
      </c>
      <c r="BL144" s="48" t="str">
        <f>IF(AND(N144="Aplicar identificación avanzada-condición aceptable para cada tipo de factor de riesgo identificado",M144="SI"),VLOOKUP(A144,'2'!$B$12:$M$212,3,FALSE)," ")</f>
        <v xml:space="preserve"> </v>
      </c>
      <c r="BM144" s="48" t="str">
        <f>IF(AND(N144="Aplicar identificación avanzada-condición aceptable para cada tipo de factor de riesgo identificado",M144="SI"),VLOOKUP(A144,'2'!$B$12:$M$212,4,FALSE)," ")</f>
        <v xml:space="preserve"> </v>
      </c>
      <c r="BN144" s="48" t="str">
        <f>IF(AND(N144="Aplicar identificación avanzada-condición aceptable para cada tipo de factor de riesgo identificado",M144="SI"),VLOOKUP(A144,'2'!$B$12:$M$212,6,FALSE)," ")</f>
        <v xml:space="preserve"> </v>
      </c>
      <c r="BO144" s="48" t="str">
        <f>IF(AND(N144="Aplicar identificación avanzada-condición aceptable para cada tipo de factor de riesgo identificado",M144="SI"),VLOOKUP(A144,'2'!$B$12:$M$212,7,FALSE)," ")</f>
        <v xml:space="preserve"> </v>
      </c>
      <c r="BP144" s="48" t="str">
        <f>IF(AND(N144="Aplicar identificación avanzada-condición aceptable para cada tipo de factor de riesgo identificado",M144="SI"),VLOOKUP(A144,'2'!$B$12:$M$212,8,FALSE)," ")</f>
        <v xml:space="preserve"> </v>
      </c>
      <c r="BQ144" s="48" t="str">
        <f>IF(AND(N144="Aplicar identificación avanzada-condición aceptable para cada tipo de factor de riesgo identificado",M144="SI"),VLOOKUP(A144,'2'!$B$12:$M$212,9,FALSE)," ")</f>
        <v xml:space="preserve"> </v>
      </c>
      <c r="BR144" s="48" t="str">
        <f>IF(AND(N144="Aplicar identificación avanzada-condición aceptable para cada tipo de factor de riesgo identificado",M144="SI"),VLOOKUP(A144,'2'!$B$12:$M$212,10,FALSE)," ")</f>
        <v xml:space="preserve"> </v>
      </c>
    </row>
    <row r="145" spans="1:70">
      <c r="A145">
        <v>141</v>
      </c>
      <c r="B145" s="21">
        <f>'2'!C154</f>
        <v>0</v>
      </c>
      <c r="C145" s="21">
        <f>'2'!D154</f>
        <v>0</v>
      </c>
      <c r="D145" s="21"/>
      <c r="E145" s="21">
        <f>'2'!E154</f>
        <v>0</v>
      </c>
      <c r="F145" s="34">
        <f>'3'!D154</f>
        <v>0</v>
      </c>
      <c r="G145" s="27" t="str">
        <f>'3'!E154</f>
        <v>SI</v>
      </c>
      <c r="H145" s="21" t="str">
        <f>'3'!F154</f>
        <v>NO</v>
      </c>
      <c r="I145" s="27" t="str">
        <f>'3'!G154</f>
        <v>NO</v>
      </c>
      <c r="J145" s="21" t="str">
        <f>'3'!H154</f>
        <v>NO</v>
      </c>
      <c r="K145" s="27" t="str">
        <f>'3'!I154</f>
        <v>NO</v>
      </c>
      <c r="L145" s="21" t="str">
        <f>'3'!J154</f>
        <v>SI</v>
      </c>
      <c r="M145" s="27" t="str">
        <f>'3'!K154</f>
        <v>NO</v>
      </c>
      <c r="N145" s="34" t="str">
        <f>'3'!L154</f>
        <v>Aplicar identificación avanzada-condición aceptable para cada tipo de factor de riesgo identificado</v>
      </c>
      <c r="O145" s="19">
        <f>IF(AND(N145="Aplicar identificación avanzada-condición aceptable para cada tipo de factor de riesgo identificado",G145="SI"),VLOOKUP(A145,'2'!$B$12:$M$212,2,FALSE)," ")</f>
        <v>0</v>
      </c>
      <c r="P145" s="19">
        <f>IF(AND(N145="Aplicar identificación avanzada-condición aceptable para cada tipo de factor de riesgo identificado",G145="SI"),VLOOKUP(A145,'2'!$B$12:$M$212,3,FALSE)," ")</f>
        <v>0</v>
      </c>
      <c r="Q145" s="19">
        <f>IF(AND(N145="Aplicar identificación avanzada-condición aceptable para cada tipo de factor de riesgo identificado",G145="SI"),VLOOKUP(A145,'2'!$B$12:$M$212,4,FALSE)," ")</f>
        <v>0</v>
      </c>
      <c r="R145" s="19">
        <f>IF(AND(N145="Aplicar identificación avanzada-condición aceptable para cada tipo de factor de riesgo identificado",G145="SI"),VLOOKUP(A145,'2'!$B$12:$M$212,6,FALSE)," ")</f>
        <v>0</v>
      </c>
      <c r="S145" s="19">
        <f>IF(AND(N145="Aplicar identificación avanzada-condición aceptable para cada tipo de factor de riesgo identificado",G145="SI"),VLOOKUP(A145,'2'!$B$12:$M$212,7,FALSE)," ")</f>
        <v>0</v>
      </c>
      <c r="T145" s="19">
        <f>IF(AND(N145="Aplicar identificación avanzada-condición aceptable para cada tipo de factor de riesgo identificado",G145="SI"),VLOOKUP(A145,'2'!$B$12:$M$212,8,FALSE)," ")</f>
        <v>0</v>
      </c>
      <c r="U145" s="19">
        <f>IF(AND(N145="Aplicar identificación avanzada-condición aceptable para cada tipo de factor de riesgo identificado",G145="SI"),VLOOKUP(A145,'2'!$B$12:$M$212,9,FALSE)," ")</f>
        <v>0</v>
      </c>
      <c r="V145" s="19">
        <f>IF(AND(N145="Aplicar identificación avanzada-condición aceptable para cada tipo de factor de riesgo identificado",G145="SI"),VLOOKUP(A145,'2'!$B$12:$M$212,10,FALSE)," ")</f>
        <v>0</v>
      </c>
      <c r="W145" s="31" t="str">
        <f>IF(AND(N145="Aplicar identificación avanzada-condición aceptable para cada tipo de factor de riesgo identificado",H145="SI"),VLOOKUP(A145,'2'!$B$12:$M$212,2,FALSE)," ")</f>
        <v xml:space="preserve"> </v>
      </c>
      <c r="X145" s="31" t="str">
        <f>IF(AND(N145="Aplicar identificación avanzada-condición aceptable para cada tipo de factor de riesgo identificado",H145="SI"),VLOOKUP(A145,'2'!$B$12:$M$212,3,FALSE)," ")</f>
        <v xml:space="preserve"> </v>
      </c>
      <c r="Y145" s="31" t="str">
        <f>IF(AND(N145="Aplicar identificación avanzada-condición aceptable para cada tipo de factor de riesgo identificado",H145="SI"),VLOOKUP(A145,'2'!$B$12:$M$212,4,FALSE)," ")</f>
        <v xml:space="preserve"> </v>
      </c>
      <c r="Z145" s="31" t="str">
        <f>IF(AND(N145="Aplicar identificación avanzada-condición aceptable para cada tipo de factor de riesgo identificado",H145="SI"),VLOOKUP(A145,'2'!$B$12:$M$212,4,FALSE)," ")</f>
        <v xml:space="preserve"> </v>
      </c>
      <c r="AA145" s="31" t="str">
        <f>IF(AND(N145="Aplicar identificación avanzada-condición aceptable para cada tipo de factor de riesgo identificado",H145="SI"),VLOOKUP(A145,'2'!$B$12:$M$212,7,FALSE)," ")</f>
        <v xml:space="preserve"> </v>
      </c>
      <c r="AB145" s="31" t="str">
        <f>IF(AND(N145="Aplicar identificación avanzada-condición aceptable para cada tipo de factor de riesgo identificado",H145="SI"),VLOOKUP(A145,'2'!$B$12:$M$212,8,FALSE)," ")</f>
        <v xml:space="preserve"> </v>
      </c>
      <c r="AC145" s="31" t="str">
        <f>IF(AND(N145="Aplicar identificación avanzada-condición aceptable para cada tipo de factor de riesgo identificado",H145="SI"),VLOOKUP(A145,'2'!$B$12:$M$212,9,FALSE)," ")</f>
        <v xml:space="preserve"> </v>
      </c>
      <c r="AD145" s="31" t="str">
        <f>IF(AND(N145="Aplicar identificación avanzada-condición aceptable para cada tipo de factor de riesgo identificado",H145="SI"),VLOOKUP(A145,'2'!$B$12:$M$212,10,FALSE)," ")</f>
        <v xml:space="preserve"> </v>
      </c>
      <c r="AE145" s="34" t="str">
        <f>IF(AND(N145="Aplicar identificación avanzada-condición aceptable para cada tipo de factor de riesgo identificado",I145="SI"),VLOOKUP(A145,'2'!$B$12:$M$212,2,FALSE)," ")</f>
        <v xml:space="preserve"> </v>
      </c>
      <c r="AF145" s="34" t="str">
        <f>IF(AND(N145="Aplicar identificación avanzada-condición aceptable para cada tipo de factor de riesgo identificado",I145="SI"),VLOOKUP(A145,'2'!$B$12:$M$212,3,FALSE)," ")</f>
        <v xml:space="preserve"> </v>
      </c>
      <c r="AG145" s="34" t="str">
        <f>IF(AND(N145="Aplicar identificación avanzada-condición aceptable para cada tipo de factor de riesgo identificado",I145="SI"),VLOOKUP(A145,'2'!$B$12:$M$212,4,FALSE)," ")</f>
        <v xml:space="preserve"> </v>
      </c>
      <c r="AH145" s="34" t="str">
        <f>IF(AND(N145="Aplicar identificación avanzada-condición aceptable para cada tipo de factor de riesgo identificado",I145="SI"),VLOOKUP(A145,'2'!$B$12:$M$212,6,FALSE)," ")</f>
        <v xml:space="preserve"> </v>
      </c>
      <c r="AI145" s="34" t="str">
        <f>IF(AND(N145="Aplicar identificación avanzada-condición aceptable para cada tipo de factor de riesgo identificado",I145="SI"),VLOOKUP(A145,'2'!$B$12:$M$212,7,FALSE)," ")</f>
        <v xml:space="preserve"> </v>
      </c>
      <c r="AJ145" s="34" t="str">
        <f>IF(AND(N145="Aplicar identificación avanzada-condición aceptable para cada tipo de factor de riesgo identificado",I145="SI"),VLOOKUP(A145,'2'!$B$12:$M$212,8,FALSE)," ")</f>
        <v xml:space="preserve"> </v>
      </c>
      <c r="AK145" s="34" t="str">
        <f>IF(AND(N145="Aplicar identificación avanzada-condición aceptable para cada tipo de factor de riesgo identificado",I145="SI"),VLOOKUP(A145,'2'!$B$12:$M$212,9,FALSE)," ")</f>
        <v xml:space="preserve"> </v>
      </c>
      <c r="AL145" s="34" t="str">
        <f>IF(AND(N145="Aplicar identificación avanzada-condición aceptable para cada tipo de factor de riesgo identificado",I145="SI"),VLOOKUP(A145,'2'!$B$12:$M$212,10,FALSE)," ")</f>
        <v xml:space="preserve"> </v>
      </c>
      <c r="AM145" s="40" t="str">
        <f>IF(AND(N145="Aplicar identificación avanzada-condición aceptable para cada tipo de factor de riesgo identificado",J145="SI"),VLOOKUP(A145,'2'!$B$12:$M$212,2,FALSE)," ")</f>
        <v xml:space="preserve"> </v>
      </c>
      <c r="AN145" s="40" t="str">
        <f>IF(AND(N145="Aplicar identificación avanzada-condición aceptable para cada tipo de factor de riesgo identificado",J145="SI"),VLOOKUP(A145,'2'!$B$12:$M$212,3,FALSE)," ")</f>
        <v xml:space="preserve"> </v>
      </c>
      <c r="AO145" s="40" t="str">
        <f>IF(AND(N145="Aplicar identificación avanzada-condición aceptable para cada tipo de factor de riesgo identificado",J145="SI"),VLOOKUP(A145,'2'!$B$12:$M$212,4,FALSE)," ")</f>
        <v xml:space="preserve"> </v>
      </c>
      <c r="AP145" s="40" t="str">
        <f>IF(AND(N145="Aplicar identificación avanzada-condición aceptable para cada tipo de factor de riesgo identificado",J145="SI"),VLOOKUP(A145,'2'!$B$12:$M$212,6,FALSE)," ")</f>
        <v xml:space="preserve"> </v>
      </c>
      <c r="AQ145" s="40" t="str">
        <f>IF(AND(N145="Aplicar identificación avanzada-condición aceptable para cada tipo de factor de riesgo identificado",J145="SI"),VLOOKUP(A145,'2'!$B$12:$M$212,7,FALSE)," ")</f>
        <v xml:space="preserve"> </v>
      </c>
      <c r="AR145" s="40" t="str">
        <f>IF(AND(N145="Aplicar identificación avanzada-condición aceptable para cada tipo de factor de riesgo identificado",J145="SI"),VLOOKUP(A145,'2'!$B$12:$M$212,8,FALSE)," ")</f>
        <v xml:space="preserve"> </v>
      </c>
      <c r="AS145" s="40" t="str">
        <f>IF(AND(N145="Aplicar identificación avanzada-condición aceptable para cada tipo de factor de riesgo identificado",J145="SI"),VLOOKUP(A145,'2'!$B$12:$M$212,9,FALSE)," ")</f>
        <v xml:space="preserve"> </v>
      </c>
      <c r="AT145" s="40" t="str">
        <f>IF(AND(N145="Aplicar identificación avanzada-condición aceptable para cada tipo de factor de riesgo identificado",J145="SI"),VLOOKUP(A145,'2'!$B$12:$M$212,10,FALSE)," ")</f>
        <v xml:space="preserve"> </v>
      </c>
      <c r="AU145" s="51" t="str">
        <f>IF(AND(N145="Aplicar identificación avanzada-condición aceptable para cada tipo de factor de riesgo identificado",K145="SI"),VLOOKUP(A145,'2'!$B$12:$M$212,2,FALSE)," ")</f>
        <v xml:space="preserve"> </v>
      </c>
      <c r="AV145" s="51" t="str">
        <f>IF(AND(N145="Aplicar identificación avanzada-condición aceptable para cada tipo de factor de riesgo identificado",K145="SI"),VLOOKUP(A145,'2'!$B$12:$M$212,3,FALSE)," ")</f>
        <v xml:space="preserve"> </v>
      </c>
      <c r="AW145" s="51" t="str">
        <f>IF(AND(N145="Aplicar identificación avanzada-condición aceptable para cada tipo de factor de riesgo identificado",K145="SI"),VLOOKUP(A145,'2'!$B$12:$M$212,4,FALSE)," ")</f>
        <v xml:space="preserve"> </v>
      </c>
      <c r="AX145" s="51" t="str">
        <f>IF(AND(N145="Aplicar identificación avanzada-condición aceptable para cada tipo de factor de riesgo identificado",K145="SI"),VLOOKUP(A145,'2'!$B$12:$M$212,6,FALSE)," ")</f>
        <v xml:space="preserve"> </v>
      </c>
      <c r="AY145" s="51" t="str">
        <f>IF(AND(N145="Aplicar identificación avanzada-condición aceptable para cada tipo de factor de riesgo identificado",K145="SI"),VLOOKUP(A145,'2'!$B$12:$M$212,7,FALSE)," ")</f>
        <v xml:space="preserve"> </v>
      </c>
      <c r="AZ145" s="51" t="str">
        <f>IF(AND(N145="Aplicar identificación avanzada-condición aceptable para cada tipo de factor de riesgo identificado",K145="SI"),VLOOKUP(A145,'2'!$B$12:$M$212,8,FALSE)," ")</f>
        <v xml:space="preserve"> </v>
      </c>
      <c r="BA145" s="51" t="str">
        <f>IF(AND(N145="Aplicar identificación avanzada-condición aceptable para cada tipo de factor de riesgo identificado",K145="SI"),VLOOKUP(A145,'2'!$B$12:$M$212,9,FALSE)," ")</f>
        <v xml:space="preserve"> </v>
      </c>
      <c r="BB145" s="51" t="str">
        <f>IF(AND(N145="Aplicar identificación avanzada-condición aceptable para cada tipo de factor de riesgo identificado",K145="SI"),VLOOKUP(A145,'2'!$B$12:$M$212,10,FALSE)," ")</f>
        <v xml:space="preserve"> </v>
      </c>
      <c r="BC145" s="44">
        <f>IF(AND(N145="Aplicar identificación avanzada-condición aceptable para cada tipo de factor de riesgo identificado",L145="SI"),VLOOKUP(A145,'2'!$B$12:$M$212,2,FALSE)," ")</f>
        <v>0</v>
      </c>
      <c r="BD145" s="44">
        <f>IF(AND(N145="Aplicar identificación avanzada-condición aceptable para cada tipo de factor de riesgo identificado",L145="SI"),VLOOKUP(A145,'2'!$B$12:$M$212,3,FALSE)," ")</f>
        <v>0</v>
      </c>
      <c r="BE145" s="44">
        <f>IF(AND(N145="Aplicar identificación avanzada-condición aceptable para cada tipo de factor de riesgo identificado",L145="SI"),VLOOKUP(A145,'2'!$B$12:$M$212,4,FALSE)," ")</f>
        <v>0</v>
      </c>
      <c r="BF145" s="44">
        <f>IF(AND(N145="Aplicar identificación avanzada-condición aceptable para cada tipo de factor de riesgo identificado",L145="SI"),VLOOKUP(A145,'2'!$B$12:$M$212,6,FALSE)," ")</f>
        <v>0</v>
      </c>
      <c r="BG145" s="44">
        <f>IF(AND(N145="Aplicar identificación avanzada-condición aceptable para cada tipo de factor de riesgo identificado",L145="SI"),VLOOKUP(A145,'2'!$B$12:$M$212,7,FALSE)," ")</f>
        <v>0</v>
      </c>
      <c r="BH145" s="44">
        <f>IF(AND(N145="Aplicar identificación avanzada-condición aceptable para cada tipo de factor de riesgo identificado",L145="SI"),VLOOKUP(A145,'2'!$B$12:$M$212,8,FALSE)," ")</f>
        <v>0</v>
      </c>
      <c r="BI145" s="44">
        <f>IF(AND(N145="Aplicar identificación avanzada-condición aceptable para cada tipo de factor de riesgo identificado",L145="SI"),VLOOKUP(A145,'2'!$B$12:$M$212,9,FALSE)," ")</f>
        <v>0</v>
      </c>
      <c r="BJ145" s="44">
        <f>IF(AND(N145="Aplicar identificación avanzada-condición aceptable para cada tipo de factor de riesgo identificado",L145="SI"),VLOOKUP(A145,'2'!$B$12:$M$212,10,FALSE)," ")</f>
        <v>0</v>
      </c>
      <c r="BK145" s="48" t="str">
        <f>IF(AND(N145="Aplicar identificación avanzada-condición aceptable para cada tipo de factor de riesgo identificado",M145="SI"),VLOOKUP(A145,'2'!$B$12:$M$212,2,FALSE)," ")</f>
        <v xml:space="preserve"> </v>
      </c>
      <c r="BL145" s="48" t="str">
        <f>IF(AND(N145="Aplicar identificación avanzada-condición aceptable para cada tipo de factor de riesgo identificado",M145="SI"),VLOOKUP(A145,'2'!$B$12:$M$212,3,FALSE)," ")</f>
        <v xml:space="preserve"> </v>
      </c>
      <c r="BM145" s="48" t="str">
        <f>IF(AND(N145="Aplicar identificación avanzada-condición aceptable para cada tipo de factor de riesgo identificado",M145="SI"),VLOOKUP(A145,'2'!$B$12:$M$212,4,FALSE)," ")</f>
        <v xml:space="preserve"> </v>
      </c>
      <c r="BN145" s="48" t="str">
        <f>IF(AND(N145="Aplicar identificación avanzada-condición aceptable para cada tipo de factor de riesgo identificado",M145="SI"),VLOOKUP(A145,'2'!$B$12:$M$212,6,FALSE)," ")</f>
        <v xml:space="preserve"> </v>
      </c>
      <c r="BO145" s="48" t="str">
        <f>IF(AND(N145="Aplicar identificación avanzada-condición aceptable para cada tipo de factor de riesgo identificado",M145="SI"),VLOOKUP(A145,'2'!$B$12:$M$212,7,FALSE)," ")</f>
        <v xml:space="preserve"> </v>
      </c>
      <c r="BP145" s="48" t="str">
        <f>IF(AND(N145="Aplicar identificación avanzada-condición aceptable para cada tipo de factor de riesgo identificado",M145="SI"),VLOOKUP(A145,'2'!$B$12:$M$212,8,FALSE)," ")</f>
        <v xml:space="preserve"> </v>
      </c>
      <c r="BQ145" s="48" t="str">
        <f>IF(AND(N145="Aplicar identificación avanzada-condición aceptable para cada tipo de factor de riesgo identificado",M145="SI"),VLOOKUP(A145,'2'!$B$12:$M$212,9,FALSE)," ")</f>
        <v xml:space="preserve"> </v>
      </c>
      <c r="BR145" s="48" t="str">
        <f>IF(AND(N145="Aplicar identificación avanzada-condición aceptable para cada tipo de factor de riesgo identificado",M145="SI"),VLOOKUP(A145,'2'!$B$12:$M$212,10,FALSE)," ")</f>
        <v xml:space="preserve"> </v>
      </c>
    </row>
    <row r="146" spans="1:70">
      <c r="A146">
        <v>142</v>
      </c>
      <c r="B146" s="21">
        <f>'2'!C155</f>
        <v>0</v>
      </c>
      <c r="C146" s="21">
        <f>'2'!D155</f>
        <v>0</v>
      </c>
      <c r="D146" s="21"/>
      <c r="E146" s="21">
        <f>'2'!E155</f>
        <v>0</v>
      </c>
      <c r="F146" s="34">
        <f>'3'!D155</f>
        <v>0</v>
      </c>
      <c r="G146" s="27" t="str">
        <f>'3'!E155</f>
        <v>SI</v>
      </c>
      <c r="H146" s="21" t="str">
        <f>'3'!F155</f>
        <v>NO</v>
      </c>
      <c r="I146" s="27" t="str">
        <f>'3'!G155</f>
        <v>NO</v>
      </c>
      <c r="J146" s="21" t="str">
        <f>'3'!H155</f>
        <v>NO</v>
      </c>
      <c r="K146" s="27" t="str">
        <f>'3'!I155</f>
        <v>NO</v>
      </c>
      <c r="L146" s="21" t="str">
        <f>'3'!J155</f>
        <v>SI</v>
      </c>
      <c r="M146" s="27" t="str">
        <f>'3'!K155</f>
        <v>NO</v>
      </c>
      <c r="N146" s="34" t="str">
        <f>'3'!L155</f>
        <v>Aplicar identificación avanzada-condición aceptable para cada tipo de factor de riesgo identificado</v>
      </c>
      <c r="O146" s="19">
        <f>IF(AND(N146="Aplicar identificación avanzada-condición aceptable para cada tipo de factor de riesgo identificado",G146="SI"),VLOOKUP(A146,'2'!$B$12:$M$212,2,FALSE)," ")</f>
        <v>0</v>
      </c>
      <c r="P146" s="19">
        <f>IF(AND(N146="Aplicar identificación avanzada-condición aceptable para cada tipo de factor de riesgo identificado",G146="SI"),VLOOKUP(A146,'2'!$B$12:$M$212,3,FALSE)," ")</f>
        <v>0</v>
      </c>
      <c r="Q146" s="19">
        <f>IF(AND(N146="Aplicar identificación avanzada-condición aceptable para cada tipo de factor de riesgo identificado",G146="SI"),VLOOKUP(A146,'2'!$B$12:$M$212,4,FALSE)," ")</f>
        <v>0</v>
      </c>
      <c r="R146" s="19">
        <f>IF(AND(N146="Aplicar identificación avanzada-condición aceptable para cada tipo de factor de riesgo identificado",G146="SI"),VLOOKUP(A146,'2'!$B$12:$M$212,6,FALSE)," ")</f>
        <v>0</v>
      </c>
      <c r="S146" s="19">
        <f>IF(AND(N146="Aplicar identificación avanzada-condición aceptable para cada tipo de factor de riesgo identificado",G146="SI"),VLOOKUP(A146,'2'!$B$12:$M$212,7,FALSE)," ")</f>
        <v>0</v>
      </c>
      <c r="T146" s="19">
        <f>IF(AND(N146="Aplicar identificación avanzada-condición aceptable para cada tipo de factor de riesgo identificado",G146="SI"),VLOOKUP(A146,'2'!$B$12:$M$212,8,FALSE)," ")</f>
        <v>0</v>
      </c>
      <c r="U146" s="19">
        <f>IF(AND(N146="Aplicar identificación avanzada-condición aceptable para cada tipo de factor de riesgo identificado",G146="SI"),VLOOKUP(A146,'2'!$B$12:$M$212,9,FALSE)," ")</f>
        <v>0</v>
      </c>
      <c r="V146" s="19">
        <f>IF(AND(N146="Aplicar identificación avanzada-condición aceptable para cada tipo de factor de riesgo identificado",G146="SI"),VLOOKUP(A146,'2'!$B$12:$M$212,10,FALSE)," ")</f>
        <v>0</v>
      </c>
      <c r="W146" s="31" t="str">
        <f>IF(AND(N146="Aplicar identificación avanzada-condición aceptable para cada tipo de factor de riesgo identificado",H146="SI"),VLOOKUP(A146,'2'!$B$12:$M$212,2,FALSE)," ")</f>
        <v xml:space="preserve"> </v>
      </c>
      <c r="X146" s="31" t="str">
        <f>IF(AND(N146="Aplicar identificación avanzada-condición aceptable para cada tipo de factor de riesgo identificado",H146="SI"),VLOOKUP(A146,'2'!$B$12:$M$212,3,FALSE)," ")</f>
        <v xml:space="preserve"> </v>
      </c>
      <c r="Y146" s="31" t="str">
        <f>IF(AND(N146="Aplicar identificación avanzada-condición aceptable para cada tipo de factor de riesgo identificado",H146="SI"),VLOOKUP(A146,'2'!$B$12:$M$212,4,FALSE)," ")</f>
        <v xml:space="preserve"> </v>
      </c>
      <c r="Z146" s="31" t="str">
        <f>IF(AND(N146="Aplicar identificación avanzada-condición aceptable para cada tipo de factor de riesgo identificado",H146="SI"),VLOOKUP(A146,'2'!$B$12:$M$212,4,FALSE)," ")</f>
        <v xml:space="preserve"> </v>
      </c>
      <c r="AA146" s="31" t="str">
        <f>IF(AND(N146="Aplicar identificación avanzada-condición aceptable para cada tipo de factor de riesgo identificado",H146="SI"),VLOOKUP(A146,'2'!$B$12:$M$212,7,FALSE)," ")</f>
        <v xml:space="preserve"> </v>
      </c>
      <c r="AB146" s="31" t="str">
        <f>IF(AND(N146="Aplicar identificación avanzada-condición aceptable para cada tipo de factor de riesgo identificado",H146="SI"),VLOOKUP(A146,'2'!$B$12:$M$212,8,FALSE)," ")</f>
        <v xml:space="preserve"> </v>
      </c>
      <c r="AC146" s="31" t="str">
        <f>IF(AND(N146="Aplicar identificación avanzada-condición aceptable para cada tipo de factor de riesgo identificado",H146="SI"),VLOOKUP(A146,'2'!$B$12:$M$212,9,FALSE)," ")</f>
        <v xml:space="preserve"> </v>
      </c>
      <c r="AD146" s="31" t="str">
        <f>IF(AND(N146="Aplicar identificación avanzada-condición aceptable para cada tipo de factor de riesgo identificado",H146="SI"),VLOOKUP(A146,'2'!$B$12:$M$212,10,FALSE)," ")</f>
        <v xml:space="preserve"> </v>
      </c>
      <c r="AE146" s="34" t="str">
        <f>IF(AND(N146="Aplicar identificación avanzada-condición aceptable para cada tipo de factor de riesgo identificado",I146="SI"),VLOOKUP(A146,'2'!$B$12:$M$212,2,FALSE)," ")</f>
        <v xml:space="preserve"> </v>
      </c>
      <c r="AF146" s="34" t="str">
        <f>IF(AND(N146="Aplicar identificación avanzada-condición aceptable para cada tipo de factor de riesgo identificado",I146="SI"),VLOOKUP(A146,'2'!$B$12:$M$212,3,FALSE)," ")</f>
        <v xml:space="preserve"> </v>
      </c>
      <c r="AG146" s="34" t="str">
        <f>IF(AND(N146="Aplicar identificación avanzada-condición aceptable para cada tipo de factor de riesgo identificado",I146="SI"),VLOOKUP(A146,'2'!$B$12:$M$212,4,FALSE)," ")</f>
        <v xml:space="preserve"> </v>
      </c>
      <c r="AH146" s="34" t="str">
        <f>IF(AND(N146="Aplicar identificación avanzada-condición aceptable para cada tipo de factor de riesgo identificado",I146="SI"),VLOOKUP(A146,'2'!$B$12:$M$212,6,FALSE)," ")</f>
        <v xml:space="preserve"> </v>
      </c>
      <c r="AI146" s="34" t="str">
        <f>IF(AND(N146="Aplicar identificación avanzada-condición aceptable para cada tipo de factor de riesgo identificado",I146="SI"),VLOOKUP(A146,'2'!$B$12:$M$212,7,FALSE)," ")</f>
        <v xml:space="preserve"> </v>
      </c>
      <c r="AJ146" s="34" t="str">
        <f>IF(AND(N146="Aplicar identificación avanzada-condición aceptable para cada tipo de factor de riesgo identificado",I146="SI"),VLOOKUP(A146,'2'!$B$12:$M$212,8,FALSE)," ")</f>
        <v xml:space="preserve"> </v>
      </c>
      <c r="AK146" s="34" t="str">
        <f>IF(AND(N146="Aplicar identificación avanzada-condición aceptable para cada tipo de factor de riesgo identificado",I146="SI"),VLOOKUP(A146,'2'!$B$12:$M$212,9,FALSE)," ")</f>
        <v xml:space="preserve"> </v>
      </c>
      <c r="AL146" s="34" t="str">
        <f>IF(AND(N146="Aplicar identificación avanzada-condición aceptable para cada tipo de factor de riesgo identificado",I146="SI"),VLOOKUP(A146,'2'!$B$12:$M$212,10,FALSE)," ")</f>
        <v xml:space="preserve"> </v>
      </c>
      <c r="AM146" s="40" t="str">
        <f>IF(AND(N146="Aplicar identificación avanzada-condición aceptable para cada tipo de factor de riesgo identificado",J146="SI"),VLOOKUP(A146,'2'!$B$12:$M$212,2,FALSE)," ")</f>
        <v xml:space="preserve"> </v>
      </c>
      <c r="AN146" s="40" t="str">
        <f>IF(AND(N146="Aplicar identificación avanzada-condición aceptable para cada tipo de factor de riesgo identificado",J146="SI"),VLOOKUP(A146,'2'!$B$12:$M$212,3,FALSE)," ")</f>
        <v xml:space="preserve"> </v>
      </c>
      <c r="AO146" s="40" t="str">
        <f>IF(AND(N146="Aplicar identificación avanzada-condición aceptable para cada tipo de factor de riesgo identificado",J146="SI"),VLOOKUP(A146,'2'!$B$12:$M$212,4,FALSE)," ")</f>
        <v xml:space="preserve"> </v>
      </c>
      <c r="AP146" s="40" t="str">
        <f>IF(AND(N146="Aplicar identificación avanzada-condición aceptable para cada tipo de factor de riesgo identificado",J146="SI"),VLOOKUP(A146,'2'!$B$12:$M$212,6,FALSE)," ")</f>
        <v xml:space="preserve"> </v>
      </c>
      <c r="AQ146" s="40" t="str">
        <f>IF(AND(N146="Aplicar identificación avanzada-condición aceptable para cada tipo de factor de riesgo identificado",J146="SI"),VLOOKUP(A146,'2'!$B$12:$M$212,7,FALSE)," ")</f>
        <v xml:space="preserve"> </v>
      </c>
      <c r="AR146" s="40" t="str">
        <f>IF(AND(N146="Aplicar identificación avanzada-condición aceptable para cada tipo de factor de riesgo identificado",J146="SI"),VLOOKUP(A146,'2'!$B$12:$M$212,8,FALSE)," ")</f>
        <v xml:space="preserve"> </v>
      </c>
      <c r="AS146" s="40" t="str">
        <f>IF(AND(N146="Aplicar identificación avanzada-condición aceptable para cada tipo de factor de riesgo identificado",J146="SI"),VLOOKUP(A146,'2'!$B$12:$M$212,9,FALSE)," ")</f>
        <v xml:space="preserve"> </v>
      </c>
      <c r="AT146" s="40" t="str">
        <f>IF(AND(N146="Aplicar identificación avanzada-condición aceptable para cada tipo de factor de riesgo identificado",J146="SI"),VLOOKUP(A146,'2'!$B$12:$M$212,10,FALSE)," ")</f>
        <v xml:space="preserve"> </v>
      </c>
      <c r="AU146" s="51" t="str">
        <f>IF(AND(N146="Aplicar identificación avanzada-condición aceptable para cada tipo de factor de riesgo identificado",K146="SI"),VLOOKUP(A146,'2'!$B$12:$M$212,2,FALSE)," ")</f>
        <v xml:space="preserve"> </v>
      </c>
      <c r="AV146" s="51" t="str">
        <f>IF(AND(N146="Aplicar identificación avanzada-condición aceptable para cada tipo de factor de riesgo identificado",K146="SI"),VLOOKUP(A146,'2'!$B$12:$M$212,3,FALSE)," ")</f>
        <v xml:space="preserve"> </v>
      </c>
      <c r="AW146" s="51" t="str">
        <f>IF(AND(N146="Aplicar identificación avanzada-condición aceptable para cada tipo de factor de riesgo identificado",K146="SI"),VLOOKUP(A146,'2'!$B$12:$M$212,4,FALSE)," ")</f>
        <v xml:space="preserve"> </v>
      </c>
      <c r="AX146" s="51" t="str">
        <f>IF(AND(N146="Aplicar identificación avanzada-condición aceptable para cada tipo de factor de riesgo identificado",K146="SI"),VLOOKUP(A146,'2'!$B$12:$M$212,6,FALSE)," ")</f>
        <v xml:space="preserve"> </v>
      </c>
      <c r="AY146" s="51" t="str">
        <f>IF(AND(N146="Aplicar identificación avanzada-condición aceptable para cada tipo de factor de riesgo identificado",K146="SI"),VLOOKUP(A146,'2'!$B$12:$M$212,7,FALSE)," ")</f>
        <v xml:space="preserve"> </v>
      </c>
      <c r="AZ146" s="51" t="str">
        <f>IF(AND(N146="Aplicar identificación avanzada-condición aceptable para cada tipo de factor de riesgo identificado",K146="SI"),VLOOKUP(A146,'2'!$B$12:$M$212,8,FALSE)," ")</f>
        <v xml:space="preserve"> </v>
      </c>
      <c r="BA146" s="51" t="str">
        <f>IF(AND(N146="Aplicar identificación avanzada-condición aceptable para cada tipo de factor de riesgo identificado",K146="SI"),VLOOKUP(A146,'2'!$B$12:$M$212,9,FALSE)," ")</f>
        <v xml:space="preserve"> </v>
      </c>
      <c r="BB146" s="51" t="str">
        <f>IF(AND(N146="Aplicar identificación avanzada-condición aceptable para cada tipo de factor de riesgo identificado",K146="SI"),VLOOKUP(A146,'2'!$B$12:$M$212,10,FALSE)," ")</f>
        <v xml:space="preserve"> </v>
      </c>
      <c r="BC146" s="44">
        <f>IF(AND(N146="Aplicar identificación avanzada-condición aceptable para cada tipo de factor de riesgo identificado",L146="SI"),VLOOKUP(A146,'2'!$B$12:$M$212,2,FALSE)," ")</f>
        <v>0</v>
      </c>
      <c r="BD146" s="44">
        <f>IF(AND(N146="Aplicar identificación avanzada-condición aceptable para cada tipo de factor de riesgo identificado",L146="SI"),VLOOKUP(A146,'2'!$B$12:$M$212,3,FALSE)," ")</f>
        <v>0</v>
      </c>
      <c r="BE146" s="44">
        <f>IF(AND(N146="Aplicar identificación avanzada-condición aceptable para cada tipo de factor de riesgo identificado",L146="SI"),VLOOKUP(A146,'2'!$B$12:$M$212,4,FALSE)," ")</f>
        <v>0</v>
      </c>
      <c r="BF146" s="44">
        <f>IF(AND(N146="Aplicar identificación avanzada-condición aceptable para cada tipo de factor de riesgo identificado",L146="SI"),VLOOKUP(A146,'2'!$B$12:$M$212,6,FALSE)," ")</f>
        <v>0</v>
      </c>
      <c r="BG146" s="44">
        <f>IF(AND(N146="Aplicar identificación avanzada-condición aceptable para cada tipo de factor de riesgo identificado",L146="SI"),VLOOKUP(A146,'2'!$B$12:$M$212,7,FALSE)," ")</f>
        <v>0</v>
      </c>
      <c r="BH146" s="44">
        <f>IF(AND(N146="Aplicar identificación avanzada-condición aceptable para cada tipo de factor de riesgo identificado",L146="SI"),VLOOKUP(A146,'2'!$B$12:$M$212,8,FALSE)," ")</f>
        <v>0</v>
      </c>
      <c r="BI146" s="44">
        <f>IF(AND(N146="Aplicar identificación avanzada-condición aceptable para cada tipo de factor de riesgo identificado",L146="SI"),VLOOKUP(A146,'2'!$B$12:$M$212,9,FALSE)," ")</f>
        <v>0</v>
      </c>
      <c r="BJ146" s="44">
        <f>IF(AND(N146="Aplicar identificación avanzada-condición aceptable para cada tipo de factor de riesgo identificado",L146="SI"),VLOOKUP(A146,'2'!$B$12:$M$212,10,FALSE)," ")</f>
        <v>0</v>
      </c>
      <c r="BK146" s="48" t="str">
        <f>IF(AND(N146="Aplicar identificación avanzada-condición aceptable para cada tipo de factor de riesgo identificado",M146="SI"),VLOOKUP(A146,'2'!$B$12:$M$212,2,FALSE)," ")</f>
        <v xml:space="preserve"> </v>
      </c>
      <c r="BL146" s="48" t="str">
        <f>IF(AND(N146="Aplicar identificación avanzada-condición aceptable para cada tipo de factor de riesgo identificado",M146="SI"),VLOOKUP(A146,'2'!$B$12:$M$212,3,FALSE)," ")</f>
        <v xml:space="preserve"> </v>
      </c>
      <c r="BM146" s="48" t="str">
        <f>IF(AND(N146="Aplicar identificación avanzada-condición aceptable para cada tipo de factor de riesgo identificado",M146="SI"),VLOOKUP(A146,'2'!$B$12:$M$212,4,FALSE)," ")</f>
        <v xml:space="preserve"> </v>
      </c>
      <c r="BN146" s="48" t="str">
        <f>IF(AND(N146="Aplicar identificación avanzada-condición aceptable para cada tipo de factor de riesgo identificado",M146="SI"),VLOOKUP(A146,'2'!$B$12:$M$212,6,FALSE)," ")</f>
        <v xml:space="preserve"> </v>
      </c>
      <c r="BO146" s="48" t="str">
        <f>IF(AND(N146="Aplicar identificación avanzada-condición aceptable para cada tipo de factor de riesgo identificado",M146="SI"),VLOOKUP(A146,'2'!$B$12:$M$212,7,FALSE)," ")</f>
        <v xml:space="preserve"> </v>
      </c>
      <c r="BP146" s="48" t="str">
        <f>IF(AND(N146="Aplicar identificación avanzada-condición aceptable para cada tipo de factor de riesgo identificado",M146="SI"),VLOOKUP(A146,'2'!$B$12:$M$212,8,FALSE)," ")</f>
        <v xml:space="preserve"> </v>
      </c>
      <c r="BQ146" s="48" t="str">
        <f>IF(AND(N146="Aplicar identificación avanzada-condición aceptable para cada tipo de factor de riesgo identificado",M146="SI"),VLOOKUP(A146,'2'!$B$12:$M$212,9,FALSE)," ")</f>
        <v xml:space="preserve"> </v>
      </c>
      <c r="BR146" s="48" t="str">
        <f>IF(AND(N146="Aplicar identificación avanzada-condición aceptable para cada tipo de factor de riesgo identificado",M146="SI"),VLOOKUP(A146,'2'!$B$12:$M$212,10,FALSE)," ")</f>
        <v xml:space="preserve"> </v>
      </c>
    </row>
    <row r="147" spans="1:70">
      <c r="A147">
        <v>143</v>
      </c>
      <c r="B147" s="21">
        <f>'2'!C156</f>
        <v>0</v>
      </c>
      <c r="C147" s="21">
        <f>'2'!D156</f>
        <v>0</v>
      </c>
      <c r="D147" s="21"/>
      <c r="E147" s="21">
        <f>'2'!E156</f>
        <v>0</v>
      </c>
      <c r="F147" s="34">
        <f>'3'!D156</f>
        <v>0</v>
      </c>
      <c r="G147" s="27" t="str">
        <f>'3'!E156</f>
        <v>SI</v>
      </c>
      <c r="H147" s="21" t="str">
        <f>'3'!F156</f>
        <v>NO</v>
      </c>
      <c r="I147" s="27" t="str">
        <f>'3'!G156</f>
        <v>NO</v>
      </c>
      <c r="J147" s="21" t="str">
        <f>'3'!H156</f>
        <v>NO</v>
      </c>
      <c r="K147" s="27" t="str">
        <f>'3'!I156</f>
        <v>NO</v>
      </c>
      <c r="L147" s="21" t="str">
        <f>'3'!J156</f>
        <v>SI</v>
      </c>
      <c r="M147" s="27" t="str">
        <f>'3'!K156</f>
        <v>NO</v>
      </c>
      <c r="N147" s="34" t="str">
        <f>'3'!L156</f>
        <v>Aplicar identificación avanzada-condición aceptable para cada tipo de factor de riesgo identificado</v>
      </c>
      <c r="O147" s="19">
        <f>IF(AND(N147="Aplicar identificación avanzada-condición aceptable para cada tipo de factor de riesgo identificado",G147="SI"),VLOOKUP(A147,'2'!$B$12:$M$212,2,FALSE)," ")</f>
        <v>0</v>
      </c>
      <c r="P147" s="19">
        <f>IF(AND(N147="Aplicar identificación avanzada-condición aceptable para cada tipo de factor de riesgo identificado",G147="SI"),VLOOKUP(A147,'2'!$B$12:$M$212,3,FALSE)," ")</f>
        <v>0</v>
      </c>
      <c r="Q147" s="19">
        <f>IF(AND(N147="Aplicar identificación avanzada-condición aceptable para cada tipo de factor de riesgo identificado",G147="SI"),VLOOKUP(A147,'2'!$B$12:$M$212,4,FALSE)," ")</f>
        <v>0</v>
      </c>
      <c r="R147" s="19">
        <f>IF(AND(N147="Aplicar identificación avanzada-condición aceptable para cada tipo de factor de riesgo identificado",G147="SI"),VLOOKUP(A147,'2'!$B$12:$M$212,6,FALSE)," ")</f>
        <v>0</v>
      </c>
      <c r="S147" s="19">
        <f>IF(AND(N147="Aplicar identificación avanzada-condición aceptable para cada tipo de factor de riesgo identificado",G147="SI"),VLOOKUP(A147,'2'!$B$12:$M$212,7,FALSE)," ")</f>
        <v>0</v>
      </c>
      <c r="T147" s="19">
        <f>IF(AND(N147="Aplicar identificación avanzada-condición aceptable para cada tipo de factor de riesgo identificado",G147="SI"),VLOOKUP(A147,'2'!$B$12:$M$212,8,FALSE)," ")</f>
        <v>0</v>
      </c>
      <c r="U147" s="19">
        <f>IF(AND(N147="Aplicar identificación avanzada-condición aceptable para cada tipo de factor de riesgo identificado",G147="SI"),VLOOKUP(A147,'2'!$B$12:$M$212,9,FALSE)," ")</f>
        <v>0</v>
      </c>
      <c r="V147" s="19">
        <f>IF(AND(N147="Aplicar identificación avanzada-condición aceptable para cada tipo de factor de riesgo identificado",G147="SI"),VLOOKUP(A147,'2'!$B$12:$M$212,10,FALSE)," ")</f>
        <v>0</v>
      </c>
      <c r="W147" s="31" t="str">
        <f>IF(AND(N147="Aplicar identificación avanzada-condición aceptable para cada tipo de factor de riesgo identificado",H147="SI"),VLOOKUP(A147,'2'!$B$12:$M$212,2,FALSE)," ")</f>
        <v xml:space="preserve"> </v>
      </c>
      <c r="X147" s="31" t="str">
        <f>IF(AND(N147="Aplicar identificación avanzada-condición aceptable para cada tipo de factor de riesgo identificado",H147="SI"),VLOOKUP(A147,'2'!$B$12:$M$212,3,FALSE)," ")</f>
        <v xml:space="preserve"> </v>
      </c>
      <c r="Y147" s="31" t="str">
        <f>IF(AND(N147="Aplicar identificación avanzada-condición aceptable para cada tipo de factor de riesgo identificado",H147="SI"),VLOOKUP(A147,'2'!$B$12:$M$212,4,FALSE)," ")</f>
        <v xml:space="preserve"> </v>
      </c>
      <c r="Z147" s="31" t="str">
        <f>IF(AND(N147="Aplicar identificación avanzada-condición aceptable para cada tipo de factor de riesgo identificado",H147="SI"),VLOOKUP(A147,'2'!$B$12:$M$212,4,FALSE)," ")</f>
        <v xml:space="preserve"> </v>
      </c>
      <c r="AA147" s="31" t="str">
        <f>IF(AND(N147="Aplicar identificación avanzada-condición aceptable para cada tipo de factor de riesgo identificado",H147="SI"),VLOOKUP(A147,'2'!$B$12:$M$212,7,FALSE)," ")</f>
        <v xml:space="preserve"> </v>
      </c>
      <c r="AB147" s="31" t="str">
        <f>IF(AND(N147="Aplicar identificación avanzada-condición aceptable para cada tipo de factor de riesgo identificado",H147="SI"),VLOOKUP(A147,'2'!$B$12:$M$212,8,FALSE)," ")</f>
        <v xml:space="preserve"> </v>
      </c>
      <c r="AC147" s="31" t="str">
        <f>IF(AND(N147="Aplicar identificación avanzada-condición aceptable para cada tipo de factor de riesgo identificado",H147="SI"),VLOOKUP(A147,'2'!$B$12:$M$212,9,FALSE)," ")</f>
        <v xml:space="preserve"> </v>
      </c>
      <c r="AD147" s="31" t="str">
        <f>IF(AND(N147="Aplicar identificación avanzada-condición aceptable para cada tipo de factor de riesgo identificado",H147="SI"),VLOOKUP(A147,'2'!$B$12:$M$212,10,FALSE)," ")</f>
        <v xml:space="preserve"> </v>
      </c>
      <c r="AE147" s="34" t="str">
        <f>IF(AND(N147="Aplicar identificación avanzada-condición aceptable para cada tipo de factor de riesgo identificado",I147="SI"),VLOOKUP(A147,'2'!$B$12:$M$212,2,FALSE)," ")</f>
        <v xml:space="preserve"> </v>
      </c>
      <c r="AF147" s="34" t="str">
        <f>IF(AND(N147="Aplicar identificación avanzada-condición aceptable para cada tipo de factor de riesgo identificado",I147="SI"),VLOOKUP(A147,'2'!$B$12:$M$212,3,FALSE)," ")</f>
        <v xml:space="preserve"> </v>
      </c>
      <c r="AG147" s="34" t="str">
        <f>IF(AND(N147="Aplicar identificación avanzada-condición aceptable para cada tipo de factor de riesgo identificado",I147="SI"),VLOOKUP(A147,'2'!$B$12:$M$212,4,FALSE)," ")</f>
        <v xml:space="preserve"> </v>
      </c>
      <c r="AH147" s="34" t="str">
        <f>IF(AND(N147="Aplicar identificación avanzada-condición aceptable para cada tipo de factor de riesgo identificado",I147="SI"),VLOOKUP(A147,'2'!$B$12:$M$212,6,FALSE)," ")</f>
        <v xml:space="preserve"> </v>
      </c>
      <c r="AI147" s="34" t="str">
        <f>IF(AND(N147="Aplicar identificación avanzada-condición aceptable para cada tipo de factor de riesgo identificado",I147="SI"),VLOOKUP(A147,'2'!$B$12:$M$212,7,FALSE)," ")</f>
        <v xml:space="preserve"> </v>
      </c>
      <c r="AJ147" s="34" t="str">
        <f>IF(AND(N147="Aplicar identificación avanzada-condición aceptable para cada tipo de factor de riesgo identificado",I147="SI"),VLOOKUP(A147,'2'!$B$12:$M$212,8,FALSE)," ")</f>
        <v xml:space="preserve"> </v>
      </c>
      <c r="AK147" s="34" t="str">
        <f>IF(AND(N147="Aplicar identificación avanzada-condición aceptable para cada tipo de factor de riesgo identificado",I147="SI"),VLOOKUP(A147,'2'!$B$12:$M$212,9,FALSE)," ")</f>
        <v xml:space="preserve"> </v>
      </c>
      <c r="AL147" s="34" t="str">
        <f>IF(AND(N147="Aplicar identificación avanzada-condición aceptable para cada tipo de factor de riesgo identificado",I147="SI"),VLOOKUP(A147,'2'!$B$12:$M$212,10,FALSE)," ")</f>
        <v xml:space="preserve"> </v>
      </c>
      <c r="AM147" s="40" t="str">
        <f>IF(AND(N147="Aplicar identificación avanzada-condición aceptable para cada tipo de factor de riesgo identificado",J147="SI"),VLOOKUP(A147,'2'!$B$12:$M$212,2,FALSE)," ")</f>
        <v xml:space="preserve"> </v>
      </c>
      <c r="AN147" s="40" t="str">
        <f>IF(AND(N147="Aplicar identificación avanzada-condición aceptable para cada tipo de factor de riesgo identificado",J147="SI"),VLOOKUP(A147,'2'!$B$12:$M$212,3,FALSE)," ")</f>
        <v xml:space="preserve"> </v>
      </c>
      <c r="AO147" s="40" t="str">
        <f>IF(AND(N147="Aplicar identificación avanzada-condición aceptable para cada tipo de factor de riesgo identificado",J147="SI"),VLOOKUP(A147,'2'!$B$12:$M$212,4,FALSE)," ")</f>
        <v xml:space="preserve"> </v>
      </c>
      <c r="AP147" s="40" t="str">
        <f>IF(AND(N147="Aplicar identificación avanzada-condición aceptable para cada tipo de factor de riesgo identificado",J147="SI"),VLOOKUP(A147,'2'!$B$12:$M$212,6,FALSE)," ")</f>
        <v xml:space="preserve"> </v>
      </c>
      <c r="AQ147" s="40" t="str">
        <f>IF(AND(N147="Aplicar identificación avanzada-condición aceptable para cada tipo de factor de riesgo identificado",J147="SI"),VLOOKUP(A147,'2'!$B$12:$M$212,7,FALSE)," ")</f>
        <v xml:space="preserve"> </v>
      </c>
      <c r="AR147" s="40" t="str">
        <f>IF(AND(N147="Aplicar identificación avanzada-condición aceptable para cada tipo de factor de riesgo identificado",J147="SI"),VLOOKUP(A147,'2'!$B$12:$M$212,8,FALSE)," ")</f>
        <v xml:space="preserve"> </v>
      </c>
      <c r="AS147" s="40" t="str">
        <f>IF(AND(N147="Aplicar identificación avanzada-condición aceptable para cada tipo de factor de riesgo identificado",J147="SI"),VLOOKUP(A147,'2'!$B$12:$M$212,9,FALSE)," ")</f>
        <v xml:space="preserve"> </v>
      </c>
      <c r="AT147" s="40" t="str">
        <f>IF(AND(N147="Aplicar identificación avanzada-condición aceptable para cada tipo de factor de riesgo identificado",J147="SI"),VLOOKUP(A147,'2'!$B$12:$M$212,10,FALSE)," ")</f>
        <v xml:space="preserve"> </v>
      </c>
      <c r="AU147" s="51" t="str">
        <f>IF(AND(N147="Aplicar identificación avanzada-condición aceptable para cada tipo de factor de riesgo identificado",K147="SI"),VLOOKUP(A147,'2'!$B$12:$M$212,2,FALSE)," ")</f>
        <v xml:space="preserve"> </v>
      </c>
      <c r="AV147" s="51" t="str">
        <f>IF(AND(N147="Aplicar identificación avanzada-condición aceptable para cada tipo de factor de riesgo identificado",K147="SI"),VLOOKUP(A147,'2'!$B$12:$M$212,3,FALSE)," ")</f>
        <v xml:space="preserve"> </v>
      </c>
      <c r="AW147" s="51" t="str">
        <f>IF(AND(N147="Aplicar identificación avanzada-condición aceptable para cada tipo de factor de riesgo identificado",K147="SI"),VLOOKUP(A147,'2'!$B$12:$M$212,4,FALSE)," ")</f>
        <v xml:space="preserve"> </v>
      </c>
      <c r="AX147" s="51" t="str">
        <f>IF(AND(N147="Aplicar identificación avanzada-condición aceptable para cada tipo de factor de riesgo identificado",K147="SI"),VLOOKUP(A147,'2'!$B$12:$M$212,6,FALSE)," ")</f>
        <v xml:space="preserve"> </v>
      </c>
      <c r="AY147" s="51" t="str">
        <f>IF(AND(N147="Aplicar identificación avanzada-condición aceptable para cada tipo de factor de riesgo identificado",K147="SI"),VLOOKUP(A147,'2'!$B$12:$M$212,7,FALSE)," ")</f>
        <v xml:space="preserve"> </v>
      </c>
      <c r="AZ147" s="51" t="str">
        <f>IF(AND(N147="Aplicar identificación avanzada-condición aceptable para cada tipo de factor de riesgo identificado",K147="SI"),VLOOKUP(A147,'2'!$B$12:$M$212,8,FALSE)," ")</f>
        <v xml:space="preserve"> </v>
      </c>
      <c r="BA147" s="51" t="str">
        <f>IF(AND(N147="Aplicar identificación avanzada-condición aceptable para cada tipo de factor de riesgo identificado",K147="SI"),VLOOKUP(A147,'2'!$B$12:$M$212,9,FALSE)," ")</f>
        <v xml:space="preserve"> </v>
      </c>
      <c r="BB147" s="51" t="str">
        <f>IF(AND(N147="Aplicar identificación avanzada-condición aceptable para cada tipo de factor de riesgo identificado",K147="SI"),VLOOKUP(A147,'2'!$B$12:$M$212,10,FALSE)," ")</f>
        <v xml:space="preserve"> </v>
      </c>
      <c r="BC147" s="44">
        <f>IF(AND(N147="Aplicar identificación avanzada-condición aceptable para cada tipo de factor de riesgo identificado",L147="SI"),VLOOKUP(A147,'2'!$B$12:$M$212,2,FALSE)," ")</f>
        <v>0</v>
      </c>
      <c r="BD147" s="44">
        <f>IF(AND(N147="Aplicar identificación avanzada-condición aceptable para cada tipo de factor de riesgo identificado",L147="SI"),VLOOKUP(A147,'2'!$B$12:$M$212,3,FALSE)," ")</f>
        <v>0</v>
      </c>
      <c r="BE147" s="44">
        <f>IF(AND(N147="Aplicar identificación avanzada-condición aceptable para cada tipo de factor de riesgo identificado",L147="SI"),VLOOKUP(A147,'2'!$B$12:$M$212,4,FALSE)," ")</f>
        <v>0</v>
      </c>
      <c r="BF147" s="44">
        <f>IF(AND(N147="Aplicar identificación avanzada-condición aceptable para cada tipo de factor de riesgo identificado",L147="SI"),VLOOKUP(A147,'2'!$B$12:$M$212,6,FALSE)," ")</f>
        <v>0</v>
      </c>
      <c r="BG147" s="44">
        <f>IF(AND(N147="Aplicar identificación avanzada-condición aceptable para cada tipo de factor de riesgo identificado",L147="SI"),VLOOKUP(A147,'2'!$B$12:$M$212,7,FALSE)," ")</f>
        <v>0</v>
      </c>
      <c r="BH147" s="44">
        <f>IF(AND(N147="Aplicar identificación avanzada-condición aceptable para cada tipo de factor de riesgo identificado",L147="SI"),VLOOKUP(A147,'2'!$B$12:$M$212,8,FALSE)," ")</f>
        <v>0</v>
      </c>
      <c r="BI147" s="44">
        <f>IF(AND(N147="Aplicar identificación avanzada-condición aceptable para cada tipo de factor de riesgo identificado",L147="SI"),VLOOKUP(A147,'2'!$B$12:$M$212,9,FALSE)," ")</f>
        <v>0</v>
      </c>
      <c r="BJ147" s="44">
        <f>IF(AND(N147="Aplicar identificación avanzada-condición aceptable para cada tipo de factor de riesgo identificado",L147="SI"),VLOOKUP(A147,'2'!$B$12:$M$212,10,FALSE)," ")</f>
        <v>0</v>
      </c>
      <c r="BK147" s="48" t="str">
        <f>IF(AND(N147="Aplicar identificación avanzada-condición aceptable para cada tipo de factor de riesgo identificado",M147="SI"),VLOOKUP(A147,'2'!$B$12:$M$212,2,FALSE)," ")</f>
        <v xml:space="preserve"> </v>
      </c>
      <c r="BL147" s="48" t="str">
        <f>IF(AND(N147="Aplicar identificación avanzada-condición aceptable para cada tipo de factor de riesgo identificado",M147="SI"),VLOOKUP(A147,'2'!$B$12:$M$212,3,FALSE)," ")</f>
        <v xml:space="preserve"> </v>
      </c>
      <c r="BM147" s="48" t="str">
        <f>IF(AND(N147="Aplicar identificación avanzada-condición aceptable para cada tipo de factor de riesgo identificado",M147="SI"),VLOOKUP(A147,'2'!$B$12:$M$212,4,FALSE)," ")</f>
        <v xml:space="preserve"> </v>
      </c>
      <c r="BN147" s="48" t="str">
        <f>IF(AND(N147="Aplicar identificación avanzada-condición aceptable para cada tipo de factor de riesgo identificado",M147="SI"),VLOOKUP(A147,'2'!$B$12:$M$212,6,FALSE)," ")</f>
        <v xml:space="preserve"> </v>
      </c>
      <c r="BO147" s="48" t="str">
        <f>IF(AND(N147="Aplicar identificación avanzada-condición aceptable para cada tipo de factor de riesgo identificado",M147="SI"),VLOOKUP(A147,'2'!$B$12:$M$212,7,FALSE)," ")</f>
        <v xml:space="preserve"> </v>
      </c>
      <c r="BP147" s="48" t="str">
        <f>IF(AND(N147="Aplicar identificación avanzada-condición aceptable para cada tipo de factor de riesgo identificado",M147="SI"),VLOOKUP(A147,'2'!$B$12:$M$212,8,FALSE)," ")</f>
        <v xml:space="preserve"> </v>
      </c>
      <c r="BQ147" s="48" t="str">
        <f>IF(AND(N147="Aplicar identificación avanzada-condición aceptable para cada tipo de factor de riesgo identificado",M147="SI"),VLOOKUP(A147,'2'!$B$12:$M$212,9,FALSE)," ")</f>
        <v xml:space="preserve"> </v>
      </c>
      <c r="BR147" s="48" t="str">
        <f>IF(AND(N147="Aplicar identificación avanzada-condición aceptable para cada tipo de factor de riesgo identificado",M147="SI"),VLOOKUP(A147,'2'!$B$12:$M$212,10,FALSE)," ")</f>
        <v xml:space="preserve"> </v>
      </c>
    </row>
    <row r="148" spans="1:70">
      <c r="A148">
        <v>144</v>
      </c>
      <c r="B148" s="21">
        <f>'2'!C157</f>
        <v>0</v>
      </c>
      <c r="C148" s="21">
        <f>'2'!D157</f>
        <v>0</v>
      </c>
      <c r="D148" s="21"/>
      <c r="E148" s="21">
        <f>'2'!E157</f>
        <v>0</v>
      </c>
      <c r="F148" s="34">
        <f>'3'!D157</f>
        <v>0</v>
      </c>
      <c r="G148" s="27" t="str">
        <f>'3'!E157</f>
        <v>SI</v>
      </c>
      <c r="H148" s="21" t="str">
        <f>'3'!F157</f>
        <v>NO</v>
      </c>
      <c r="I148" s="27" t="str">
        <f>'3'!G157</f>
        <v>NO</v>
      </c>
      <c r="J148" s="21" t="str">
        <f>'3'!H157</f>
        <v>NO</v>
      </c>
      <c r="K148" s="27" t="str">
        <f>'3'!I157</f>
        <v>NO</v>
      </c>
      <c r="L148" s="21" t="str">
        <f>'3'!J157</f>
        <v>SI</v>
      </c>
      <c r="M148" s="27" t="str">
        <f>'3'!K157</f>
        <v>NO</v>
      </c>
      <c r="N148" s="34" t="str">
        <f>'3'!L157</f>
        <v>Aplicar identificación avanzada-condición aceptable para cada tipo de factor de riesgo identificado</v>
      </c>
      <c r="O148" s="19">
        <f>IF(AND(N148="Aplicar identificación avanzada-condición aceptable para cada tipo de factor de riesgo identificado",G148="SI"),VLOOKUP(A148,'2'!$B$12:$M$212,2,FALSE)," ")</f>
        <v>0</v>
      </c>
      <c r="P148" s="19">
        <f>IF(AND(N148="Aplicar identificación avanzada-condición aceptable para cada tipo de factor de riesgo identificado",G148="SI"),VLOOKUP(A148,'2'!$B$12:$M$212,3,FALSE)," ")</f>
        <v>0</v>
      </c>
      <c r="Q148" s="19">
        <f>IF(AND(N148="Aplicar identificación avanzada-condición aceptable para cada tipo de factor de riesgo identificado",G148="SI"),VLOOKUP(A148,'2'!$B$12:$M$212,4,FALSE)," ")</f>
        <v>0</v>
      </c>
      <c r="R148" s="19">
        <f>IF(AND(N148="Aplicar identificación avanzada-condición aceptable para cada tipo de factor de riesgo identificado",G148="SI"),VLOOKUP(A148,'2'!$B$12:$M$212,6,FALSE)," ")</f>
        <v>0</v>
      </c>
      <c r="S148" s="19">
        <f>IF(AND(N148="Aplicar identificación avanzada-condición aceptable para cada tipo de factor de riesgo identificado",G148="SI"),VLOOKUP(A148,'2'!$B$12:$M$212,7,FALSE)," ")</f>
        <v>0</v>
      </c>
      <c r="T148" s="19">
        <f>IF(AND(N148="Aplicar identificación avanzada-condición aceptable para cada tipo de factor de riesgo identificado",G148="SI"),VLOOKUP(A148,'2'!$B$12:$M$212,8,FALSE)," ")</f>
        <v>0</v>
      </c>
      <c r="U148" s="19">
        <f>IF(AND(N148="Aplicar identificación avanzada-condición aceptable para cada tipo de factor de riesgo identificado",G148="SI"),VLOOKUP(A148,'2'!$B$12:$M$212,9,FALSE)," ")</f>
        <v>0</v>
      </c>
      <c r="V148" s="19">
        <f>IF(AND(N148="Aplicar identificación avanzada-condición aceptable para cada tipo de factor de riesgo identificado",G148="SI"),VLOOKUP(A148,'2'!$B$12:$M$212,10,FALSE)," ")</f>
        <v>0</v>
      </c>
      <c r="W148" s="31" t="str">
        <f>IF(AND(N148="Aplicar identificación avanzada-condición aceptable para cada tipo de factor de riesgo identificado",H148="SI"),VLOOKUP(A148,'2'!$B$12:$M$212,2,FALSE)," ")</f>
        <v xml:space="preserve"> </v>
      </c>
      <c r="X148" s="31" t="str">
        <f>IF(AND(N148="Aplicar identificación avanzada-condición aceptable para cada tipo de factor de riesgo identificado",H148="SI"),VLOOKUP(A148,'2'!$B$12:$M$212,3,FALSE)," ")</f>
        <v xml:space="preserve"> </v>
      </c>
      <c r="Y148" s="31" t="str">
        <f>IF(AND(N148="Aplicar identificación avanzada-condición aceptable para cada tipo de factor de riesgo identificado",H148="SI"),VLOOKUP(A148,'2'!$B$12:$M$212,4,FALSE)," ")</f>
        <v xml:space="preserve"> </v>
      </c>
      <c r="Z148" s="31" t="str">
        <f>IF(AND(N148="Aplicar identificación avanzada-condición aceptable para cada tipo de factor de riesgo identificado",H148="SI"),VLOOKUP(A148,'2'!$B$12:$M$212,4,FALSE)," ")</f>
        <v xml:space="preserve"> </v>
      </c>
      <c r="AA148" s="31" t="str">
        <f>IF(AND(N148="Aplicar identificación avanzada-condición aceptable para cada tipo de factor de riesgo identificado",H148="SI"),VLOOKUP(A148,'2'!$B$12:$M$212,7,FALSE)," ")</f>
        <v xml:space="preserve"> </v>
      </c>
      <c r="AB148" s="31" t="str">
        <f>IF(AND(N148="Aplicar identificación avanzada-condición aceptable para cada tipo de factor de riesgo identificado",H148="SI"),VLOOKUP(A148,'2'!$B$12:$M$212,8,FALSE)," ")</f>
        <v xml:space="preserve"> </v>
      </c>
      <c r="AC148" s="31" t="str">
        <f>IF(AND(N148="Aplicar identificación avanzada-condición aceptable para cada tipo de factor de riesgo identificado",H148="SI"),VLOOKUP(A148,'2'!$B$12:$M$212,9,FALSE)," ")</f>
        <v xml:space="preserve"> </v>
      </c>
      <c r="AD148" s="31" t="str">
        <f>IF(AND(N148="Aplicar identificación avanzada-condición aceptable para cada tipo de factor de riesgo identificado",H148="SI"),VLOOKUP(A148,'2'!$B$12:$M$212,10,FALSE)," ")</f>
        <v xml:space="preserve"> </v>
      </c>
      <c r="AE148" s="34" t="str">
        <f>IF(AND(N148="Aplicar identificación avanzada-condición aceptable para cada tipo de factor de riesgo identificado",I148="SI"),VLOOKUP(A148,'2'!$B$12:$M$212,2,FALSE)," ")</f>
        <v xml:space="preserve"> </v>
      </c>
      <c r="AF148" s="34" t="str">
        <f>IF(AND(N148="Aplicar identificación avanzada-condición aceptable para cada tipo de factor de riesgo identificado",I148="SI"),VLOOKUP(A148,'2'!$B$12:$M$212,3,FALSE)," ")</f>
        <v xml:space="preserve"> </v>
      </c>
      <c r="AG148" s="34" t="str">
        <f>IF(AND(N148="Aplicar identificación avanzada-condición aceptable para cada tipo de factor de riesgo identificado",I148="SI"),VLOOKUP(A148,'2'!$B$12:$M$212,4,FALSE)," ")</f>
        <v xml:space="preserve"> </v>
      </c>
      <c r="AH148" s="34" t="str">
        <f>IF(AND(N148="Aplicar identificación avanzada-condición aceptable para cada tipo de factor de riesgo identificado",I148="SI"),VLOOKUP(A148,'2'!$B$12:$M$212,6,FALSE)," ")</f>
        <v xml:space="preserve"> </v>
      </c>
      <c r="AI148" s="34" t="str">
        <f>IF(AND(N148="Aplicar identificación avanzada-condición aceptable para cada tipo de factor de riesgo identificado",I148="SI"),VLOOKUP(A148,'2'!$B$12:$M$212,7,FALSE)," ")</f>
        <v xml:space="preserve"> </v>
      </c>
      <c r="AJ148" s="34" t="str">
        <f>IF(AND(N148="Aplicar identificación avanzada-condición aceptable para cada tipo de factor de riesgo identificado",I148="SI"),VLOOKUP(A148,'2'!$B$12:$M$212,8,FALSE)," ")</f>
        <v xml:space="preserve"> </v>
      </c>
      <c r="AK148" s="34" t="str">
        <f>IF(AND(N148="Aplicar identificación avanzada-condición aceptable para cada tipo de factor de riesgo identificado",I148="SI"),VLOOKUP(A148,'2'!$B$12:$M$212,9,FALSE)," ")</f>
        <v xml:space="preserve"> </v>
      </c>
      <c r="AL148" s="34" t="str">
        <f>IF(AND(N148="Aplicar identificación avanzada-condición aceptable para cada tipo de factor de riesgo identificado",I148="SI"),VLOOKUP(A148,'2'!$B$12:$M$212,10,FALSE)," ")</f>
        <v xml:space="preserve"> </v>
      </c>
      <c r="AM148" s="40" t="str">
        <f>IF(AND(N148="Aplicar identificación avanzada-condición aceptable para cada tipo de factor de riesgo identificado",J148="SI"),VLOOKUP(A148,'2'!$B$12:$M$212,2,FALSE)," ")</f>
        <v xml:space="preserve"> </v>
      </c>
      <c r="AN148" s="40" t="str">
        <f>IF(AND(N148="Aplicar identificación avanzada-condición aceptable para cada tipo de factor de riesgo identificado",J148="SI"),VLOOKUP(A148,'2'!$B$12:$M$212,3,FALSE)," ")</f>
        <v xml:space="preserve"> </v>
      </c>
      <c r="AO148" s="40" t="str">
        <f>IF(AND(N148="Aplicar identificación avanzada-condición aceptable para cada tipo de factor de riesgo identificado",J148="SI"),VLOOKUP(A148,'2'!$B$12:$M$212,4,FALSE)," ")</f>
        <v xml:space="preserve"> </v>
      </c>
      <c r="AP148" s="40" t="str">
        <f>IF(AND(N148="Aplicar identificación avanzada-condición aceptable para cada tipo de factor de riesgo identificado",J148="SI"),VLOOKUP(A148,'2'!$B$12:$M$212,6,FALSE)," ")</f>
        <v xml:space="preserve"> </v>
      </c>
      <c r="AQ148" s="40" t="str">
        <f>IF(AND(N148="Aplicar identificación avanzada-condición aceptable para cada tipo de factor de riesgo identificado",J148="SI"),VLOOKUP(A148,'2'!$B$12:$M$212,7,FALSE)," ")</f>
        <v xml:space="preserve"> </v>
      </c>
      <c r="AR148" s="40" t="str">
        <f>IF(AND(N148="Aplicar identificación avanzada-condición aceptable para cada tipo de factor de riesgo identificado",J148="SI"),VLOOKUP(A148,'2'!$B$12:$M$212,8,FALSE)," ")</f>
        <v xml:space="preserve"> </v>
      </c>
      <c r="AS148" s="40" t="str">
        <f>IF(AND(N148="Aplicar identificación avanzada-condición aceptable para cada tipo de factor de riesgo identificado",J148="SI"),VLOOKUP(A148,'2'!$B$12:$M$212,9,FALSE)," ")</f>
        <v xml:space="preserve"> </v>
      </c>
      <c r="AT148" s="40" t="str">
        <f>IF(AND(N148="Aplicar identificación avanzada-condición aceptable para cada tipo de factor de riesgo identificado",J148="SI"),VLOOKUP(A148,'2'!$B$12:$M$212,10,FALSE)," ")</f>
        <v xml:space="preserve"> </v>
      </c>
      <c r="AU148" s="51" t="str">
        <f>IF(AND(N148="Aplicar identificación avanzada-condición aceptable para cada tipo de factor de riesgo identificado",K148="SI"),VLOOKUP(A148,'2'!$B$12:$M$212,2,FALSE)," ")</f>
        <v xml:space="preserve"> </v>
      </c>
      <c r="AV148" s="51" t="str">
        <f>IF(AND(N148="Aplicar identificación avanzada-condición aceptable para cada tipo de factor de riesgo identificado",K148="SI"),VLOOKUP(A148,'2'!$B$12:$M$212,3,FALSE)," ")</f>
        <v xml:space="preserve"> </v>
      </c>
      <c r="AW148" s="51" t="str">
        <f>IF(AND(N148="Aplicar identificación avanzada-condición aceptable para cada tipo de factor de riesgo identificado",K148="SI"),VLOOKUP(A148,'2'!$B$12:$M$212,4,FALSE)," ")</f>
        <v xml:space="preserve"> </v>
      </c>
      <c r="AX148" s="51" t="str">
        <f>IF(AND(N148="Aplicar identificación avanzada-condición aceptable para cada tipo de factor de riesgo identificado",K148="SI"),VLOOKUP(A148,'2'!$B$12:$M$212,6,FALSE)," ")</f>
        <v xml:space="preserve"> </v>
      </c>
      <c r="AY148" s="51" t="str">
        <f>IF(AND(N148="Aplicar identificación avanzada-condición aceptable para cada tipo de factor de riesgo identificado",K148="SI"),VLOOKUP(A148,'2'!$B$12:$M$212,7,FALSE)," ")</f>
        <v xml:space="preserve"> </v>
      </c>
      <c r="AZ148" s="51" t="str">
        <f>IF(AND(N148="Aplicar identificación avanzada-condición aceptable para cada tipo de factor de riesgo identificado",K148="SI"),VLOOKUP(A148,'2'!$B$12:$M$212,8,FALSE)," ")</f>
        <v xml:space="preserve"> </v>
      </c>
      <c r="BA148" s="51" t="str">
        <f>IF(AND(N148="Aplicar identificación avanzada-condición aceptable para cada tipo de factor de riesgo identificado",K148="SI"),VLOOKUP(A148,'2'!$B$12:$M$212,9,FALSE)," ")</f>
        <v xml:space="preserve"> </v>
      </c>
      <c r="BB148" s="51" t="str">
        <f>IF(AND(N148="Aplicar identificación avanzada-condición aceptable para cada tipo de factor de riesgo identificado",K148="SI"),VLOOKUP(A148,'2'!$B$12:$M$212,10,FALSE)," ")</f>
        <v xml:space="preserve"> </v>
      </c>
      <c r="BC148" s="44">
        <f>IF(AND(N148="Aplicar identificación avanzada-condición aceptable para cada tipo de factor de riesgo identificado",L148="SI"),VLOOKUP(A148,'2'!$B$12:$M$212,2,FALSE)," ")</f>
        <v>0</v>
      </c>
      <c r="BD148" s="44">
        <f>IF(AND(N148="Aplicar identificación avanzada-condición aceptable para cada tipo de factor de riesgo identificado",L148="SI"),VLOOKUP(A148,'2'!$B$12:$M$212,3,FALSE)," ")</f>
        <v>0</v>
      </c>
      <c r="BE148" s="44">
        <f>IF(AND(N148="Aplicar identificación avanzada-condición aceptable para cada tipo de factor de riesgo identificado",L148="SI"),VLOOKUP(A148,'2'!$B$12:$M$212,4,FALSE)," ")</f>
        <v>0</v>
      </c>
      <c r="BF148" s="44">
        <f>IF(AND(N148="Aplicar identificación avanzada-condición aceptable para cada tipo de factor de riesgo identificado",L148="SI"),VLOOKUP(A148,'2'!$B$12:$M$212,6,FALSE)," ")</f>
        <v>0</v>
      </c>
      <c r="BG148" s="44">
        <f>IF(AND(N148="Aplicar identificación avanzada-condición aceptable para cada tipo de factor de riesgo identificado",L148="SI"),VLOOKUP(A148,'2'!$B$12:$M$212,7,FALSE)," ")</f>
        <v>0</v>
      </c>
      <c r="BH148" s="44">
        <f>IF(AND(N148="Aplicar identificación avanzada-condición aceptable para cada tipo de factor de riesgo identificado",L148="SI"),VLOOKUP(A148,'2'!$B$12:$M$212,8,FALSE)," ")</f>
        <v>0</v>
      </c>
      <c r="BI148" s="44">
        <f>IF(AND(N148="Aplicar identificación avanzada-condición aceptable para cada tipo de factor de riesgo identificado",L148="SI"),VLOOKUP(A148,'2'!$B$12:$M$212,9,FALSE)," ")</f>
        <v>0</v>
      </c>
      <c r="BJ148" s="44">
        <f>IF(AND(N148="Aplicar identificación avanzada-condición aceptable para cada tipo de factor de riesgo identificado",L148="SI"),VLOOKUP(A148,'2'!$B$12:$M$212,10,FALSE)," ")</f>
        <v>0</v>
      </c>
      <c r="BK148" s="48" t="str">
        <f>IF(AND(N148="Aplicar identificación avanzada-condición aceptable para cada tipo de factor de riesgo identificado",M148="SI"),VLOOKUP(A148,'2'!$B$12:$M$212,2,FALSE)," ")</f>
        <v xml:space="preserve"> </v>
      </c>
      <c r="BL148" s="48" t="str">
        <f>IF(AND(N148="Aplicar identificación avanzada-condición aceptable para cada tipo de factor de riesgo identificado",M148="SI"),VLOOKUP(A148,'2'!$B$12:$M$212,3,FALSE)," ")</f>
        <v xml:space="preserve"> </v>
      </c>
      <c r="BM148" s="48" t="str">
        <f>IF(AND(N148="Aplicar identificación avanzada-condición aceptable para cada tipo de factor de riesgo identificado",M148="SI"),VLOOKUP(A148,'2'!$B$12:$M$212,4,FALSE)," ")</f>
        <v xml:space="preserve"> </v>
      </c>
      <c r="BN148" s="48" t="str">
        <f>IF(AND(N148="Aplicar identificación avanzada-condición aceptable para cada tipo de factor de riesgo identificado",M148="SI"),VLOOKUP(A148,'2'!$B$12:$M$212,6,FALSE)," ")</f>
        <v xml:space="preserve"> </v>
      </c>
      <c r="BO148" s="48" t="str">
        <f>IF(AND(N148="Aplicar identificación avanzada-condición aceptable para cada tipo de factor de riesgo identificado",M148="SI"),VLOOKUP(A148,'2'!$B$12:$M$212,7,FALSE)," ")</f>
        <v xml:space="preserve"> </v>
      </c>
      <c r="BP148" s="48" t="str">
        <f>IF(AND(N148="Aplicar identificación avanzada-condición aceptable para cada tipo de factor de riesgo identificado",M148="SI"),VLOOKUP(A148,'2'!$B$12:$M$212,8,FALSE)," ")</f>
        <v xml:space="preserve"> </v>
      </c>
      <c r="BQ148" s="48" t="str">
        <f>IF(AND(N148="Aplicar identificación avanzada-condición aceptable para cada tipo de factor de riesgo identificado",M148="SI"),VLOOKUP(A148,'2'!$B$12:$M$212,9,FALSE)," ")</f>
        <v xml:space="preserve"> </v>
      </c>
      <c r="BR148" s="48" t="str">
        <f>IF(AND(N148="Aplicar identificación avanzada-condición aceptable para cada tipo de factor de riesgo identificado",M148="SI"),VLOOKUP(A148,'2'!$B$12:$M$212,10,FALSE)," ")</f>
        <v xml:space="preserve"> </v>
      </c>
    </row>
    <row r="149" spans="1:70">
      <c r="A149">
        <v>145</v>
      </c>
      <c r="B149" s="21">
        <f>'2'!C158</f>
        <v>0</v>
      </c>
      <c r="C149" s="21">
        <f>'2'!D158</f>
        <v>0</v>
      </c>
      <c r="D149" s="21"/>
      <c r="E149" s="21">
        <f>'2'!E158</f>
        <v>0</v>
      </c>
      <c r="F149" s="34">
        <f>'3'!D158</f>
        <v>0</v>
      </c>
      <c r="G149" s="27" t="str">
        <f>'3'!E158</f>
        <v>SI</v>
      </c>
      <c r="H149" s="21" t="str">
        <f>'3'!F158</f>
        <v>NO</v>
      </c>
      <c r="I149" s="27" t="str">
        <f>'3'!G158</f>
        <v>NO</v>
      </c>
      <c r="J149" s="21" t="str">
        <f>'3'!H158</f>
        <v>NO</v>
      </c>
      <c r="K149" s="27" t="str">
        <f>'3'!I158</f>
        <v>NO</v>
      </c>
      <c r="L149" s="21" t="str">
        <f>'3'!J158</f>
        <v>SI</v>
      </c>
      <c r="M149" s="27" t="str">
        <f>'3'!K158</f>
        <v>NO</v>
      </c>
      <c r="N149" s="34" t="str">
        <f>'3'!L158</f>
        <v>Aplicar identificación avanzada-condición aceptable para cada tipo de factor de riesgo identificado</v>
      </c>
      <c r="O149" s="19">
        <f>IF(AND(N149="Aplicar identificación avanzada-condición aceptable para cada tipo de factor de riesgo identificado",G149="SI"),VLOOKUP(A149,'2'!$B$12:$M$212,2,FALSE)," ")</f>
        <v>0</v>
      </c>
      <c r="P149" s="19">
        <f>IF(AND(N149="Aplicar identificación avanzada-condición aceptable para cada tipo de factor de riesgo identificado",G149="SI"),VLOOKUP(A149,'2'!$B$12:$M$212,3,FALSE)," ")</f>
        <v>0</v>
      </c>
      <c r="Q149" s="19">
        <f>IF(AND(N149="Aplicar identificación avanzada-condición aceptable para cada tipo de factor de riesgo identificado",G149="SI"),VLOOKUP(A149,'2'!$B$12:$M$212,4,FALSE)," ")</f>
        <v>0</v>
      </c>
      <c r="R149" s="19">
        <f>IF(AND(N149="Aplicar identificación avanzada-condición aceptable para cada tipo de factor de riesgo identificado",G149="SI"),VLOOKUP(A149,'2'!$B$12:$M$212,6,FALSE)," ")</f>
        <v>0</v>
      </c>
      <c r="S149" s="19">
        <f>IF(AND(N149="Aplicar identificación avanzada-condición aceptable para cada tipo de factor de riesgo identificado",G149="SI"),VLOOKUP(A149,'2'!$B$12:$M$212,7,FALSE)," ")</f>
        <v>0</v>
      </c>
      <c r="T149" s="19">
        <f>IF(AND(N149="Aplicar identificación avanzada-condición aceptable para cada tipo de factor de riesgo identificado",G149="SI"),VLOOKUP(A149,'2'!$B$12:$M$212,8,FALSE)," ")</f>
        <v>0</v>
      </c>
      <c r="U149" s="19">
        <f>IF(AND(N149="Aplicar identificación avanzada-condición aceptable para cada tipo de factor de riesgo identificado",G149="SI"),VLOOKUP(A149,'2'!$B$12:$M$212,9,FALSE)," ")</f>
        <v>0</v>
      </c>
      <c r="V149" s="19">
        <f>IF(AND(N149="Aplicar identificación avanzada-condición aceptable para cada tipo de factor de riesgo identificado",G149="SI"),VLOOKUP(A149,'2'!$B$12:$M$212,10,FALSE)," ")</f>
        <v>0</v>
      </c>
      <c r="W149" s="31" t="str">
        <f>IF(AND(N149="Aplicar identificación avanzada-condición aceptable para cada tipo de factor de riesgo identificado",H149="SI"),VLOOKUP(A149,'2'!$B$12:$M$212,2,FALSE)," ")</f>
        <v xml:space="preserve"> </v>
      </c>
      <c r="X149" s="31" t="str">
        <f>IF(AND(N149="Aplicar identificación avanzada-condición aceptable para cada tipo de factor de riesgo identificado",H149="SI"),VLOOKUP(A149,'2'!$B$12:$M$212,3,FALSE)," ")</f>
        <v xml:space="preserve"> </v>
      </c>
      <c r="Y149" s="31" t="str">
        <f>IF(AND(N149="Aplicar identificación avanzada-condición aceptable para cada tipo de factor de riesgo identificado",H149="SI"),VLOOKUP(A149,'2'!$B$12:$M$212,4,FALSE)," ")</f>
        <v xml:space="preserve"> </v>
      </c>
      <c r="Z149" s="31" t="str">
        <f>IF(AND(N149="Aplicar identificación avanzada-condición aceptable para cada tipo de factor de riesgo identificado",H149="SI"),VLOOKUP(A149,'2'!$B$12:$M$212,4,FALSE)," ")</f>
        <v xml:space="preserve"> </v>
      </c>
      <c r="AA149" s="31" t="str">
        <f>IF(AND(N149="Aplicar identificación avanzada-condición aceptable para cada tipo de factor de riesgo identificado",H149="SI"),VLOOKUP(A149,'2'!$B$12:$M$212,7,FALSE)," ")</f>
        <v xml:space="preserve"> </v>
      </c>
      <c r="AB149" s="31" t="str">
        <f>IF(AND(N149="Aplicar identificación avanzada-condición aceptable para cada tipo de factor de riesgo identificado",H149="SI"),VLOOKUP(A149,'2'!$B$12:$M$212,8,FALSE)," ")</f>
        <v xml:space="preserve"> </v>
      </c>
      <c r="AC149" s="31" t="str">
        <f>IF(AND(N149="Aplicar identificación avanzada-condición aceptable para cada tipo de factor de riesgo identificado",H149="SI"),VLOOKUP(A149,'2'!$B$12:$M$212,9,FALSE)," ")</f>
        <v xml:space="preserve"> </v>
      </c>
      <c r="AD149" s="31" t="str">
        <f>IF(AND(N149="Aplicar identificación avanzada-condición aceptable para cada tipo de factor de riesgo identificado",H149="SI"),VLOOKUP(A149,'2'!$B$12:$M$212,10,FALSE)," ")</f>
        <v xml:space="preserve"> </v>
      </c>
      <c r="AE149" s="34" t="str">
        <f>IF(AND(N149="Aplicar identificación avanzada-condición aceptable para cada tipo de factor de riesgo identificado",I149="SI"),VLOOKUP(A149,'2'!$B$12:$M$212,2,FALSE)," ")</f>
        <v xml:space="preserve"> </v>
      </c>
      <c r="AF149" s="34" t="str">
        <f>IF(AND(N149="Aplicar identificación avanzada-condición aceptable para cada tipo de factor de riesgo identificado",I149="SI"),VLOOKUP(A149,'2'!$B$12:$M$212,3,FALSE)," ")</f>
        <v xml:space="preserve"> </v>
      </c>
      <c r="AG149" s="34" t="str">
        <f>IF(AND(N149="Aplicar identificación avanzada-condición aceptable para cada tipo de factor de riesgo identificado",I149="SI"),VLOOKUP(A149,'2'!$B$12:$M$212,4,FALSE)," ")</f>
        <v xml:space="preserve"> </v>
      </c>
      <c r="AH149" s="34" t="str">
        <f>IF(AND(N149="Aplicar identificación avanzada-condición aceptable para cada tipo de factor de riesgo identificado",I149="SI"),VLOOKUP(A149,'2'!$B$12:$M$212,6,FALSE)," ")</f>
        <v xml:space="preserve"> </v>
      </c>
      <c r="AI149" s="34" t="str">
        <f>IF(AND(N149="Aplicar identificación avanzada-condición aceptable para cada tipo de factor de riesgo identificado",I149="SI"),VLOOKUP(A149,'2'!$B$12:$M$212,7,FALSE)," ")</f>
        <v xml:space="preserve"> </v>
      </c>
      <c r="AJ149" s="34" t="str">
        <f>IF(AND(N149="Aplicar identificación avanzada-condición aceptable para cada tipo de factor de riesgo identificado",I149="SI"),VLOOKUP(A149,'2'!$B$12:$M$212,8,FALSE)," ")</f>
        <v xml:space="preserve"> </v>
      </c>
      <c r="AK149" s="34" t="str">
        <f>IF(AND(N149="Aplicar identificación avanzada-condición aceptable para cada tipo de factor de riesgo identificado",I149="SI"),VLOOKUP(A149,'2'!$B$12:$M$212,9,FALSE)," ")</f>
        <v xml:space="preserve"> </v>
      </c>
      <c r="AL149" s="34" t="str">
        <f>IF(AND(N149="Aplicar identificación avanzada-condición aceptable para cada tipo de factor de riesgo identificado",I149="SI"),VLOOKUP(A149,'2'!$B$12:$M$212,10,FALSE)," ")</f>
        <v xml:space="preserve"> </v>
      </c>
      <c r="AM149" s="40" t="str">
        <f>IF(AND(N149="Aplicar identificación avanzada-condición aceptable para cada tipo de factor de riesgo identificado",J149="SI"),VLOOKUP(A149,'2'!$B$12:$M$212,2,FALSE)," ")</f>
        <v xml:space="preserve"> </v>
      </c>
      <c r="AN149" s="40" t="str">
        <f>IF(AND(N149="Aplicar identificación avanzada-condición aceptable para cada tipo de factor de riesgo identificado",J149="SI"),VLOOKUP(A149,'2'!$B$12:$M$212,3,FALSE)," ")</f>
        <v xml:space="preserve"> </v>
      </c>
      <c r="AO149" s="40" t="str">
        <f>IF(AND(N149="Aplicar identificación avanzada-condición aceptable para cada tipo de factor de riesgo identificado",J149="SI"),VLOOKUP(A149,'2'!$B$12:$M$212,4,FALSE)," ")</f>
        <v xml:space="preserve"> </v>
      </c>
      <c r="AP149" s="40" t="str">
        <f>IF(AND(N149="Aplicar identificación avanzada-condición aceptable para cada tipo de factor de riesgo identificado",J149="SI"),VLOOKUP(A149,'2'!$B$12:$M$212,6,FALSE)," ")</f>
        <v xml:space="preserve"> </v>
      </c>
      <c r="AQ149" s="40" t="str">
        <f>IF(AND(N149="Aplicar identificación avanzada-condición aceptable para cada tipo de factor de riesgo identificado",J149="SI"),VLOOKUP(A149,'2'!$B$12:$M$212,7,FALSE)," ")</f>
        <v xml:space="preserve"> </v>
      </c>
      <c r="AR149" s="40" t="str">
        <f>IF(AND(N149="Aplicar identificación avanzada-condición aceptable para cada tipo de factor de riesgo identificado",J149="SI"),VLOOKUP(A149,'2'!$B$12:$M$212,8,FALSE)," ")</f>
        <v xml:space="preserve"> </v>
      </c>
      <c r="AS149" s="40" t="str">
        <f>IF(AND(N149="Aplicar identificación avanzada-condición aceptable para cada tipo de factor de riesgo identificado",J149="SI"),VLOOKUP(A149,'2'!$B$12:$M$212,9,FALSE)," ")</f>
        <v xml:space="preserve"> </v>
      </c>
      <c r="AT149" s="40" t="str">
        <f>IF(AND(N149="Aplicar identificación avanzada-condición aceptable para cada tipo de factor de riesgo identificado",J149="SI"),VLOOKUP(A149,'2'!$B$12:$M$212,10,FALSE)," ")</f>
        <v xml:space="preserve"> </v>
      </c>
      <c r="AU149" s="51" t="str">
        <f>IF(AND(N149="Aplicar identificación avanzada-condición aceptable para cada tipo de factor de riesgo identificado",K149="SI"),VLOOKUP(A149,'2'!$B$12:$M$212,2,FALSE)," ")</f>
        <v xml:space="preserve"> </v>
      </c>
      <c r="AV149" s="51" t="str">
        <f>IF(AND(N149="Aplicar identificación avanzada-condición aceptable para cada tipo de factor de riesgo identificado",K149="SI"),VLOOKUP(A149,'2'!$B$12:$M$212,3,FALSE)," ")</f>
        <v xml:space="preserve"> </v>
      </c>
      <c r="AW149" s="51" t="str">
        <f>IF(AND(N149="Aplicar identificación avanzada-condición aceptable para cada tipo de factor de riesgo identificado",K149="SI"),VLOOKUP(A149,'2'!$B$12:$M$212,4,FALSE)," ")</f>
        <v xml:space="preserve"> </v>
      </c>
      <c r="AX149" s="51" t="str">
        <f>IF(AND(N149="Aplicar identificación avanzada-condición aceptable para cada tipo de factor de riesgo identificado",K149="SI"),VLOOKUP(A149,'2'!$B$12:$M$212,6,FALSE)," ")</f>
        <v xml:space="preserve"> </v>
      </c>
      <c r="AY149" s="51" t="str">
        <f>IF(AND(N149="Aplicar identificación avanzada-condición aceptable para cada tipo de factor de riesgo identificado",K149="SI"),VLOOKUP(A149,'2'!$B$12:$M$212,7,FALSE)," ")</f>
        <v xml:space="preserve"> </v>
      </c>
      <c r="AZ149" s="51" t="str">
        <f>IF(AND(N149="Aplicar identificación avanzada-condición aceptable para cada tipo de factor de riesgo identificado",K149="SI"),VLOOKUP(A149,'2'!$B$12:$M$212,8,FALSE)," ")</f>
        <v xml:space="preserve"> </v>
      </c>
      <c r="BA149" s="51" t="str">
        <f>IF(AND(N149="Aplicar identificación avanzada-condición aceptable para cada tipo de factor de riesgo identificado",K149="SI"),VLOOKUP(A149,'2'!$B$12:$M$212,9,FALSE)," ")</f>
        <v xml:space="preserve"> </v>
      </c>
      <c r="BB149" s="51" t="str">
        <f>IF(AND(N149="Aplicar identificación avanzada-condición aceptable para cada tipo de factor de riesgo identificado",K149="SI"),VLOOKUP(A149,'2'!$B$12:$M$212,10,FALSE)," ")</f>
        <v xml:space="preserve"> </v>
      </c>
      <c r="BC149" s="44">
        <f>IF(AND(N149="Aplicar identificación avanzada-condición aceptable para cada tipo de factor de riesgo identificado",L149="SI"),VLOOKUP(A149,'2'!$B$12:$M$212,2,FALSE)," ")</f>
        <v>0</v>
      </c>
      <c r="BD149" s="44">
        <f>IF(AND(N149="Aplicar identificación avanzada-condición aceptable para cada tipo de factor de riesgo identificado",L149="SI"),VLOOKUP(A149,'2'!$B$12:$M$212,3,FALSE)," ")</f>
        <v>0</v>
      </c>
      <c r="BE149" s="44">
        <f>IF(AND(N149="Aplicar identificación avanzada-condición aceptable para cada tipo de factor de riesgo identificado",L149="SI"),VLOOKUP(A149,'2'!$B$12:$M$212,4,FALSE)," ")</f>
        <v>0</v>
      </c>
      <c r="BF149" s="44">
        <f>IF(AND(N149="Aplicar identificación avanzada-condición aceptable para cada tipo de factor de riesgo identificado",L149="SI"),VLOOKUP(A149,'2'!$B$12:$M$212,6,FALSE)," ")</f>
        <v>0</v>
      </c>
      <c r="BG149" s="44">
        <f>IF(AND(N149="Aplicar identificación avanzada-condición aceptable para cada tipo de factor de riesgo identificado",L149="SI"),VLOOKUP(A149,'2'!$B$12:$M$212,7,FALSE)," ")</f>
        <v>0</v>
      </c>
      <c r="BH149" s="44">
        <f>IF(AND(N149="Aplicar identificación avanzada-condición aceptable para cada tipo de factor de riesgo identificado",L149="SI"),VLOOKUP(A149,'2'!$B$12:$M$212,8,FALSE)," ")</f>
        <v>0</v>
      </c>
      <c r="BI149" s="44">
        <f>IF(AND(N149="Aplicar identificación avanzada-condición aceptable para cada tipo de factor de riesgo identificado",L149="SI"),VLOOKUP(A149,'2'!$B$12:$M$212,9,FALSE)," ")</f>
        <v>0</v>
      </c>
      <c r="BJ149" s="44">
        <f>IF(AND(N149="Aplicar identificación avanzada-condición aceptable para cada tipo de factor de riesgo identificado",L149="SI"),VLOOKUP(A149,'2'!$B$12:$M$212,10,FALSE)," ")</f>
        <v>0</v>
      </c>
      <c r="BK149" s="48" t="str">
        <f>IF(AND(N149="Aplicar identificación avanzada-condición aceptable para cada tipo de factor de riesgo identificado",M149="SI"),VLOOKUP(A149,'2'!$B$12:$M$212,2,FALSE)," ")</f>
        <v xml:space="preserve"> </v>
      </c>
      <c r="BL149" s="48" t="str">
        <f>IF(AND(N149="Aplicar identificación avanzada-condición aceptable para cada tipo de factor de riesgo identificado",M149="SI"),VLOOKUP(A149,'2'!$B$12:$M$212,3,FALSE)," ")</f>
        <v xml:space="preserve"> </v>
      </c>
      <c r="BM149" s="48" t="str">
        <f>IF(AND(N149="Aplicar identificación avanzada-condición aceptable para cada tipo de factor de riesgo identificado",M149="SI"),VLOOKUP(A149,'2'!$B$12:$M$212,4,FALSE)," ")</f>
        <v xml:space="preserve"> </v>
      </c>
      <c r="BN149" s="48" t="str">
        <f>IF(AND(N149="Aplicar identificación avanzada-condición aceptable para cada tipo de factor de riesgo identificado",M149="SI"),VLOOKUP(A149,'2'!$B$12:$M$212,6,FALSE)," ")</f>
        <v xml:space="preserve"> </v>
      </c>
      <c r="BO149" s="48" t="str">
        <f>IF(AND(N149="Aplicar identificación avanzada-condición aceptable para cada tipo de factor de riesgo identificado",M149="SI"),VLOOKUP(A149,'2'!$B$12:$M$212,7,FALSE)," ")</f>
        <v xml:space="preserve"> </v>
      </c>
      <c r="BP149" s="48" t="str">
        <f>IF(AND(N149="Aplicar identificación avanzada-condición aceptable para cada tipo de factor de riesgo identificado",M149="SI"),VLOOKUP(A149,'2'!$B$12:$M$212,8,FALSE)," ")</f>
        <v xml:space="preserve"> </v>
      </c>
      <c r="BQ149" s="48" t="str">
        <f>IF(AND(N149="Aplicar identificación avanzada-condición aceptable para cada tipo de factor de riesgo identificado",M149="SI"),VLOOKUP(A149,'2'!$B$12:$M$212,9,FALSE)," ")</f>
        <v xml:space="preserve"> </v>
      </c>
      <c r="BR149" s="48" t="str">
        <f>IF(AND(N149="Aplicar identificación avanzada-condición aceptable para cada tipo de factor de riesgo identificado",M149="SI"),VLOOKUP(A149,'2'!$B$12:$M$212,10,FALSE)," ")</f>
        <v xml:space="preserve"> </v>
      </c>
    </row>
    <row r="150" spans="1:70">
      <c r="A150">
        <v>146</v>
      </c>
      <c r="B150" s="21">
        <f>'2'!C159</f>
        <v>0</v>
      </c>
      <c r="C150" s="21">
        <f>'2'!D159</f>
        <v>0</v>
      </c>
      <c r="D150" s="21"/>
      <c r="E150" s="21">
        <f>'2'!E159</f>
        <v>0</v>
      </c>
      <c r="F150" s="34">
        <f>'3'!D159</f>
        <v>0</v>
      </c>
      <c r="G150" s="27" t="str">
        <f>'3'!E159</f>
        <v>SI</v>
      </c>
      <c r="H150" s="21" t="str">
        <f>'3'!F159</f>
        <v>NO</v>
      </c>
      <c r="I150" s="27" t="str">
        <f>'3'!G159</f>
        <v>NO</v>
      </c>
      <c r="J150" s="21" t="str">
        <f>'3'!H159</f>
        <v>NO</v>
      </c>
      <c r="K150" s="27" t="str">
        <f>'3'!I159</f>
        <v>NO</v>
      </c>
      <c r="L150" s="21" t="str">
        <f>'3'!J159</f>
        <v>SI</v>
      </c>
      <c r="M150" s="27" t="str">
        <f>'3'!K159</f>
        <v>NO</v>
      </c>
      <c r="N150" s="34" t="str">
        <f>'3'!L159</f>
        <v>Aplicar identificación avanzada-condición aceptable para cada tipo de factor de riesgo identificado</v>
      </c>
      <c r="O150" s="19">
        <f>IF(AND(N150="Aplicar identificación avanzada-condición aceptable para cada tipo de factor de riesgo identificado",G150="SI"),VLOOKUP(A150,'2'!$B$12:$M$212,2,FALSE)," ")</f>
        <v>0</v>
      </c>
      <c r="P150" s="19">
        <f>IF(AND(N150="Aplicar identificación avanzada-condición aceptable para cada tipo de factor de riesgo identificado",G150="SI"),VLOOKUP(A150,'2'!$B$12:$M$212,3,FALSE)," ")</f>
        <v>0</v>
      </c>
      <c r="Q150" s="19">
        <f>IF(AND(N150="Aplicar identificación avanzada-condición aceptable para cada tipo de factor de riesgo identificado",G150="SI"),VLOOKUP(A150,'2'!$B$12:$M$212,4,FALSE)," ")</f>
        <v>0</v>
      </c>
      <c r="R150" s="19">
        <f>IF(AND(N150="Aplicar identificación avanzada-condición aceptable para cada tipo de factor de riesgo identificado",G150="SI"),VLOOKUP(A150,'2'!$B$12:$M$212,6,FALSE)," ")</f>
        <v>0</v>
      </c>
      <c r="S150" s="19">
        <f>IF(AND(N150="Aplicar identificación avanzada-condición aceptable para cada tipo de factor de riesgo identificado",G150="SI"),VLOOKUP(A150,'2'!$B$12:$M$212,7,FALSE)," ")</f>
        <v>0</v>
      </c>
      <c r="T150" s="19">
        <f>IF(AND(N150="Aplicar identificación avanzada-condición aceptable para cada tipo de factor de riesgo identificado",G150="SI"),VLOOKUP(A150,'2'!$B$12:$M$212,8,FALSE)," ")</f>
        <v>0</v>
      </c>
      <c r="U150" s="19">
        <f>IF(AND(N150="Aplicar identificación avanzada-condición aceptable para cada tipo de factor de riesgo identificado",G150="SI"),VLOOKUP(A150,'2'!$B$12:$M$212,9,FALSE)," ")</f>
        <v>0</v>
      </c>
      <c r="V150" s="19">
        <f>IF(AND(N150="Aplicar identificación avanzada-condición aceptable para cada tipo de factor de riesgo identificado",G150="SI"),VLOOKUP(A150,'2'!$B$12:$M$212,10,FALSE)," ")</f>
        <v>0</v>
      </c>
      <c r="W150" s="31" t="str">
        <f>IF(AND(N150="Aplicar identificación avanzada-condición aceptable para cada tipo de factor de riesgo identificado",H150="SI"),VLOOKUP(A150,'2'!$B$12:$M$212,2,FALSE)," ")</f>
        <v xml:space="preserve"> </v>
      </c>
      <c r="X150" s="31" t="str">
        <f>IF(AND(N150="Aplicar identificación avanzada-condición aceptable para cada tipo de factor de riesgo identificado",H150="SI"),VLOOKUP(A150,'2'!$B$12:$M$212,3,FALSE)," ")</f>
        <v xml:space="preserve"> </v>
      </c>
      <c r="Y150" s="31" t="str">
        <f>IF(AND(N150="Aplicar identificación avanzada-condición aceptable para cada tipo de factor de riesgo identificado",H150="SI"),VLOOKUP(A150,'2'!$B$12:$M$212,4,FALSE)," ")</f>
        <v xml:space="preserve"> </v>
      </c>
      <c r="Z150" s="31" t="str">
        <f>IF(AND(N150="Aplicar identificación avanzada-condición aceptable para cada tipo de factor de riesgo identificado",H150="SI"),VLOOKUP(A150,'2'!$B$12:$M$212,4,FALSE)," ")</f>
        <v xml:space="preserve"> </v>
      </c>
      <c r="AA150" s="31" t="str">
        <f>IF(AND(N150="Aplicar identificación avanzada-condición aceptable para cada tipo de factor de riesgo identificado",H150="SI"),VLOOKUP(A150,'2'!$B$12:$M$212,7,FALSE)," ")</f>
        <v xml:space="preserve"> </v>
      </c>
      <c r="AB150" s="31" t="str">
        <f>IF(AND(N150="Aplicar identificación avanzada-condición aceptable para cada tipo de factor de riesgo identificado",H150="SI"),VLOOKUP(A150,'2'!$B$12:$M$212,8,FALSE)," ")</f>
        <v xml:space="preserve"> </v>
      </c>
      <c r="AC150" s="31" t="str">
        <f>IF(AND(N150="Aplicar identificación avanzada-condición aceptable para cada tipo de factor de riesgo identificado",H150="SI"),VLOOKUP(A150,'2'!$B$12:$M$212,9,FALSE)," ")</f>
        <v xml:space="preserve"> </v>
      </c>
      <c r="AD150" s="31" t="str">
        <f>IF(AND(N150="Aplicar identificación avanzada-condición aceptable para cada tipo de factor de riesgo identificado",H150="SI"),VLOOKUP(A150,'2'!$B$12:$M$212,10,FALSE)," ")</f>
        <v xml:space="preserve"> </v>
      </c>
      <c r="AE150" s="34" t="str">
        <f>IF(AND(N150="Aplicar identificación avanzada-condición aceptable para cada tipo de factor de riesgo identificado",I150="SI"),VLOOKUP(A150,'2'!$B$12:$M$212,2,FALSE)," ")</f>
        <v xml:space="preserve"> </v>
      </c>
      <c r="AF150" s="34" t="str">
        <f>IF(AND(N150="Aplicar identificación avanzada-condición aceptable para cada tipo de factor de riesgo identificado",I150="SI"),VLOOKUP(A150,'2'!$B$12:$M$212,3,FALSE)," ")</f>
        <v xml:space="preserve"> </v>
      </c>
      <c r="AG150" s="34" t="str">
        <f>IF(AND(N150="Aplicar identificación avanzada-condición aceptable para cada tipo de factor de riesgo identificado",I150="SI"),VLOOKUP(A150,'2'!$B$12:$M$212,4,FALSE)," ")</f>
        <v xml:space="preserve"> </v>
      </c>
      <c r="AH150" s="34" t="str">
        <f>IF(AND(N150="Aplicar identificación avanzada-condición aceptable para cada tipo de factor de riesgo identificado",I150="SI"),VLOOKUP(A150,'2'!$B$12:$M$212,6,FALSE)," ")</f>
        <v xml:space="preserve"> </v>
      </c>
      <c r="AI150" s="34" t="str">
        <f>IF(AND(N150="Aplicar identificación avanzada-condición aceptable para cada tipo de factor de riesgo identificado",I150="SI"),VLOOKUP(A150,'2'!$B$12:$M$212,7,FALSE)," ")</f>
        <v xml:space="preserve"> </v>
      </c>
      <c r="AJ150" s="34" t="str">
        <f>IF(AND(N150="Aplicar identificación avanzada-condición aceptable para cada tipo de factor de riesgo identificado",I150="SI"),VLOOKUP(A150,'2'!$B$12:$M$212,8,FALSE)," ")</f>
        <v xml:space="preserve"> </v>
      </c>
      <c r="AK150" s="34" t="str">
        <f>IF(AND(N150="Aplicar identificación avanzada-condición aceptable para cada tipo de factor de riesgo identificado",I150="SI"),VLOOKUP(A150,'2'!$B$12:$M$212,9,FALSE)," ")</f>
        <v xml:space="preserve"> </v>
      </c>
      <c r="AL150" s="34" t="str">
        <f>IF(AND(N150="Aplicar identificación avanzada-condición aceptable para cada tipo de factor de riesgo identificado",I150="SI"),VLOOKUP(A150,'2'!$B$12:$M$212,10,FALSE)," ")</f>
        <v xml:space="preserve"> </v>
      </c>
      <c r="AM150" s="40" t="str">
        <f>IF(AND(N150="Aplicar identificación avanzada-condición aceptable para cada tipo de factor de riesgo identificado",J150="SI"),VLOOKUP(A150,'2'!$B$12:$M$212,2,FALSE)," ")</f>
        <v xml:space="preserve"> </v>
      </c>
      <c r="AN150" s="40" t="str">
        <f>IF(AND(N150="Aplicar identificación avanzada-condición aceptable para cada tipo de factor de riesgo identificado",J150="SI"),VLOOKUP(A150,'2'!$B$12:$M$212,3,FALSE)," ")</f>
        <v xml:space="preserve"> </v>
      </c>
      <c r="AO150" s="40" t="str">
        <f>IF(AND(N150="Aplicar identificación avanzada-condición aceptable para cada tipo de factor de riesgo identificado",J150="SI"),VLOOKUP(A150,'2'!$B$12:$M$212,4,FALSE)," ")</f>
        <v xml:space="preserve"> </v>
      </c>
      <c r="AP150" s="40" t="str">
        <f>IF(AND(N150="Aplicar identificación avanzada-condición aceptable para cada tipo de factor de riesgo identificado",J150="SI"),VLOOKUP(A150,'2'!$B$12:$M$212,6,FALSE)," ")</f>
        <v xml:space="preserve"> </v>
      </c>
      <c r="AQ150" s="40" t="str">
        <f>IF(AND(N150="Aplicar identificación avanzada-condición aceptable para cada tipo de factor de riesgo identificado",J150="SI"),VLOOKUP(A150,'2'!$B$12:$M$212,7,FALSE)," ")</f>
        <v xml:space="preserve"> </v>
      </c>
      <c r="AR150" s="40" t="str">
        <f>IF(AND(N150="Aplicar identificación avanzada-condición aceptable para cada tipo de factor de riesgo identificado",J150="SI"),VLOOKUP(A150,'2'!$B$12:$M$212,8,FALSE)," ")</f>
        <v xml:space="preserve"> </v>
      </c>
      <c r="AS150" s="40" t="str">
        <f>IF(AND(N150="Aplicar identificación avanzada-condición aceptable para cada tipo de factor de riesgo identificado",J150="SI"),VLOOKUP(A150,'2'!$B$12:$M$212,9,FALSE)," ")</f>
        <v xml:space="preserve"> </v>
      </c>
      <c r="AT150" s="40" t="str">
        <f>IF(AND(N150="Aplicar identificación avanzada-condición aceptable para cada tipo de factor de riesgo identificado",J150="SI"),VLOOKUP(A150,'2'!$B$12:$M$212,10,FALSE)," ")</f>
        <v xml:space="preserve"> </v>
      </c>
      <c r="AU150" s="51" t="str">
        <f>IF(AND(N150="Aplicar identificación avanzada-condición aceptable para cada tipo de factor de riesgo identificado",K150="SI"),VLOOKUP(A150,'2'!$B$12:$M$212,2,FALSE)," ")</f>
        <v xml:space="preserve"> </v>
      </c>
      <c r="AV150" s="51" t="str">
        <f>IF(AND(N150="Aplicar identificación avanzada-condición aceptable para cada tipo de factor de riesgo identificado",K150="SI"),VLOOKUP(A150,'2'!$B$12:$M$212,3,FALSE)," ")</f>
        <v xml:space="preserve"> </v>
      </c>
      <c r="AW150" s="51" t="str">
        <f>IF(AND(N150="Aplicar identificación avanzada-condición aceptable para cada tipo de factor de riesgo identificado",K150="SI"),VLOOKUP(A150,'2'!$B$12:$M$212,4,FALSE)," ")</f>
        <v xml:space="preserve"> </v>
      </c>
      <c r="AX150" s="51" t="str">
        <f>IF(AND(N150="Aplicar identificación avanzada-condición aceptable para cada tipo de factor de riesgo identificado",K150="SI"),VLOOKUP(A150,'2'!$B$12:$M$212,6,FALSE)," ")</f>
        <v xml:space="preserve"> </v>
      </c>
      <c r="AY150" s="51" t="str">
        <f>IF(AND(N150="Aplicar identificación avanzada-condición aceptable para cada tipo de factor de riesgo identificado",K150="SI"),VLOOKUP(A150,'2'!$B$12:$M$212,7,FALSE)," ")</f>
        <v xml:space="preserve"> </v>
      </c>
      <c r="AZ150" s="51" t="str">
        <f>IF(AND(N150="Aplicar identificación avanzada-condición aceptable para cada tipo de factor de riesgo identificado",K150="SI"),VLOOKUP(A150,'2'!$B$12:$M$212,8,FALSE)," ")</f>
        <v xml:space="preserve"> </v>
      </c>
      <c r="BA150" s="51" t="str">
        <f>IF(AND(N150="Aplicar identificación avanzada-condición aceptable para cada tipo de factor de riesgo identificado",K150="SI"),VLOOKUP(A150,'2'!$B$12:$M$212,9,FALSE)," ")</f>
        <v xml:space="preserve"> </v>
      </c>
      <c r="BB150" s="51" t="str">
        <f>IF(AND(N150="Aplicar identificación avanzada-condición aceptable para cada tipo de factor de riesgo identificado",K150="SI"),VLOOKUP(A150,'2'!$B$12:$M$212,10,FALSE)," ")</f>
        <v xml:space="preserve"> </v>
      </c>
      <c r="BC150" s="44">
        <f>IF(AND(N150="Aplicar identificación avanzada-condición aceptable para cada tipo de factor de riesgo identificado",L150="SI"),VLOOKUP(A150,'2'!$B$12:$M$212,2,FALSE)," ")</f>
        <v>0</v>
      </c>
      <c r="BD150" s="44">
        <f>IF(AND(N150="Aplicar identificación avanzada-condición aceptable para cada tipo de factor de riesgo identificado",L150="SI"),VLOOKUP(A150,'2'!$B$12:$M$212,3,FALSE)," ")</f>
        <v>0</v>
      </c>
      <c r="BE150" s="44">
        <f>IF(AND(N150="Aplicar identificación avanzada-condición aceptable para cada tipo de factor de riesgo identificado",L150="SI"),VLOOKUP(A150,'2'!$B$12:$M$212,4,FALSE)," ")</f>
        <v>0</v>
      </c>
      <c r="BF150" s="44">
        <f>IF(AND(N150="Aplicar identificación avanzada-condición aceptable para cada tipo de factor de riesgo identificado",L150="SI"),VLOOKUP(A150,'2'!$B$12:$M$212,6,FALSE)," ")</f>
        <v>0</v>
      </c>
      <c r="BG150" s="44">
        <f>IF(AND(N150="Aplicar identificación avanzada-condición aceptable para cada tipo de factor de riesgo identificado",L150="SI"),VLOOKUP(A150,'2'!$B$12:$M$212,7,FALSE)," ")</f>
        <v>0</v>
      </c>
      <c r="BH150" s="44">
        <f>IF(AND(N150="Aplicar identificación avanzada-condición aceptable para cada tipo de factor de riesgo identificado",L150="SI"),VLOOKUP(A150,'2'!$B$12:$M$212,8,FALSE)," ")</f>
        <v>0</v>
      </c>
      <c r="BI150" s="44">
        <f>IF(AND(N150="Aplicar identificación avanzada-condición aceptable para cada tipo de factor de riesgo identificado",L150="SI"),VLOOKUP(A150,'2'!$B$12:$M$212,9,FALSE)," ")</f>
        <v>0</v>
      </c>
      <c r="BJ150" s="44">
        <f>IF(AND(N150="Aplicar identificación avanzada-condición aceptable para cada tipo de factor de riesgo identificado",L150="SI"),VLOOKUP(A150,'2'!$B$12:$M$212,10,FALSE)," ")</f>
        <v>0</v>
      </c>
      <c r="BK150" s="48" t="str">
        <f>IF(AND(N150="Aplicar identificación avanzada-condición aceptable para cada tipo de factor de riesgo identificado",M150="SI"),VLOOKUP(A150,'2'!$B$12:$M$212,2,FALSE)," ")</f>
        <v xml:space="preserve"> </v>
      </c>
      <c r="BL150" s="48" t="str">
        <f>IF(AND(N150="Aplicar identificación avanzada-condición aceptable para cada tipo de factor de riesgo identificado",M150="SI"),VLOOKUP(A150,'2'!$B$12:$M$212,3,FALSE)," ")</f>
        <v xml:space="preserve"> </v>
      </c>
      <c r="BM150" s="48" t="str">
        <f>IF(AND(N150="Aplicar identificación avanzada-condición aceptable para cada tipo de factor de riesgo identificado",M150="SI"),VLOOKUP(A150,'2'!$B$12:$M$212,4,FALSE)," ")</f>
        <v xml:space="preserve"> </v>
      </c>
      <c r="BN150" s="48" t="str">
        <f>IF(AND(N150="Aplicar identificación avanzada-condición aceptable para cada tipo de factor de riesgo identificado",M150="SI"),VLOOKUP(A150,'2'!$B$12:$M$212,6,FALSE)," ")</f>
        <v xml:space="preserve"> </v>
      </c>
      <c r="BO150" s="48" t="str">
        <f>IF(AND(N150="Aplicar identificación avanzada-condición aceptable para cada tipo de factor de riesgo identificado",M150="SI"),VLOOKUP(A150,'2'!$B$12:$M$212,7,FALSE)," ")</f>
        <v xml:space="preserve"> </v>
      </c>
      <c r="BP150" s="48" t="str">
        <f>IF(AND(N150="Aplicar identificación avanzada-condición aceptable para cada tipo de factor de riesgo identificado",M150="SI"),VLOOKUP(A150,'2'!$B$12:$M$212,8,FALSE)," ")</f>
        <v xml:space="preserve"> </v>
      </c>
      <c r="BQ150" s="48" t="str">
        <f>IF(AND(N150="Aplicar identificación avanzada-condición aceptable para cada tipo de factor de riesgo identificado",M150="SI"),VLOOKUP(A150,'2'!$B$12:$M$212,9,FALSE)," ")</f>
        <v xml:space="preserve"> </v>
      </c>
      <c r="BR150" s="48" t="str">
        <f>IF(AND(N150="Aplicar identificación avanzada-condición aceptable para cada tipo de factor de riesgo identificado",M150="SI"),VLOOKUP(A150,'2'!$B$12:$M$212,10,FALSE)," ")</f>
        <v xml:space="preserve"> </v>
      </c>
    </row>
    <row r="151" spans="1:70">
      <c r="A151">
        <v>147</v>
      </c>
      <c r="B151" s="21">
        <f>'2'!C160</f>
        <v>0</v>
      </c>
      <c r="C151" s="21">
        <f>'2'!D160</f>
        <v>0</v>
      </c>
      <c r="D151" s="21"/>
      <c r="E151" s="21">
        <f>'2'!E160</f>
        <v>0</v>
      </c>
      <c r="F151" s="34">
        <f>'3'!D160</f>
        <v>0</v>
      </c>
      <c r="G151" s="27" t="str">
        <f>'3'!E160</f>
        <v>SI</v>
      </c>
      <c r="H151" s="21" t="str">
        <f>'3'!F160</f>
        <v>NO</v>
      </c>
      <c r="I151" s="27" t="str">
        <f>'3'!G160</f>
        <v>NO</v>
      </c>
      <c r="J151" s="21" t="str">
        <f>'3'!H160</f>
        <v>NO</v>
      </c>
      <c r="K151" s="27" t="str">
        <f>'3'!I160</f>
        <v>NO</v>
      </c>
      <c r="L151" s="21" t="str">
        <f>'3'!J160</f>
        <v>SI</v>
      </c>
      <c r="M151" s="27" t="str">
        <f>'3'!K160</f>
        <v>NO</v>
      </c>
      <c r="N151" s="34" t="str">
        <f>'3'!L160</f>
        <v>Aplicar identificación avanzada-condición aceptable para cada tipo de factor de riesgo identificado</v>
      </c>
      <c r="O151" s="19">
        <f>IF(AND(N151="Aplicar identificación avanzada-condición aceptable para cada tipo de factor de riesgo identificado",G151="SI"),VLOOKUP(A151,'2'!$B$12:$M$212,2,FALSE)," ")</f>
        <v>0</v>
      </c>
      <c r="P151" s="19">
        <f>IF(AND(N151="Aplicar identificación avanzada-condición aceptable para cada tipo de factor de riesgo identificado",G151="SI"),VLOOKUP(A151,'2'!$B$12:$M$212,3,FALSE)," ")</f>
        <v>0</v>
      </c>
      <c r="Q151" s="19">
        <f>IF(AND(N151="Aplicar identificación avanzada-condición aceptable para cada tipo de factor de riesgo identificado",G151="SI"),VLOOKUP(A151,'2'!$B$12:$M$212,4,FALSE)," ")</f>
        <v>0</v>
      </c>
      <c r="R151" s="19">
        <f>IF(AND(N151="Aplicar identificación avanzada-condición aceptable para cada tipo de factor de riesgo identificado",G151="SI"),VLOOKUP(A151,'2'!$B$12:$M$212,6,FALSE)," ")</f>
        <v>0</v>
      </c>
      <c r="S151" s="19">
        <f>IF(AND(N151="Aplicar identificación avanzada-condición aceptable para cada tipo de factor de riesgo identificado",G151="SI"),VLOOKUP(A151,'2'!$B$12:$M$212,7,FALSE)," ")</f>
        <v>0</v>
      </c>
      <c r="T151" s="19">
        <f>IF(AND(N151="Aplicar identificación avanzada-condición aceptable para cada tipo de factor de riesgo identificado",G151="SI"),VLOOKUP(A151,'2'!$B$12:$M$212,8,FALSE)," ")</f>
        <v>0</v>
      </c>
      <c r="U151" s="19">
        <f>IF(AND(N151="Aplicar identificación avanzada-condición aceptable para cada tipo de factor de riesgo identificado",G151="SI"),VLOOKUP(A151,'2'!$B$12:$M$212,9,FALSE)," ")</f>
        <v>0</v>
      </c>
      <c r="V151" s="19">
        <f>IF(AND(N151="Aplicar identificación avanzada-condición aceptable para cada tipo de factor de riesgo identificado",G151="SI"),VLOOKUP(A151,'2'!$B$12:$M$212,10,FALSE)," ")</f>
        <v>0</v>
      </c>
      <c r="W151" s="31" t="str">
        <f>IF(AND(N151="Aplicar identificación avanzada-condición aceptable para cada tipo de factor de riesgo identificado",H151="SI"),VLOOKUP(A151,'2'!$B$12:$M$212,2,FALSE)," ")</f>
        <v xml:space="preserve"> </v>
      </c>
      <c r="X151" s="31" t="str">
        <f>IF(AND(N151="Aplicar identificación avanzada-condición aceptable para cada tipo de factor de riesgo identificado",H151="SI"),VLOOKUP(A151,'2'!$B$12:$M$212,3,FALSE)," ")</f>
        <v xml:space="preserve"> </v>
      </c>
      <c r="Y151" s="31" t="str">
        <f>IF(AND(N151="Aplicar identificación avanzada-condición aceptable para cada tipo de factor de riesgo identificado",H151="SI"),VLOOKUP(A151,'2'!$B$12:$M$212,4,FALSE)," ")</f>
        <v xml:space="preserve"> </v>
      </c>
      <c r="Z151" s="31" t="str">
        <f>IF(AND(N151="Aplicar identificación avanzada-condición aceptable para cada tipo de factor de riesgo identificado",H151="SI"),VLOOKUP(A151,'2'!$B$12:$M$212,4,FALSE)," ")</f>
        <v xml:space="preserve"> </v>
      </c>
      <c r="AA151" s="31" t="str">
        <f>IF(AND(N151="Aplicar identificación avanzada-condición aceptable para cada tipo de factor de riesgo identificado",H151="SI"),VLOOKUP(A151,'2'!$B$12:$M$212,7,FALSE)," ")</f>
        <v xml:space="preserve"> </v>
      </c>
      <c r="AB151" s="31" t="str">
        <f>IF(AND(N151="Aplicar identificación avanzada-condición aceptable para cada tipo de factor de riesgo identificado",H151="SI"),VLOOKUP(A151,'2'!$B$12:$M$212,8,FALSE)," ")</f>
        <v xml:space="preserve"> </v>
      </c>
      <c r="AC151" s="31" t="str">
        <f>IF(AND(N151="Aplicar identificación avanzada-condición aceptable para cada tipo de factor de riesgo identificado",H151="SI"),VLOOKUP(A151,'2'!$B$12:$M$212,9,FALSE)," ")</f>
        <v xml:space="preserve"> </v>
      </c>
      <c r="AD151" s="31" t="str">
        <f>IF(AND(N151="Aplicar identificación avanzada-condición aceptable para cada tipo de factor de riesgo identificado",H151="SI"),VLOOKUP(A151,'2'!$B$12:$M$212,10,FALSE)," ")</f>
        <v xml:space="preserve"> </v>
      </c>
      <c r="AE151" s="34" t="str">
        <f>IF(AND(N151="Aplicar identificación avanzada-condición aceptable para cada tipo de factor de riesgo identificado",I151="SI"),VLOOKUP(A151,'2'!$B$12:$M$212,2,FALSE)," ")</f>
        <v xml:space="preserve"> </v>
      </c>
      <c r="AF151" s="34" t="str">
        <f>IF(AND(N151="Aplicar identificación avanzada-condición aceptable para cada tipo de factor de riesgo identificado",I151="SI"),VLOOKUP(A151,'2'!$B$12:$M$212,3,FALSE)," ")</f>
        <v xml:space="preserve"> </v>
      </c>
      <c r="AG151" s="34" t="str">
        <f>IF(AND(N151="Aplicar identificación avanzada-condición aceptable para cada tipo de factor de riesgo identificado",I151="SI"),VLOOKUP(A151,'2'!$B$12:$M$212,4,FALSE)," ")</f>
        <v xml:space="preserve"> </v>
      </c>
      <c r="AH151" s="34" t="str">
        <f>IF(AND(N151="Aplicar identificación avanzada-condición aceptable para cada tipo de factor de riesgo identificado",I151="SI"),VLOOKUP(A151,'2'!$B$12:$M$212,6,FALSE)," ")</f>
        <v xml:space="preserve"> </v>
      </c>
      <c r="AI151" s="34" t="str">
        <f>IF(AND(N151="Aplicar identificación avanzada-condición aceptable para cada tipo de factor de riesgo identificado",I151="SI"),VLOOKUP(A151,'2'!$B$12:$M$212,7,FALSE)," ")</f>
        <v xml:space="preserve"> </v>
      </c>
      <c r="AJ151" s="34" t="str">
        <f>IF(AND(N151="Aplicar identificación avanzada-condición aceptable para cada tipo de factor de riesgo identificado",I151="SI"),VLOOKUP(A151,'2'!$B$12:$M$212,8,FALSE)," ")</f>
        <v xml:space="preserve"> </v>
      </c>
      <c r="AK151" s="34" t="str">
        <f>IF(AND(N151="Aplicar identificación avanzada-condición aceptable para cada tipo de factor de riesgo identificado",I151="SI"),VLOOKUP(A151,'2'!$B$12:$M$212,9,FALSE)," ")</f>
        <v xml:space="preserve"> </v>
      </c>
      <c r="AL151" s="34" t="str">
        <f>IF(AND(N151="Aplicar identificación avanzada-condición aceptable para cada tipo de factor de riesgo identificado",I151="SI"),VLOOKUP(A151,'2'!$B$12:$M$212,10,FALSE)," ")</f>
        <v xml:space="preserve"> </v>
      </c>
      <c r="AM151" s="40" t="str">
        <f>IF(AND(N151="Aplicar identificación avanzada-condición aceptable para cada tipo de factor de riesgo identificado",J151="SI"),VLOOKUP(A151,'2'!$B$12:$M$212,2,FALSE)," ")</f>
        <v xml:space="preserve"> </v>
      </c>
      <c r="AN151" s="40" t="str">
        <f>IF(AND(N151="Aplicar identificación avanzada-condición aceptable para cada tipo de factor de riesgo identificado",J151="SI"),VLOOKUP(A151,'2'!$B$12:$M$212,3,FALSE)," ")</f>
        <v xml:space="preserve"> </v>
      </c>
      <c r="AO151" s="40" t="str">
        <f>IF(AND(N151="Aplicar identificación avanzada-condición aceptable para cada tipo de factor de riesgo identificado",J151="SI"),VLOOKUP(A151,'2'!$B$12:$M$212,4,FALSE)," ")</f>
        <v xml:space="preserve"> </v>
      </c>
      <c r="AP151" s="40" t="str">
        <f>IF(AND(N151="Aplicar identificación avanzada-condición aceptable para cada tipo de factor de riesgo identificado",J151="SI"),VLOOKUP(A151,'2'!$B$12:$M$212,6,FALSE)," ")</f>
        <v xml:space="preserve"> </v>
      </c>
      <c r="AQ151" s="40" t="str">
        <f>IF(AND(N151="Aplicar identificación avanzada-condición aceptable para cada tipo de factor de riesgo identificado",J151="SI"),VLOOKUP(A151,'2'!$B$12:$M$212,7,FALSE)," ")</f>
        <v xml:space="preserve"> </v>
      </c>
      <c r="AR151" s="40" t="str">
        <f>IF(AND(N151="Aplicar identificación avanzada-condición aceptable para cada tipo de factor de riesgo identificado",J151="SI"),VLOOKUP(A151,'2'!$B$12:$M$212,8,FALSE)," ")</f>
        <v xml:space="preserve"> </v>
      </c>
      <c r="AS151" s="40" t="str">
        <f>IF(AND(N151="Aplicar identificación avanzada-condición aceptable para cada tipo de factor de riesgo identificado",J151="SI"),VLOOKUP(A151,'2'!$B$12:$M$212,9,FALSE)," ")</f>
        <v xml:space="preserve"> </v>
      </c>
      <c r="AT151" s="40" t="str">
        <f>IF(AND(N151="Aplicar identificación avanzada-condición aceptable para cada tipo de factor de riesgo identificado",J151="SI"),VLOOKUP(A151,'2'!$B$12:$M$212,10,FALSE)," ")</f>
        <v xml:space="preserve"> </v>
      </c>
      <c r="AU151" s="51" t="str">
        <f>IF(AND(N151="Aplicar identificación avanzada-condición aceptable para cada tipo de factor de riesgo identificado",K151="SI"),VLOOKUP(A151,'2'!$B$12:$M$212,2,FALSE)," ")</f>
        <v xml:space="preserve"> </v>
      </c>
      <c r="AV151" s="51" t="str">
        <f>IF(AND(N151="Aplicar identificación avanzada-condición aceptable para cada tipo de factor de riesgo identificado",K151="SI"),VLOOKUP(A151,'2'!$B$12:$M$212,3,FALSE)," ")</f>
        <v xml:space="preserve"> </v>
      </c>
      <c r="AW151" s="51" t="str">
        <f>IF(AND(N151="Aplicar identificación avanzada-condición aceptable para cada tipo de factor de riesgo identificado",K151="SI"),VLOOKUP(A151,'2'!$B$12:$M$212,4,FALSE)," ")</f>
        <v xml:space="preserve"> </v>
      </c>
      <c r="AX151" s="51" t="str">
        <f>IF(AND(N151="Aplicar identificación avanzada-condición aceptable para cada tipo de factor de riesgo identificado",K151="SI"),VLOOKUP(A151,'2'!$B$12:$M$212,6,FALSE)," ")</f>
        <v xml:space="preserve"> </v>
      </c>
      <c r="AY151" s="51" t="str">
        <f>IF(AND(N151="Aplicar identificación avanzada-condición aceptable para cada tipo de factor de riesgo identificado",K151="SI"),VLOOKUP(A151,'2'!$B$12:$M$212,7,FALSE)," ")</f>
        <v xml:space="preserve"> </v>
      </c>
      <c r="AZ151" s="51" t="str">
        <f>IF(AND(N151="Aplicar identificación avanzada-condición aceptable para cada tipo de factor de riesgo identificado",K151="SI"),VLOOKUP(A151,'2'!$B$12:$M$212,8,FALSE)," ")</f>
        <v xml:space="preserve"> </v>
      </c>
      <c r="BA151" s="51" t="str">
        <f>IF(AND(N151="Aplicar identificación avanzada-condición aceptable para cada tipo de factor de riesgo identificado",K151="SI"),VLOOKUP(A151,'2'!$B$12:$M$212,9,FALSE)," ")</f>
        <v xml:space="preserve"> </v>
      </c>
      <c r="BB151" s="51" t="str">
        <f>IF(AND(N151="Aplicar identificación avanzada-condición aceptable para cada tipo de factor de riesgo identificado",K151="SI"),VLOOKUP(A151,'2'!$B$12:$M$212,10,FALSE)," ")</f>
        <v xml:space="preserve"> </v>
      </c>
      <c r="BC151" s="44">
        <f>IF(AND(N151="Aplicar identificación avanzada-condición aceptable para cada tipo de factor de riesgo identificado",L151="SI"),VLOOKUP(A151,'2'!$B$12:$M$212,2,FALSE)," ")</f>
        <v>0</v>
      </c>
      <c r="BD151" s="44">
        <f>IF(AND(N151="Aplicar identificación avanzada-condición aceptable para cada tipo de factor de riesgo identificado",L151="SI"),VLOOKUP(A151,'2'!$B$12:$M$212,3,FALSE)," ")</f>
        <v>0</v>
      </c>
      <c r="BE151" s="44">
        <f>IF(AND(N151="Aplicar identificación avanzada-condición aceptable para cada tipo de factor de riesgo identificado",L151="SI"),VLOOKUP(A151,'2'!$B$12:$M$212,4,FALSE)," ")</f>
        <v>0</v>
      </c>
      <c r="BF151" s="44">
        <f>IF(AND(N151="Aplicar identificación avanzada-condición aceptable para cada tipo de factor de riesgo identificado",L151="SI"),VLOOKUP(A151,'2'!$B$12:$M$212,6,FALSE)," ")</f>
        <v>0</v>
      </c>
      <c r="BG151" s="44">
        <f>IF(AND(N151="Aplicar identificación avanzada-condición aceptable para cada tipo de factor de riesgo identificado",L151="SI"),VLOOKUP(A151,'2'!$B$12:$M$212,7,FALSE)," ")</f>
        <v>0</v>
      </c>
      <c r="BH151" s="44">
        <f>IF(AND(N151="Aplicar identificación avanzada-condición aceptable para cada tipo de factor de riesgo identificado",L151="SI"),VLOOKUP(A151,'2'!$B$12:$M$212,8,FALSE)," ")</f>
        <v>0</v>
      </c>
      <c r="BI151" s="44">
        <f>IF(AND(N151="Aplicar identificación avanzada-condición aceptable para cada tipo de factor de riesgo identificado",L151="SI"),VLOOKUP(A151,'2'!$B$12:$M$212,9,FALSE)," ")</f>
        <v>0</v>
      </c>
      <c r="BJ151" s="44">
        <f>IF(AND(N151="Aplicar identificación avanzada-condición aceptable para cada tipo de factor de riesgo identificado",L151="SI"),VLOOKUP(A151,'2'!$B$12:$M$212,10,FALSE)," ")</f>
        <v>0</v>
      </c>
      <c r="BK151" s="48" t="str">
        <f>IF(AND(N151="Aplicar identificación avanzada-condición aceptable para cada tipo de factor de riesgo identificado",M151="SI"),VLOOKUP(A151,'2'!$B$12:$M$212,2,FALSE)," ")</f>
        <v xml:space="preserve"> </v>
      </c>
      <c r="BL151" s="48" t="str">
        <f>IF(AND(N151="Aplicar identificación avanzada-condición aceptable para cada tipo de factor de riesgo identificado",M151="SI"),VLOOKUP(A151,'2'!$B$12:$M$212,3,FALSE)," ")</f>
        <v xml:space="preserve"> </v>
      </c>
      <c r="BM151" s="48" t="str">
        <f>IF(AND(N151="Aplicar identificación avanzada-condición aceptable para cada tipo de factor de riesgo identificado",M151="SI"),VLOOKUP(A151,'2'!$B$12:$M$212,4,FALSE)," ")</f>
        <v xml:space="preserve"> </v>
      </c>
      <c r="BN151" s="48" t="str">
        <f>IF(AND(N151="Aplicar identificación avanzada-condición aceptable para cada tipo de factor de riesgo identificado",M151="SI"),VLOOKUP(A151,'2'!$B$12:$M$212,6,FALSE)," ")</f>
        <v xml:space="preserve"> </v>
      </c>
      <c r="BO151" s="48" t="str">
        <f>IF(AND(N151="Aplicar identificación avanzada-condición aceptable para cada tipo de factor de riesgo identificado",M151="SI"),VLOOKUP(A151,'2'!$B$12:$M$212,7,FALSE)," ")</f>
        <v xml:space="preserve"> </v>
      </c>
      <c r="BP151" s="48" t="str">
        <f>IF(AND(N151="Aplicar identificación avanzada-condición aceptable para cada tipo de factor de riesgo identificado",M151="SI"),VLOOKUP(A151,'2'!$B$12:$M$212,8,FALSE)," ")</f>
        <v xml:space="preserve"> </v>
      </c>
      <c r="BQ151" s="48" t="str">
        <f>IF(AND(N151="Aplicar identificación avanzada-condición aceptable para cada tipo de factor de riesgo identificado",M151="SI"),VLOOKUP(A151,'2'!$B$12:$M$212,9,FALSE)," ")</f>
        <v xml:space="preserve"> </v>
      </c>
      <c r="BR151" s="48" t="str">
        <f>IF(AND(N151="Aplicar identificación avanzada-condición aceptable para cada tipo de factor de riesgo identificado",M151="SI"),VLOOKUP(A151,'2'!$B$12:$M$212,10,FALSE)," ")</f>
        <v xml:space="preserve"> </v>
      </c>
    </row>
    <row r="152" spans="1:70">
      <c r="A152">
        <v>148</v>
      </c>
      <c r="B152" s="21">
        <f>'2'!C161</f>
        <v>0</v>
      </c>
      <c r="C152" s="21">
        <f>'2'!D161</f>
        <v>0</v>
      </c>
      <c r="D152" s="21"/>
      <c r="E152" s="21">
        <f>'2'!E161</f>
        <v>0</v>
      </c>
      <c r="F152" s="34">
        <f>'3'!D161</f>
        <v>0</v>
      </c>
      <c r="G152" s="27" t="str">
        <f>'3'!E161</f>
        <v>SI</v>
      </c>
      <c r="H152" s="21" t="str">
        <f>'3'!F161</f>
        <v>NO</v>
      </c>
      <c r="I152" s="27" t="str">
        <f>'3'!G161</f>
        <v>NO</v>
      </c>
      <c r="J152" s="21" t="str">
        <f>'3'!H161</f>
        <v>NO</v>
      </c>
      <c r="K152" s="27" t="str">
        <f>'3'!I161</f>
        <v>NO</v>
      </c>
      <c r="L152" s="21" t="str">
        <f>'3'!J161</f>
        <v>SI</v>
      </c>
      <c r="M152" s="27" t="str">
        <f>'3'!K161</f>
        <v>NO</v>
      </c>
      <c r="N152" s="34" t="str">
        <f>'3'!L161</f>
        <v>Aplicar identificación avanzada-condición aceptable para cada tipo de factor de riesgo identificado</v>
      </c>
      <c r="O152" s="19">
        <f>IF(AND(N152="Aplicar identificación avanzada-condición aceptable para cada tipo de factor de riesgo identificado",G152="SI"),VLOOKUP(A152,'2'!$B$12:$M$212,2,FALSE)," ")</f>
        <v>0</v>
      </c>
      <c r="P152" s="19">
        <f>IF(AND(N152="Aplicar identificación avanzada-condición aceptable para cada tipo de factor de riesgo identificado",G152="SI"),VLOOKUP(A152,'2'!$B$12:$M$212,3,FALSE)," ")</f>
        <v>0</v>
      </c>
      <c r="Q152" s="19">
        <f>IF(AND(N152="Aplicar identificación avanzada-condición aceptable para cada tipo de factor de riesgo identificado",G152="SI"),VLOOKUP(A152,'2'!$B$12:$M$212,4,FALSE)," ")</f>
        <v>0</v>
      </c>
      <c r="R152" s="19">
        <f>IF(AND(N152="Aplicar identificación avanzada-condición aceptable para cada tipo de factor de riesgo identificado",G152="SI"),VLOOKUP(A152,'2'!$B$12:$M$212,6,FALSE)," ")</f>
        <v>0</v>
      </c>
      <c r="S152" s="19">
        <f>IF(AND(N152="Aplicar identificación avanzada-condición aceptable para cada tipo de factor de riesgo identificado",G152="SI"),VLOOKUP(A152,'2'!$B$12:$M$212,7,FALSE)," ")</f>
        <v>0</v>
      </c>
      <c r="T152" s="19">
        <f>IF(AND(N152="Aplicar identificación avanzada-condición aceptable para cada tipo de factor de riesgo identificado",G152="SI"),VLOOKUP(A152,'2'!$B$12:$M$212,8,FALSE)," ")</f>
        <v>0</v>
      </c>
      <c r="U152" s="19">
        <f>IF(AND(N152="Aplicar identificación avanzada-condición aceptable para cada tipo de factor de riesgo identificado",G152="SI"),VLOOKUP(A152,'2'!$B$12:$M$212,9,FALSE)," ")</f>
        <v>0</v>
      </c>
      <c r="V152" s="19">
        <f>IF(AND(N152="Aplicar identificación avanzada-condición aceptable para cada tipo de factor de riesgo identificado",G152="SI"),VLOOKUP(A152,'2'!$B$12:$M$212,10,FALSE)," ")</f>
        <v>0</v>
      </c>
      <c r="W152" s="31" t="str">
        <f>IF(AND(N152="Aplicar identificación avanzada-condición aceptable para cada tipo de factor de riesgo identificado",H152="SI"),VLOOKUP(A152,'2'!$B$12:$M$212,2,FALSE)," ")</f>
        <v xml:space="preserve"> </v>
      </c>
      <c r="X152" s="31" t="str">
        <f>IF(AND(N152="Aplicar identificación avanzada-condición aceptable para cada tipo de factor de riesgo identificado",H152="SI"),VLOOKUP(A152,'2'!$B$12:$M$212,3,FALSE)," ")</f>
        <v xml:space="preserve"> </v>
      </c>
      <c r="Y152" s="31" t="str">
        <f>IF(AND(N152="Aplicar identificación avanzada-condición aceptable para cada tipo de factor de riesgo identificado",H152="SI"),VLOOKUP(A152,'2'!$B$12:$M$212,4,FALSE)," ")</f>
        <v xml:space="preserve"> </v>
      </c>
      <c r="Z152" s="31" t="str">
        <f>IF(AND(N152="Aplicar identificación avanzada-condición aceptable para cada tipo de factor de riesgo identificado",H152="SI"),VLOOKUP(A152,'2'!$B$12:$M$212,4,FALSE)," ")</f>
        <v xml:space="preserve"> </v>
      </c>
      <c r="AA152" s="31" t="str">
        <f>IF(AND(N152="Aplicar identificación avanzada-condición aceptable para cada tipo de factor de riesgo identificado",H152="SI"),VLOOKUP(A152,'2'!$B$12:$M$212,7,FALSE)," ")</f>
        <v xml:space="preserve"> </v>
      </c>
      <c r="AB152" s="31" t="str">
        <f>IF(AND(N152="Aplicar identificación avanzada-condición aceptable para cada tipo de factor de riesgo identificado",H152="SI"),VLOOKUP(A152,'2'!$B$12:$M$212,8,FALSE)," ")</f>
        <v xml:space="preserve"> </v>
      </c>
      <c r="AC152" s="31" t="str">
        <f>IF(AND(N152="Aplicar identificación avanzada-condición aceptable para cada tipo de factor de riesgo identificado",H152="SI"),VLOOKUP(A152,'2'!$B$12:$M$212,9,FALSE)," ")</f>
        <v xml:space="preserve"> </v>
      </c>
      <c r="AD152" s="31" t="str">
        <f>IF(AND(N152="Aplicar identificación avanzada-condición aceptable para cada tipo de factor de riesgo identificado",H152="SI"),VLOOKUP(A152,'2'!$B$12:$M$212,10,FALSE)," ")</f>
        <v xml:space="preserve"> </v>
      </c>
      <c r="AE152" s="34" t="str">
        <f>IF(AND(N152="Aplicar identificación avanzada-condición aceptable para cada tipo de factor de riesgo identificado",I152="SI"),VLOOKUP(A152,'2'!$B$12:$M$212,2,FALSE)," ")</f>
        <v xml:space="preserve"> </v>
      </c>
      <c r="AF152" s="34" t="str">
        <f>IF(AND(N152="Aplicar identificación avanzada-condición aceptable para cada tipo de factor de riesgo identificado",I152="SI"),VLOOKUP(A152,'2'!$B$12:$M$212,3,FALSE)," ")</f>
        <v xml:space="preserve"> </v>
      </c>
      <c r="AG152" s="34" t="str">
        <f>IF(AND(N152="Aplicar identificación avanzada-condición aceptable para cada tipo de factor de riesgo identificado",I152="SI"),VLOOKUP(A152,'2'!$B$12:$M$212,4,FALSE)," ")</f>
        <v xml:space="preserve"> </v>
      </c>
      <c r="AH152" s="34" t="str">
        <f>IF(AND(N152="Aplicar identificación avanzada-condición aceptable para cada tipo de factor de riesgo identificado",I152="SI"),VLOOKUP(A152,'2'!$B$12:$M$212,6,FALSE)," ")</f>
        <v xml:space="preserve"> </v>
      </c>
      <c r="AI152" s="34" t="str">
        <f>IF(AND(N152="Aplicar identificación avanzada-condición aceptable para cada tipo de factor de riesgo identificado",I152="SI"),VLOOKUP(A152,'2'!$B$12:$M$212,7,FALSE)," ")</f>
        <v xml:space="preserve"> </v>
      </c>
      <c r="AJ152" s="34" t="str">
        <f>IF(AND(N152="Aplicar identificación avanzada-condición aceptable para cada tipo de factor de riesgo identificado",I152="SI"),VLOOKUP(A152,'2'!$B$12:$M$212,8,FALSE)," ")</f>
        <v xml:space="preserve"> </v>
      </c>
      <c r="AK152" s="34" t="str">
        <f>IF(AND(N152="Aplicar identificación avanzada-condición aceptable para cada tipo de factor de riesgo identificado",I152="SI"),VLOOKUP(A152,'2'!$B$12:$M$212,9,FALSE)," ")</f>
        <v xml:space="preserve"> </v>
      </c>
      <c r="AL152" s="34" t="str">
        <f>IF(AND(N152="Aplicar identificación avanzada-condición aceptable para cada tipo de factor de riesgo identificado",I152="SI"),VLOOKUP(A152,'2'!$B$12:$M$212,10,FALSE)," ")</f>
        <v xml:space="preserve"> </v>
      </c>
      <c r="AM152" s="40" t="str">
        <f>IF(AND(N152="Aplicar identificación avanzada-condición aceptable para cada tipo de factor de riesgo identificado",J152="SI"),VLOOKUP(A152,'2'!$B$12:$M$212,2,FALSE)," ")</f>
        <v xml:space="preserve"> </v>
      </c>
      <c r="AN152" s="40" t="str">
        <f>IF(AND(N152="Aplicar identificación avanzada-condición aceptable para cada tipo de factor de riesgo identificado",J152="SI"),VLOOKUP(A152,'2'!$B$12:$M$212,3,FALSE)," ")</f>
        <v xml:space="preserve"> </v>
      </c>
      <c r="AO152" s="40" t="str">
        <f>IF(AND(N152="Aplicar identificación avanzada-condición aceptable para cada tipo de factor de riesgo identificado",J152="SI"),VLOOKUP(A152,'2'!$B$12:$M$212,4,FALSE)," ")</f>
        <v xml:space="preserve"> </v>
      </c>
      <c r="AP152" s="40" t="str">
        <f>IF(AND(N152="Aplicar identificación avanzada-condición aceptable para cada tipo de factor de riesgo identificado",J152="SI"),VLOOKUP(A152,'2'!$B$12:$M$212,6,FALSE)," ")</f>
        <v xml:space="preserve"> </v>
      </c>
      <c r="AQ152" s="40" t="str">
        <f>IF(AND(N152="Aplicar identificación avanzada-condición aceptable para cada tipo de factor de riesgo identificado",J152="SI"),VLOOKUP(A152,'2'!$B$12:$M$212,7,FALSE)," ")</f>
        <v xml:space="preserve"> </v>
      </c>
      <c r="AR152" s="40" t="str">
        <f>IF(AND(N152="Aplicar identificación avanzada-condición aceptable para cada tipo de factor de riesgo identificado",J152="SI"),VLOOKUP(A152,'2'!$B$12:$M$212,8,FALSE)," ")</f>
        <v xml:space="preserve"> </v>
      </c>
      <c r="AS152" s="40" t="str">
        <f>IF(AND(N152="Aplicar identificación avanzada-condición aceptable para cada tipo de factor de riesgo identificado",J152="SI"),VLOOKUP(A152,'2'!$B$12:$M$212,9,FALSE)," ")</f>
        <v xml:space="preserve"> </v>
      </c>
      <c r="AT152" s="40" t="str">
        <f>IF(AND(N152="Aplicar identificación avanzada-condición aceptable para cada tipo de factor de riesgo identificado",J152="SI"),VLOOKUP(A152,'2'!$B$12:$M$212,10,FALSE)," ")</f>
        <v xml:space="preserve"> </v>
      </c>
      <c r="AU152" s="51" t="str">
        <f>IF(AND(N152="Aplicar identificación avanzada-condición aceptable para cada tipo de factor de riesgo identificado",K152="SI"),VLOOKUP(A152,'2'!$B$12:$M$212,2,FALSE)," ")</f>
        <v xml:space="preserve"> </v>
      </c>
      <c r="AV152" s="51" t="str">
        <f>IF(AND(N152="Aplicar identificación avanzada-condición aceptable para cada tipo de factor de riesgo identificado",K152="SI"),VLOOKUP(A152,'2'!$B$12:$M$212,3,FALSE)," ")</f>
        <v xml:space="preserve"> </v>
      </c>
      <c r="AW152" s="51" t="str">
        <f>IF(AND(N152="Aplicar identificación avanzada-condición aceptable para cada tipo de factor de riesgo identificado",K152="SI"),VLOOKUP(A152,'2'!$B$12:$M$212,4,FALSE)," ")</f>
        <v xml:space="preserve"> </v>
      </c>
      <c r="AX152" s="51" t="str">
        <f>IF(AND(N152="Aplicar identificación avanzada-condición aceptable para cada tipo de factor de riesgo identificado",K152="SI"),VLOOKUP(A152,'2'!$B$12:$M$212,6,FALSE)," ")</f>
        <v xml:space="preserve"> </v>
      </c>
      <c r="AY152" s="51" t="str">
        <f>IF(AND(N152="Aplicar identificación avanzada-condición aceptable para cada tipo de factor de riesgo identificado",K152="SI"),VLOOKUP(A152,'2'!$B$12:$M$212,7,FALSE)," ")</f>
        <v xml:space="preserve"> </v>
      </c>
      <c r="AZ152" s="51" t="str">
        <f>IF(AND(N152="Aplicar identificación avanzada-condición aceptable para cada tipo de factor de riesgo identificado",K152="SI"),VLOOKUP(A152,'2'!$B$12:$M$212,8,FALSE)," ")</f>
        <v xml:space="preserve"> </v>
      </c>
      <c r="BA152" s="51" t="str">
        <f>IF(AND(N152="Aplicar identificación avanzada-condición aceptable para cada tipo de factor de riesgo identificado",K152="SI"),VLOOKUP(A152,'2'!$B$12:$M$212,9,FALSE)," ")</f>
        <v xml:space="preserve"> </v>
      </c>
      <c r="BB152" s="51" t="str">
        <f>IF(AND(N152="Aplicar identificación avanzada-condición aceptable para cada tipo de factor de riesgo identificado",K152="SI"),VLOOKUP(A152,'2'!$B$12:$M$212,10,FALSE)," ")</f>
        <v xml:space="preserve"> </v>
      </c>
      <c r="BC152" s="44">
        <f>IF(AND(N152="Aplicar identificación avanzada-condición aceptable para cada tipo de factor de riesgo identificado",L152="SI"),VLOOKUP(A152,'2'!$B$12:$M$212,2,FALSE)," ")</f>
        <v>0</v>
      </c>
      <c r="BD152" s="44">
        <f>IF(AND(N152="Aplicar identificación avanzada-condición aceptable para cada tipo de factor de riesgo identificado",L152="SI"),VLOOKUP(A152,'2'!$B$12:$M$212,3,FALSE)," ")</f>
        <v>0</v>
      </c>
      <c r="BE152" s="44">
        <f>IF(AND(N152="Aplicar identificación avanzada-condición aceptable para cada tipo de factor de riesgo identificado",L152="SI"),VLOOKUP(A152,'2'!$B$12:$M$212,4,FALSE)," ")</f>
        <v>0</v>
      </c>
      <c r="BF152" s="44">
        <f>IF(AND(N152="Aplicar identificación avanzada-condición aceptable para cada tipo de factor de riesgo identificado",L152="SI"),VLOOKUP(A152,'2'!$B$12:$M$212,6,FALSE)," ")</f>
        <v>0</v>
      </c>
      <c r="BG152" s="44">
        <f>IF(AND(N152="Aplicar identificación avanzada-condición aceptable para cada tipo de factor de riesgo identificado",L152="SI"),VLOOKUP(A152,'2'!$B$12:$M$212,7,FALSE)," ")</f>
        <v>0</v>
      </c>
      <c r="BH152" s="44">
        <f>IF(AND(N152="Aplicar identificación avanzada-condición aceptable para cada tipo de factor de riesgo identificado",L152="SI"),VLOOKUP(A152,'2'!$B$12:$M$212,8,FALSE)," ")</f>
        <v>0</v>
      </c>
      <c r="BI152" s="44">
        <f>IF(AND(N152="Aplicar identificación avanzada-condición aceptable para cada tipo de factor de riesgo identificado",L152="SI"),VLOOKUP(A152,'2'!$B$12:$M$212,9,FALSE)," ")</f>
        <v>0</v>
      </c>
      <c r="BJ152" s="44">
        <f>IF(AND(N152="Aplicar identificación avanzada-condición aceptable para cada tipo de factor de riesgo identificado",L152="SI"),VLOOKUP(A152,'2'!$B$12:$M$212,10,FALSE)," ")</f>
        <v>0</v>
      </c>
      <c r="BK152" s="48" t="str">
        <f>IF(AND(N152="Aplicar identificación avanzada-condición aceptable para cada tipo de factor de riesgo identificado",M152="SI"),VLOOKUP(A152,'2'!$B$12:$M$212,2,FALSE)," ")</f>
        <v xml:space="preserve"> </v>
      </c>
      <c r="BL152" s="48" t="str">
        <f>IF(AND(N152="Aplicar identificación avanzada-condición aceptable para cada tipo de factor de riesgo identificado",M152="SI"),VLOOKUP(A152,'2'!$B$12:$M$212,3,FALSE)," ")</f>
        <v xml:space="preserve"> </v>
      </c>
      <c r="BM152" s="48" t="str">
        <f>IF(AND(N152="Aplicar identificación avanzada-condición aceptable para cada tipo de factor de riesgo identificado",M152="SI"),VLOOKUP(A152,'2'!$B$12:$M$212,4,FALSE)," ")</f>
        <v xml:space="preserve"> </v>
      </c>
      <c r="BN152" s="48" t="str">
        <f>IF(AND(N152="Aplicar identificación avanzada-condición aceptable para cada tipo de factor de riesgo identificado",M152="SI"),VLOOKUP(A152,'2'!$B$12:$M$212,6,FALSE)," ")</f>
        <v xml:space="preserve"> </v>
      </c>
      <c r="BO152" s="48" t="str">
        <f>IF(AND(N152="Aplicar identificación avanzada-condición aceptable para cada tipo de factor de riesgo identificado",M152="SI"),VLOOKUP(A152,'2'!$B$12:$M$212,7,FALSE)," ")</f>
        <v xml:space="preserve"> </v>
      </c>
      <c r="BP152" s="48" t="str">
        <f>IF(AND(N152="Aplicar identificación avanzada-condición aceptable para cada tipo de factor de riesgo identificado",M152="SI"),VLOOKUP(A152,'2'!$B$12:$M$212,8,FALSE)," ")</f>
        <v xml:space="preserve"> </v>
      </c>
      <c r="BQ152" s="48" t="str">
        <f>IF(AND(N152="Aplicar identificación avanzada-condición aceptable para cada tipo de factor de riesgo identificado",M152="SI"),VLOOKUP(A152,'2'!$B$12:$M$212,9,FALSE)," ")</f>
        <v xml:space="preserve"> </v>
      </c>
      <c r="BR152" s="48" t="str">
        <f>IF(AND(N152="Aplicar identificación avanzada-condición aceptable para cada tipo de factor de riesgo identificado",M152="SI"),VLOOKUP(A152,'2'!$B$12:$M$212,10,FALSE)," ")</f>
        <v xml:space="preserve"> </v>
      </c>
    </row>
    <row r="153" spans="1:70">
      <c r="A153">
        <v>149</v>
      </c>
      <c r="B153" s="21">
        <f>'2'!C162</f>
        <v>0</v>
      </c>
      <c r="C153" s="21">
        <f>'2'!D162</f>
        <v>0</v>
      </c>
      <c r="D153" s="21"/>
      <c r="E153" s="21">
        <f>'2'!E162</f>
        <v>0</v>
      </c>
      <c r="F153" s="34">
        <f>'3'!D162</f>
        <v>0</v>
      </c>
      <c r="G153" s="27" t="str">
        <f>'3'!E162</f>
        <v>SI</v>
      </c>
      <c r="H153" s="21" t="str">
        <f>'3'!F162</f>
        <v>NO</v>
      </c>
      <c r="I153" s="27" t="str">
        <f>'3'!G162</f>
        <v>NO</v>
      </c>
      <c r="J153" s="21" t="str">
        <f>'3'!H162</f>
        <v>NO</v>
      </c>
      <c r="K153" s="27" t="str">
        <f>'3'!I162</f>
        <v>NO</v>
      </c>
      <c r="L153" s="21" t="str">
        <f>'3'!J162</f>
        <v>SI</v>
      </c>
      <c r="M153" s="27" t="str">
        <f>'3'!K162</f>
        <v>NO</v>
      </c>
      <c r="N153" s="34" t="str">
        <f>'3'!L162</f>
        <v>Aplicar identificación avanzada-condición aceptable para cada tipo de factor de riesgo identificado</v>
      </c>
      <c r="O153" s="19">
        <f>IF(AND(N153="Aplicar identificación avanzada-condición aceptable para cada tipo de factor de riesgo identificado",G153="SI"),VLOOKUP(A153,'2'!$B$12:$M$212,2,FALSE)," ")</f>
        <v>0</v>
      </c>
      <c r="P153" s="19">
        <f>IF(AND(N153="Aplicar identificación avanzada-condición aceptable para cada tipo de factor de riesgo identificado",G153="SI"),VLOOKUP(A153,'2'!$B$12:$M$212,3,FALSE)," ")</f>
        <v>0</v>
      </c>
      <c r="Q153" s="19">
        <f>IF(AND(N153="Aplicar identificación avanzada-condición aceptable para cada tipo de factor de riesgo identificado",G153="SI"),VLOOKUP(A153,'2'!$B$12:$M$212,4,FALSE)," ")</f>
        <v>0</v>
      </c>
      <c r="R153" s="19">
        <f>IF(AND(N153="Aplicar identificación avanzada-condición aceptable para cada tipo de factor de riesgo identificado",G153="SI"),VLOOKUP(A153,'2'!$B$12:$M$212,6,FALSE)," ")</f>
        <v>0</v>
      </c>
      <c r="S153" s="19">
        <f>IF(AND(N153="Aplicar identificación avanzada-condición aceptable para cada tipo de factor de riesgo identificado",G153="SI"),VLOOKUP(A153,'2'!$B$12:$M$212,7,FALSE)," ")</f>
        <v>0</v>
      </c>
      <c r="T153" s="19">
        <f>IF(AND(N153="Aplicar identificación avanzada-condición aceptable para cada tipo de factor de riesgo identificado",G153="SI"),VLOOKUP(A153,'2'!$B$12:$M$212,8,FALSE)," ")</f>
        <v>0</v>
      </c>
      <c r="U153" s="19">
        <f>IF(AND(N153="Aplicar identificación avanzada-condición aceptable para cada tipo de factor de riesgo identificado",G153="SI"),VLOOKUP(A153,'2'!$B$12:$M$212,9,FALSE)," ")</f>
        <v>0</v>
      </c>
      <c r="V153" s="19">
        <f>IF(AND(N153="Aplicar identificación avanzada-condición aceptable para cada tipo de factor de riesgo identificado",G153="SI"),VLOOKUP(A153,'2'!$B$12:$M$212,10,FALSE)," ")</f>
        <v>0</v>
      </c>
      <c r="W153" s="31" t="str">
        <f>IF(AND(N153="Aplicar identificación avanzada-condición aceptable para cada tipo de factor de riesgo identificado",H153="SI"),VLOOKUP(A153,'2'!$B$12:$M$212,2,FALSE)," ")</f>
        <v xml:space="preserve"> </v>
      </c>
      <c r="X153" s="31" t="str">
        <f>IF(AND(N153="Aplicar identificación avanzada-condición aceptable para cada tipo de factor de riesgo identificado",H153="SI"),VLOOKUP(A153,'2'!$B$12:$M$212,3,FALSE)," ")</f>
        <v xml:space="preserve"> </v>
      </c>
      <c r="Y153" s="31" t="str">
        <f>IF(AND(N153="Aplicar identificación avanzada-condición aceptable para cada tipo de factor de riesgo identificado",H153="SI"),VLOOKUP(A153,'2'!$B$12:$M$212,4,FALSE)," ")</f>
        <v xml:space="preserve"> </v>
      </c>
      <c r="Z153" s="31" t="str">
        <f>IF(AND(N153="Aplicar identificación avanzada-condición aceptable para cada tipo de factor de riesgo identificado",H153="SI"),VLOOKUP(A153,'2'!$B$12:$M$212,4,FALSE)," ")</f>
        <v xml:space="preserve"> </v>
      </c>
      <c r="AA153" s="31" t="str">
        <f>IF(AND(N153="Aplicar identificación avanzada-condición aceptable para cada tipo de factor de riesgo identificado",H153="SI"),VLOOKUP(A153,'2'!$B$12:$M$212,7,FALSE)," ")</f>
        <v xml:space="preserve"> </v>
      </c>
      <c r="AB153" s="31" t="str">
        <f>IF(AND(N153="Aplicar identificación avanzada-condición aceptable para cada tipo de factor de riesgo identificado",H153="SI"),VLOOKUP(A153,'2'!$B$12:$M$212,8,FALSE)," ")</f>
        <v xml:space="preserve"> </v>
      </c>
      <c r="AC153" s="31" t="str">
        <f>IF(AND(N153="Aplicar identificación avanzada-condición aceptable para cada tipo de factor de riesgo identificado",H153="SI"),VLOOKUP(A153,'2'!$B$12:$M$212,9,FALSE)," ")</f>
        <v xml:space="preserve"> </v>
      </c>
      <c r="AD153" s="31" t="str">
        <f>IF(AND(N153="Aplicar identificación avanzada-condición aceptable para cada tipo de factor de riesgo identificado",H153="SI"),VLOOKUP(A153,'2'!$B$12:$M$212,10,FALSE)," ")</f>
        <v xml:space="preserve"> </v>
      </c>
      <c r="AE153" s="34" t="str">
        <f>IF(AND(N153="Aplicar identificación avanzada-condición aceptable para cada tipo de factor de riesgo identificado",I153="SI"),VLOOKUP(A153,'2'!$B$12:$M$212,2,FALSE)," ")</f>
        <v xml:space="preserve"> </v>
      </c>
      <c r="AF153" s="34" t="str">
        <f>IF(AND(N153="Aplicar identificación avanzada-condición aceptable para cada tipo de factor de riesgo identificado",I153="SI"),VLOOKUP(A153,'2'!$B$12:$M$212,3,FALSE)," ")</f>
        <v xml:space="preserve"> </v>
      </c>
      <c r="AG153" s="34" t="str">
        <f>IF(AND(N153="Aplicar identificación avanzada-condición aceptable para cada tipo de factor de riesgo identificado",I153="SI"),VLOOKUP(A153,'2'!$B$12:$M$212,4,FALSE)," ")</f>
        <v xml:space="preserve"> </v>
      </c>
      <c r="AH153" s="34" t="str">
        <f>IF(AND(N153="Aplicar identificación avanzada-condición aceptable para cada tipo de factor de riesgo identificado",I153="SI"),VLOOKUP(A153,'2'!$B$12:$M$212,6,FALSE)," ")</f>
        <v xml:space="preserve"> </v>
      </c>
      <c r="AI153" s="34" t="str">
        <f>IF(AND(N153="Aplicar identificación avanzada-condición aceptable para cada tipo de factor de riesgo identificado",I153="SI"),VLOOKUP(A153,'2'!$B$12:$M$212,7,FALSE)," ")</f>
        <v xml:space="preserve"> </v>
      </c>
      <c r="AJ153" s="34" t="str">
        <f>IF(AND(N153="Aplicar identificación avanzada-condición aceptable para cada tipo de factor de riesgo identificado",I153="SI"),VLOOKUP(A153,'2'!$B$12:$M$212,8,FALSE)," ")</f>
        <v xml:space="preserve"> </v>
      </c>
      <c r="AK153" s="34" t="str">
        <f>IF(AND(N153="Aplicar identificación avanzada-condición aceptable para cada tipo de factor de riesgo identificado",I153="SI"),VLOOKUP(A153,'2'!$B$12:$M$212,9,FALSE)," ")</f>
        <v xml:space="preserve"> </v>
      </c>
      <c r="AL153" s="34" t="str">
        <f>IF(AND(N153="Aplicar identificación avanzada-condición aceptable para cada tipo de factor de riesgo identificado",I153="SI"),VLOOKUP(A153,'2'!$B$12:$M$212,10,FALSE)," ")</f>
        <v xml:space="preserve"> </v>
      </c>
      <c r="AM153" s="40" t="str">
        <f>IF(AND(N153="Aplicar identificación avanzada-condición aceptable para cada tipo de factor de riesgo identificado",J153="SI"),VLOOKUP(A153,'2'!$B$12:$M$212,2,FALSE)," ")</f>
        <v xml:space="preserve"> </v>
      </c>
      <c r="AN153" s="40" t="str">
        <f>IF(AND(N153="Aplicar identificación avanzada-condición aceptable para cada tipo de factor de riesgo identificado",J153="SI"),VLOOKUP(A153,'2'!$B$12:$M$212,3,FALSE)," ")</f>
        <v xml:space="preserve"> </v>
      </c>
      <c r="AO153" s="40" t="str">
        <f>IF(AND(N153="Aplicar identificación avanzada-condición aceptable para cada tipo de factor de riesgo identificado",J153="SI"),VLOOKUP(A153,'2'!$B$12:$M$212,4,FALSE)," ")</f>
        <v xml:space="preserve"> </v>
      </c>
      <c r="AP153" s="40" t="str">
        <f>IF(AND(N153="Aplicar identificación avanzada-condición aceptable para cada tipo de factor de riesgo identificado",J153="SI"),VLOOKUP(A153,'2'!$B$12:$M$212,6,FALSE)," ")</f>
        <v xml:space="preserve"> </v>
      </c>
      <c r="AQ153" s="40" t="str">
        <f>IF(AND(N153="Aplicar identificación avanzada-condición aceptable para cada tipo de factor de riesgo identificado",J153="SI"),VLOOKUP(A153,'2'!$B$12:$M$212,7,FALSE)," ")</f>
        <v xml:space="preserve"> </v>
      </c>
      <c r="AR153" s="40" t="str">
        <f>IF(AND(N153="Aplicar identificación avanzada-condición aceptable para cada tipo de factor de riesgo identificado",J153="SI"),VLOOKUP(A153,'2'!$B$12:$M$212,8,FALSE)," ")</f>
        <v xml:space="preserve"> </v>
      </c>
      <c r="AS153" s="40" t="str">
        <f>IF(AND(N153="Aplicar identificación avanzada-condición aceptable para cada tipo de factor de riesgo identificado",J153="SI"),VLOOKUP(A153,'2'!$B$12:$M$212,9,FALSE)," ")</f>
        <v xml:space="preserve"> </v>
      </c>
      <c r="AT153" s="40" t="str">
        <f>IF(AND(N153="Aplicar identificación avanzada-condición aceptable para cada tipo de factor de riesgo identificado",J153="SI"),VLOOKUP(A153,'2'!$B$12:$M$212,10,FALSE)," ")</f>
        <v xml:space="preserve"> </v>
      </c>
      <c r="AU153" s="51" t="str">
        <f>IF(AND(N153="Aplicar identificación avanzada-condición aceptable para cada tipo de factor de riesgo identificado",K153="SI"),VLOOKUP(A153,'2'!$B$12:$M$212,2,FALSE)," ")</f>
        <v xml:space="preserve"> </v>
      </c>
      <c r="AV153" s="51" t="str">
        <f>IF(AND(N153="Aplicar identificación avanzada-condición aceptable para cada tipo de factor de riesgo identificado",K153="SI"),VLOOKUP(A153,'2'!$B$12:$M$212,3,FALSE)," ")</f>
        <v xml:space="preserve"> </v>
      </c>
      <c r="AW153" s="51" t="str">
        <f>IF(AND(N153="Aplicar identificación avanzada-condición aceptable para cada tipo de factor de riesgo identificado",K153="SI"),VLOOKUP(A153,'2'!$B$12:$M$212,4,FALSE)," ")</f>
        <v xml:space="preserve"> </v>
      </c>
      <c r="AX153" s="51" t="str">
        <f>IF(AND(N153="Aplicar identificación avanzada-condición aceptable para cada tipo de factor de riesgo identificado",K153="SI"),VLOOKUP(A153,'2'!$B$12:$M$212,6,FALSE)," ")</f>
        <v xml:space="preserve"> </v>
      </c>
      <c r="AY153" s="51" t="str">
        <f>IF(AND(N153="Aplicar identificación avanzada-condición aceptable para cada tipo de factor de riesgo identificado",K153="SI"),VLOOKUP(A153,'2'!$B$12:$M$212,7,FALSE)," ")</f>
        <v xml:space="preserve"> </v>
      </c>
      <c r="AZ153" s="51" t="str">
        <f>IF(AND(N153="Aplicar identificación avanzada-condición aceptable para cada tipo de factor de riesgo identificado",K153="SI"),VLOOKUP(A153,'2'!$B$12:$M$212,8,FALSE)," ")</f>
        <v xml:space="preserve"> </v>
      </c>
      <c r="BA153" s="51" t="str">
        <f>IF(AND(N153="Aplicar identificación avanzada-condición aceptable para cada tipo de factor de riesgo identificado",K153="SI"),VLOOKUP(A153,'2'!$B$12:$M$212,9,FALSE)," ")</f>
        <v xml:space="preserve"> </v>
      </c>
      <c r="BB153" s="51" t="str">
        <f>IF(AND(N153="Aplicar identificación avanzada-condición aceptable para cada tipo de factor de riesgo identificado",K153="SI"),VLOOKUP(A153,'2'!$B$12:$M$212,10,FALSE)," ")</f>
        <v xml:space="preserve"> </v>
      </c>
      <c r="BC153" s="44">
        <f>IF(AND(N153="Aplicar identificación avanzada-condición aceptable para cada tipo de factor de riesgo identificado",L153="SI"),VLOOKUP(A153,'2'!$B$12:$M$212,2,FALSE)," ")</f>
        <v>0</v>
      </c>
      <c r="BD153" s="44">
        <f>IF(AND(N153="Aplicar identificación avanzada-condición aceptable para cada tipo de factor de riesgo identificado",L153="SI"),VLOOKUP(A153,'2'!$B$12:$M$212,3,FALSE)," ")</f>
        <v>0</v>
      </c>
      <c r="BE153" s="44">
        <f>IF(AND(N153="Aplicar identificación avanzada-condición aceptable para cada tipo de factor de riesgo identificado",L153="SI"),VLOOKUP(A153,'2'!$B$12:$M$212,4,FALSE)," ")</f>
        <v>0</v>
      </c>
      <c r="BF153" s="44">
        <f>IF(AND(N153="Aplicar identificación avanzada-condición aceptable para cada tipo de factor de riesgo identificado",L153="SI"),VLOOKUP(A153,'2'!$B$12:$M$212,6,FALSE)," ")</f>
        <v>0</v>
      </c>
      <c r="BG153" s="44">
        <f>IF(AND(N153="Aplicar identificación avanzada-condición aceptable para cada tipo de factor de riesgo identificado",L153="SI"),VLOOKUP(A153,'2'!$B$12:$M$212,7,FALSE)," ")</f>
        <v>0</v>
      </c>
      <c r="BH153" s="44">
        <f>IF(AND(N153="Aplicar identificación avanzada-condición aceptable para cada tipo de factor de riesgo identificado",L153="SI"),VLOOKUP(A153,'2'!$B$12:$M$212,8,FALSE)," ")</f>
        <v>0</v>
      </c>
      <c r="BI153" s="44">
        <f>IF(AND(N153="Aplicar identificación avanzada-condición aceptable para cada tipo de factor de riesgo identificado",L153="SI"),VLOOKUP(A153,'2'!$B$12:$M$212,9,FALSE)," ")</f>
        <v>0</v>
      </c>
      <c r="BJ153" s="44">
        <f>IF(AND(N153="Aplicar identificación avanzada-condición aceptable para cada tipo de factor de riesgo identificado",L153="SI"),VLOOKUP(A153,'2'!$B$12:$M$212,10,FALSE)," ")</f>
        <v>0</v>
      </c>
      <c r="BK153" s="48" t="str">
        <f>IF(AND(N153="Aplicar identificación avanzada-condición aceptable para cada tipo de factor de riesgo identificado",M153="SI"),VLOOKUP(A153,'2'!$B$12:$M$212,2,FALSE)," ")</f>
        <v xml:space="preserve"> </v>
      </c>
      <c r="BL153" s="48" t="str">
        <f>IF(AND(N153="Aplicar identificación avanzada-condición aceptable para cada tipo de factor de riesgo identificado",M153="SI"),VLOOKUP(A153,'2'!$B$12:$M$212,3,FALSE)," ")</f>
        <v xml:space="preserve"> </v>
      </c>
      <c r="BM153" s="48" t="str">
        <f>IF(AND(N153="Aplicar identificación avanzada-condición aceptable para cada tipo de factor de riesgo identificado",M153="SI"),VLOOKUP(A153,'2'!$B$12:$M$212,4,FALSE)," ")</f>
        <v xml:space="preserve"> </v>
      </c>
      <c r="BN153" s="48" t="str">
        <f>IF(AND(N153="Aplicar identificación avanzada-condición aceptable para cada tipo de factor de riesgo identificado",M153="SI"),VLOOKUP(A153,'2'!$B$12:$M$212,6,FALSE)," ")</f>
        <v xml:space="preserve"> </v>
      </c>
      <c r="BO153" s="48" t="str">
        <f>IF(AND(N153="Aplicar identificación avanzada-condición aceptable para cada tipo de factor de riesgo identificado",M153="SI"),VLOOKUP(A153,'2'!$B$12:$M$212,7,FALSE)," ")</f>
        <v xml:space="preserve"> </v>
      </c>
      <c r="BP153" s="48" t="str">
        <f>IF(AND(N153="Aplicar identificación avanzada-condición aceptable para cada tipo de factor de riesgo identificado",M153="SI"),VLOOKUP(A153,'2'!$B$12:$M$212,8,FALSE)," ")</f>
        <v xml:space="preserve"> </v>
      </c>
      <c r="BQ153" s="48" t="str">
        <f>IF(AND(N153="Aplicar identificación avanzada-condición aceptable para cada tipo de factor de riesgo identificado",M153="SI"),VLOOKUP(A153,'2'!$B$12:$M$212,9,FALSE)," ")</f>
        <v xml:space="preserve"> </v>
      </c>
      <c r="BR153" s="48" t="str">
        <f>IF(AND(N153="Aplicar identificación avanzada-condición aceptable para cada tipo de factor de riesgo identificado",M153="SI"),VLOOKUP(A153,'2'!$B$12:$M$212,10,FALSE)," ")</f>
        <v xml:space="preserve"> </v>
      </c>
    </row>
    <row r="154" spans="1:70">
      <c r="A154">
        <v>150</v>
      </c>
      <c r="B154" s="21">
        <f>'2'!C163</f>
        <v>0</v>
      </c>
      <c r="C154" s="21">
        <f>'2'!D163</f>
        <v>0</v>
      </c>
      <c r="D154" s="21"/>
      <c r="E154" s="21">
        <f>'2'!E163</f>
        <v>0</v>
      </c>
      <c r="F154" s="34">
        <f>'3'!D163</f>
        <v>0</v>
      </c>
      <c r="G154" s="27" t="str">
        <f>'3'!E163</f>
        <v>SI</v>
      </c>
      <c r="H154" s="21" t="str">
        <f>'3'!F163</f>
        <v>NO</v>
      </c>
      <c r="I154" s="27" t="str">
        <f>'3'!G163</f>
        <v>NO</v>
      </c>
      <c r="J154" s="21" t="str">
        <f>'3'!H163</f>
        <v>NO</v>
      </c>
      <c r="K154" s="27" t="str">
        <f>'3'!I163</f>
        <v>NO</v>
      </c>
      <c r="L154" s="21" t="str">
        <f>'3'!J163</f>
        <v>SI</v>
      </c>
      <c r="M154" s="27" t="str">
        <f>'3'!K163</f>
        <v>NO</v>
      </c>
      <c r="N154" s="34" t="str">
        <f>'3'!L163</f>
        <v>Aplicar identificación avanzada-condición aceptable para cada tipo de factor de riesgo identificado</v>
      </c>
      <c r="O154" s="19">
        <f>IF(AND(N154="Aplicar identificación avanzada-condición aceptable para cada tipo de factor de riesgo identificado",G154="SI"),VLOOKUP(A154,'2'!$B$12:$M$212,2,FALSE)," ")</f>
        <v>0</v>
      </c>
      <c r="P154" s="19">
        <f>IF(AND(N154="Aplicar identificación avanzada-condición aceptable para cada tipo de factor de riesgo identificado",G154="SI"),VLOOKUP(A154,'2'!$B$12:$M$212,3,FALSE)," ")</f>
        <v>0</v>
      </c>
      <c r="Q154" s="19">
        <f>IF(AND(N154="Aplicar identificación avanzada-condición aceptable para cada tipo de factor de riesgo identificado",G154="SI"),VLOOKUP(A154,'2'!$B$12:$M$212,4,FALSE)," ")</f>
        <v>0</v>
      </c>
      <c r="R154" s="19">
        <f>IF(AND(N154="Aplicar identificación avanzada-condición aceptable para cada tipo de factor de riesgo identificado",G154="SI"),VLOOKUP(A154,'2'!$B$12:$M$212,6,FALSE)," ")</f>
        <v>0</v>
      </c>
      <c r="S154" s="19">
        <f>IF(AND(N154="Aplicar identificación avanzada-condición aceptable para cada tipo de factor de riesgo identificado",G154="SI"),VLOOKUP(A154,'2'!$B$12:$M$212,7,FALSE)," ")</f>
        <v>0</v>
      </c>
      <c r="T154" s="19">
        <f>IF(AND(N154="Aplicar identificación avanzada-condición aceptable para cada tipo de factor de riesgo identificado",G154="SI"),VLOOKUP(A154,'2'!$B$12:$M$212,8,FALSE)," ")</f>
        <v>0</v>
      </c>
      <c r="U154" s="19">
        <f>IF(AND(N154="Aplicar identificación avanzada-condición aceptable para cada tipo de factor de riesgo identificado",G154="SI"),VLOOKUP(A154,'2'!$B$12:$M$212,9,FALSE)," ")</f>
        <v>0</v>
      </c>
      <c r="V154" s="19">
        <f>IF(AND(N154="Aplicar identificación avanzada-condición aceptable para cada tipo de factor de riesgo identificado",G154="SI"),VLOOKUP(A154,'2'!$B$12:$M$212,10,FALSE)," ")</f>
        <v>0</v>
      </c>
      <c r="W154" s="31" t="str">
        <f>IF(AND(N154="Aplicar identificación avanzada-condición aceptable para cada tipo de factor de riesgo identificado",H154="SI"),VLOOKUP(A154,'2'!$B$12:$M$212,2,FALSE)," ")</f>
        <v xml:space="preserve"> </v>
      </c>
      <c r="X154" s="31" t="str">
        <f>IF(AND(N154="Aplicar identificación avanzada-condición aceptable para cada tipo de factor de riesgo identificado",H154="SI"),VLOOKUP(A154,'2'!$B$12:$M$212,3,FALSE)," ")</f>
        <v xml:space="preserve"> </v>
      </c>
      <c r="Y154" s="31" t="str">
        <f>IF(AND(N154="Aplicar identificación avanzada-condición aceptable para cada tipo de factor de riesgo identificado",H154="SI"),VLOOKUP(A154,'2'!$B$12:$M$212,4,FALSE)," ")</f>
        <v xml:space="preserve"> </v>
      </c>
      <c r="Z154" s="31" t="str">
        <f>IF(AND(N154="Aplicar identificación avanzada-condición aceptable para cada tipo de factor de riesgo identificado",H154="SI"),VLOOKUP(A154,'2'!$B$12:$M$212,4,FALSE)," ")</f>
        <v xml:space="preserve"> </v>
      </c>
      <c r="AA154" s="31" t="str">
        <f>IF(AND(N154="Aplicar identificación avanzada-condición aceptable para cada tipo de factor de riesgo identificado",H154="SI"),VLOOKUP(A154,'2'!$B$12:$M$212,7,FALSE)," ")</f>
        <v xml:space="preserve"> </v>
      </c>
      <c r="AB154" s="31" t="str">
        <f>IF(AND(N154="Aplicar identificación avanzada-condición aceptable para cada tipo de factor de riesgo identificado",H154="SI"),VLOOKUP(A154,'2'!$B$12:$M$212,8,FALSE)," ")</f>
        <v xml:space="preserve"> </v>
      </c>
      <c r="AC154" s="31" t="str">
        <f>IF(AND(N154="Aplicar identificación avanzada-condición aceptable para cada tipo de factor de riesgo identificado",H154="SI"),VLOOKUP(A154,'2'!$B$12:$M$212,9,FALSE)," ")</f>
        <v xml:space="preserve"> </v>
      </c>
      <c r="AD154" s="31" t="str">
        <f>IF(AND(N154="Aplicar identificación avanzada-condición aceptable para cada tipo de factor de riesgo identificado",H154="SI"),VLOOKUP(A154,'2'!$B$12:$M$212,10,FALSE)," ")</f>
        <v xml:space="preserve"> </v>
      </c>
      <c r="AE154" s="34" t="str">
        <f>IF(AND(N154="Aplicar identificación avanzada-condición aceptable para cada tipo de factor de riesgo identificado",I154="SI"),VLOOKUP(A154,'2'!$B$12:$M$212,2,FALSE)," ")</f>
        <v xml:space="preserve"> </v>
      </c>
      <c r="AF154" s="34" t="str">
        <f>IF(AND(N154="Aplicar identificación avanzada-condición aceptable para cada tipo de factor de riesgo identificado",I154="SI"),VLOOKUP(A154,'2'!$B$12:$M$212,3,FALSE)," ")</f>
        <v xml:space="preserve"> </v>
      </c>
      <c r="AG154" s="34" t="str">
        <f>IF(AND(N154="Aplicar identificación avanzada-condición aceptable para cada tipo de factor de riesgo identificado",I154="SI"),VLOOKUP(A154,'2'!$B$12:$M$212,4,FALSE)," ")</f>
        <v xml:space="preserve"> </v>
      </c>
      <c r="AH154" s="34" t="str">
        <f>IF(AND(N154="Aplicar identificación avanzada-condición aceptable para cada tipo de factor de riesgo identificado",I154="SI"),VLOOKUP(A154,'2'!$B$12:$M$212,6,FALSE)," ")</f>
        <v xml:space="preserve"> </v>
      </c>
      <c r="AI154" s="34" t="str">
        <f>IF(AND(N154="Aplicar identificación avanzada-condición aceptable para cada tipo de factor de riesgo identificado",I154="SI"),VLOOKUP(A154,'2'!$B$12:$M$212,7,FALSE)," ")</f>
        <v xml:space="preserve"> </v>
      </c>
      <c r="AJ154" s="34" t="str">
        <f>IF(AND(N154="Aplicar identificación avanzada-condición aceptable para cada tipo de factor de riesgo identificado",I154="SI"),VLOOKUP(A154,'2'!$B$12:$M$212,8,FALSE)," ")</f>
        <v xml:space="preserve"> </v>
      </c>
      <c r="AK154" s="34" t="str">
        <f>IF(AND(N154="Aplicar identificación avanzada-condición aceptable para cada tipo de factor de riesgo identificado",I154="SI"),VLOOKUP(A154,'2'!$B$12:$M$212,9,FALSE)," ")</f>
        <v xml:space="preserve"> </v>
      </c>
      <c r="AL154" s="34" t="str">
        <f>IF(AND(N154="Aplicar identificación avanzada-condición aceptable para cada tipo de factor de riesgo identificado",I154="SI"),VLOOKUP(A154,'2'!$B$12:$M$212,10,FALSE)," ")</f>
        <v xml:space="preserve"> </v>
      </c>
      <c r="AM154" s="40" t="str">
        <f>IF(AND(N154="Aplicar identificación avanzada-condición aceptable para cada tipo de factor de riesgo identificado",J154="SI"),VLOOKUP(A154,'2'!$B$12:$M$212,2,FALSE)," ")</f>
        <v xml:space="preserve"> </v>
      </c>
      <c r="AN154" s="40" t="str">
        <f>IF(AND(N154="Aplicar identificación avanzada-condición aceptable para cada tipo de factor de riesgo identificado",J154="SI"),VLOOKUP(A154,'2'!$B$12:$M$212,3,FALSE)," ")</f>
        <v xml:space="preserve"> </v>
      </c>
      <c r="AO154" s="40" t="str">
        <f>IF(AND(N154="Aplicar identificación avanzada-condición aceptable para cada tipo de factor de riesgo identificado",J154="SI"),VLOOKUP(A154,'2'!$B$12:$M$212,4,FALSE)," ")</f>
        <v xml:space="preserve"> </v>
      </c>
      <c r="AP154" s="40" t="str">
        <f>IF(AND(N154="Aplicar identificación avanzada-condición aceptable para cada tipo de factor de riesgo identificado",J154="SI"),VLOOKUP(A154,'2'!$B$12:$M$212,6,FALSE)," ")</f>
        <v xml:space="preserve"> </v>
      </c>
      <c r="AQ154" s="40" t="str">
        <f>IF(AND(N154="Aplicar identificación avanzada-condición aceptable para cada tipo de factor de riesgo identificado",J154="SI"),VLOOKUP(A154,'2'!$B$12:$M$212,7,FALSE)," ")</f>
        <v xml:space="preserve"> </v>
      </c>
      <c r="AR154" s="40" t="str">
        <f>IF(AND(N154="Aplicar identificación avanzada-condición aceptable para cada tipo de factor de riesgo identificado",J154="SI"),VLOOKUP(A154,'2'!$B$12:$M$212,8,FALSE)," ")</f>
        <v xml:space="preserve"> </v>
      </c>
      <c r="AS154" s="40" t="str">
        <f>IF(AND(N154="Aplicar identificación avanzada-condición aceptable para cada tipo de factor de riesgo identificado",J154="SI"),VLOOKUP(A154,'2'!$B$12:$M$212,9,FALSE)," ")</f>
        <v xml:space="preserve"> </v>
      </c>
      <c r="AT154" s="40" t="str">
        <f>IF(AND(N154="Aplicar identificación avanzada-condición aceptable para cada tipo de factor de riesgo identificado",J154="SI"),VLOOKUP(A154,'2'!$B$12:$M$212,10,FALSE)," ")</f>
        <v xml:space="preserve"> </v>
      </c>
      <c r="AU154" s="51" t="str">
        <f>IF(AND(N154="Aplicar identificación avanzada-condición aceptable para cada tipo de factor de riesgo identificado",K154="SI"),VLOOKUP(A154,'2'!$B$12:$M$212,2,FALSE)," ")</f>
        <v xml:space="preserve"> </v>
      </c>
      <c r="AV154" s="51" t="str">
        <f>IF(AND(N154="Aplicar identificación avanzada-condición aceptable para cada tipo de factor de riesgo identificado",K154="SI"),VLOOKUP(A154,'2'!$B$12:$M$212,3,FALSE)," ")</f>
        <v xml:space="preserve"> </v>
      </c>
      <c r="AW154" s="51" t="str">
        <f>IF(AND(N154="Aplicar identificación avanzada-condición aceptable para cada tipo de factor de riesgo identificado",K154="SI"),VLOOKUP(A154,'2'!$B$12:$M$212,4,FALSE)," ")</f>
        <v xml:space="preserve"> </v>
      </c>
      <c r="AX154" s="51" t="str">
        <f>IF(AND(N154="Aplicar identificación avanzada-condición aceptable para cada tipo de factor de riesgo identificado",K154="SI"),VLOOKUP(A154,'2'!$B$12:$M$212,6,FALSE)," ")</f>
        <v xml:space="preserve"> </v>
      </c>
      <c r="AY154" s="51" t="str">
        <f>IF(AND(N154="Aplicar identificación avanzada-condición aceptable para cada tipo de factor de riesgo identificado",K154="SI"),VLOOKUP(A154,'2'!$B$12:$M$212,7,FALSE)," ")</f>
        <v xml:space="preserve"> </v>
      </c>
      <c r="AZ154" s="51" t="str">
        <f>IF(AND(N154="Aplicar identificación avanzada-condición aceptable para cada tipo de factor de riesgo identificado",K154="SI"),VLOOKUP(A154,'2'!$B$12:$M$212,8,FALSE)," ")</f>
        <v xml:space="preserve"> </v>
      </c>
      <c r="BA154" s="51" t="str">
        <f>IF(AND(N154="Aplicar identificación avanzada-condición aceptable para cada tipo de factor de riesgo identificado",K154="SI"),VLOOKUP(A154,'2'!$B$12:$M$212,9,FALSE)," ")</f>
        <v xml:space="preserve"> </v>
      </c>
      <c r="BB154" s="51" t="str">
        <f>IF(AND(N154="Aplicar identificación avanzada-condición aceptable para cada tipo de factor de riesgo identificado",K154="SI"),VLOOKUP(A154,'2'!$B$12:$M$212,10,FALSE)," ")</f>
        <v xml:space="preserve"> </v>
      </c>
      <c r="BC154" s="44">
        <f>IF(AND(N154="Aplicar identificación avanzada-condición aceptable para cada tipo de factor de riesgo identificado",L154="SI"),VLOOKUP(A154,'2'!$B$12:$M$212,2,FALSE)," ")</f>
        <v>0</v>
      </c>
      <c r="BD154" s="44">
        <f>IF(AND(N154="Aplicar identificación avanzada-condición aceptable para cada tipo de factor de riesgo identificado",L154="SI"),VLOOKUP(A154,'2'!$B$12:$M$212,3,FALSE)," ")</f>
        <v>0</v>
      </c>
      <c r="BE154" s="44">
        <f>IF(AND(N154="Aplicar identificación avanzada-condición aceptable para cada tipo de factor de riesgo identificado",L154="SI"),VLOOKUP(A154,'2'!$B$12:$M$212,4,FALSE)," ")</f>
        <v>0</v>
      </c>
      <c r="BF154" s="44">
        <f>IF(AND(N154="Aplicar identificación avanzada-condición aceptable para cada tipo de factor de riesgo identificado",L154="SI"),VLOOKUP(A154,'2'!$B$12:$M$212,6,FALSE)," ")</f>
        <v>0</v>
      </c>
      <c r="BG154" s="44">
        <f>IF(AND(N154="Aplicar identificación avanzada-condición aceptable para cada tipo de factor de riesgo identificado",L154="SI"),VLOOKUP(A154,'2'!$B$12:$M$212,7,FALSE)," ")</f>
        <v>0</v>
      </c>
      <c r="BH154" s="44">
        <f>IF(AND(N154="Aplicar identificación avanzada-condición aceptable para cada tipo de factor de riesgo identificado",L154="SI"),VLOOKUP(A154,'2'!$B$12:$M$212,8,FALSE)," ")</f>
        <v>0</v>
      </c>
      <c r="BI154" s="44">
        <f>IF(AND(N154="Aplicar identificación avanzada-condición aceptable para cada tipo de factor de riesgo identificado",L154="SI"),VLOOKUP(A154,'2'!$B$12:$M$212,9,FALSE)," ")</f>
        <v>0</v>
      </c>
      <c r="BJ154" s="44">
        <f>IF(AND(N154="Aplicar identificación avanzada-condición aceptable para cada tipo de factor de riesgo identificado",L154="SI"),VLOOKUP(A154,'2'!$B$12:$M$212,10,FALSE)," ")</f>
        <v>0</v>
      </c>
      <c r="BK154" s="48" t="str">
        <f>IF(AND(N154="Aplicar identificación avanzada-condición aceptable para cada tipo de factor de riesgo identificado",M154="SI"),VLOOKUP(A154,'2'!$B$12:$M$212,2,FALSE)," ")</f>
        <v xml:space="preserve"> </v>
      </c>
      <c r="BL154" s="48" t="str">
        <f>IF(AND(N154="Aplicar identificación avanzada-condición aceptable para cada tipo de factor de riesgo identificado",M154="SI"),VLOOKUP(A154,'2'!$B$12:$M$212,3,FALSE)," ")</f>
        <v xml:space="preserve"> </v>
      </c>
      <c r="BM154" s="48" t="str">
        <f>IF(AND(N154="Aplicar identificación avanzada-condición aceptable para cada tipo de factor de riesgo identificado",M154="SI"),VLOOKUP(A154,'2'!$B$12:$M$212,4,FALSE)," ")</f>
        <v xml:space="preserve"> </v>
      </c>
      <c r="BN154" s="48" t="str">
        <f>IF(AND(N154="Aplicar identificación avanzada-condición aceptable para cada tipo de factor de riesgo identificado",M154="SI"),VLOOKUP(A154,'2'!$B$12:$M$212,6,FALSE)," ")</f>
        <v xml:space="preserve"> </v>
      </c>
      <c r="BO154" s="48" t="str">
        <f>IF(AND(N154="Aplicar identificación avanzada-condición aceptable para cada tipo de factor de riesgo identificado",M154="SI"),VLOOKUP(A154,'2'!$B$12:$M$212,7,FALSE)," ")</f>
        <v xml:space="preserve"> </v>
      </c>
      <c r="BP154" s="48" t="str">
        <f>IF(AND(N154="Aplicar identificación avanzada-condición aceptable para cada tipo de factor de riesgo identificado",M154="SI"),VLOOKUP(A154,'2'!$B$12:$M$212,8,FALSE)," ")</f>
        <v xml:space="preserve"> </v>
      </c>
      <c r="BQ154" s="48" t="str">
        <f>IF(AND(N154="Aplicar identificación avanzada-condición aceptable para cada tipo de factor de riesgo identificado",M154="SI"),VLOOKUP(A154,'2'!$B$12:$M$212,9,FALSE)," ")</f>
        <v xml:space="preserve"> </v>
      </c>
      <c r="BR154" s="48" t="str">
        <f>IF(AND(N154="Aplicar identificación avanzada-condición aceptable para cada tipo de factor de riesgo identificado",M154="SI"),VLOOKUP(A154,'2'!$B$12:$M$212,10,FALSE)," ")</f>
        <v xml:space="preserve"> </v>
      </c>
    </row>
    <row r="155" spans="1:70">
      <c r="A155">
        <v>151</v>
      </c>
      <c r="B155" s="21">
        <f>'2'!C164</f>
        <v>0</v>
      </c>
      <c r="C155" s="21">
        <f>'2'!D164</f>
        <v>0</v>
      </c>
      <c r="D155" s="21"/>
      <c r="E155" s="21">
        <f>'2'!E164</f>
        <v>0</v>
      </c>
      <c r="F155" s="34">
        <f>'3'!D164</f>
        <v>0</v>
      </c>
      <c r="N155" s="34" t="str">
        <f>'3'!L164</f>
        <v>Aplicar identificación avanzada-condición aceptable para cada tipo de factor de riesgo identificado</v>
      </c>
      <c r="O155" s="19" t="str">
        <f>IF(AND(N155="Aplicar identificación avanzada-condición aceptable para cada tipo de factor de riesgo identificado",G155="SI"),VLOOKUP(A155,'2'!$B$12:$M$212,2,FALSE)," ")</f>
        <v xml:space="preserve"> </v>
      </c>
      <c r="P155" s="19" t="str">
        <f>IF(AND(N155="Aplicar identificación avanzada-condición aceptable para cada tipo de factor de riesgo identificado",G155="SI"),VLOOKUP(A155,'2'!$B$12:$M$212,3,FALSE)," ")</f>
        <v xml:space="preserve"> </v>
      </c>
      <c r="Q155" s="19" t="str">
        <f>IF(AND(N155="Aplicar identificación avanzada-condición aceptable para cada tipo de factor de riesgo identificado",G155="SI"),VLOOKUP(A155,'2'!$B$12:$M$212,4,FALSE)," ")</f>
        <v xml:space="preserve"> </v>
      </c>
      <c r="R155" s="19" t="str">
        <f>IF(AND(N155="Aplicar identificación avanzada-condición aceptable para cada tipo de factor de riesgo identificado",G155="SI"),VLOOKUP(A155,'2'!$B$12:$M$212,6,FALSE)," ")</f>
        <v xml:space="preserve"> </v>
      </c>
      <c r="S155" s="19" t="str">
        <f>IF(AND(N155="Aplicar identificación avanzada-condición aceptable para cada tipo de factor de riesgo identificado",G155="SI"),VLOOKUP(A155,'2'!$B$12:$M$212,7,FALSE)," ")</f>
        <v xml:space="preserve"> </v>
      </c>
      <c r="T155" s="19" t="str">
        <f>IF(AND(N155="Aplicar identificación avanzada-condición aceptable para cada tipo de factor de riesgo identificado",G155="SI"),VLOOKUP(A155,'2'!$B$12:$M$212,8,FALSE)," ")</f>
        <v xml:space="preserve"> </v>
      </c>
      <c r="U155" s="19" t="str">
        <f>IF(AND(N155="Aplicar identificación avanzada-condición aceptable para cada tipo de factor de riesgo identificado",G155="SI"),VLOOKUP(A155,'2'!$B$12:$M$212,9,FALSE)," ")</f>
        <v xml:space="preserve"> </v>
      </c>
      <c r="V155" s="19" t="str">
        <f>IF(AND(N155="Aplicar identificación avanzada-condición aceptable para cada tipo de factor de riesgo identificado",G155="SI"),VLOOKUP(A155,'2'!$B$12:$M$212,10,FALSE)," ")</f>
        <v xml:space="preserve"> </v>
      </c>
      <c r="W155" s="31" t="str">
        <f>IF(AND(N155="Aplicar identificación avanzada-condición aceptable para cada tipo de factor de riesgo identificado",H155="SI"),VLOOKUP(A155,'2'!$B$12:$M$212,2,FALSE)," ")</f>
        <v xml:space="preserve"> </v>
      </c>
      <c r="X155" s="31" t="str">
        <f>IF(AND(N155="Aplicar identificación avanzada-condición aceptable para cada tipo de factor de riesgo identificado",H155="SI"),VLOOKUP(A155,'2'!$B$12:$M$212,3,FALSE)," ")</f>
        <v xml:space="preserve"> </v>
      </c>
      <c r="Y155" s="31" t="str">
        <f>IF(AND(N155="Aplicar identificación avanzada-condición aceptable para cada tipo de factor de riesgo identificado",H155="SI"),VLOOKUP(A155,'2'!$B$12:$M$212,4,FALSE)," ")</f>
        <v xml:space="preserve"> </v>
      </c>
      <c r="Z155" s="31" t="str">
        <f>IF(AND(N155="Aplicar identificación avanzada-condición aceptable para cada tipo de factor de riesgo identificado",H155="SI"),VLOOKUP(A155,'2'!$B$12:$M$212,4,FALSE)," ")</f>
        <v xml:space="preserve"> </v>
      </c>
      <c r="AA155" s="31" t="str">
        <f>IF(AND(N155="Aplicar identificación avanzada-condición aceptable para cada tipo de factor de riesgo identificado",H155="SI"),VLOOKUP(A155,'2'!$B$12:$M$212,7,FALSE)," ")</f>
        <v xml:space="preserve"> </v>
      </c>
      <c r="AB155" s="31" t="str">
        <f>IF(AND(N155="Aplicar identificación avanzada-condición aceptable para cada tipo de factor de riesgo identificado",H155="SI"),VLOOKUP(A155,'2'!$B$12:$M$212,8,FALSE)," ")</f>
        <v xml:space="preserve"> </v>
      </c>
      <c r="AC155" s="31" t="str">
        <f>IF(AND(N155="Aplicar identificación avanzada-condición aceptable para cada tipo de factor de riesgo identificado",H155="SI"),VLOOKUP(A155,'2'!$B$12:$M$212,9,FALSE)," ")</f>
        <v xml:space="preserve"> </v>
      </c>
      <c r="AD155" s="31" t="str">
        <f>IF(AND(N155="Aplicar identificación avanzada-condición aceptable para cada tipo de factor de riesgo identificado",H155="SI"),VLOOKUP(A155,'2'!$B$12:$M$212,10,FALSE)," ")</f>
        <v xml:space="preserve"> </v>
      </c>
      <c r="AE155" s="34" t="str">
        <f>IF(AND(N155="Aplicar identificación avanzada-condición aceptable para cada tipo de factor de riesgo identificado",I155="SI"),VLOOKUP(A155,'2'!$B$12:$M$212,2,FALSE)," ")</f>
        <v xml:space="preserve"> </v>
      </c>
      <c r="AF155" s="34" t="str">
        <f>IF(AND(N155="Aplicar identificación avanzada-condición aceptable para cada tipo de factor de riesgo identificado",I155="SI"),VLOOKUP(A155,'2'!$B$12:$M$212,3,FALSE)," ")</f>
        <v xml:space="preserve"> </v>
      </c>
      <c r="AG155" s="34" t="str">
        <f>IF(AND(N155="Aplicar identificación avanzada-condición aceptable para cada tipo de factor de riesgo identificado",I155="SI"),VLOOKUP(A155,'2'!$B$12:$M$212,4,FALSE)," ")</f>
        <v xml:space="preserve"> </v>
      </c>
      <c r="AH155" s="34" t="str">
        <f>IF(AND(N155="Aplicar identificación avanzada-condición aceptable para cada tipo de factor de riesgo identificado",I155="SI"),VLOOKUP(A155,'2'!$B$12:$M$212,6,FALSE)," ")</f>
        <v xml:space="preserve"> </v>
      </c>
      <c r="AI155" s="34" t="str">
        <f>IF(AND(N155="Aplicar identificación avanzada-condición aceptable para cada tipo de factor de riesgo identificado",I155="SI"),VLOOKUP(A155,'2'!$B$12:$M$212,7,FALSE)," ")</f>
        <v xml:space="preserve"> </v>
      </c>
      <c r="AJ155" s="34" t="str">
        <f>IF(AND(N155="Aplicar identificación avanzada-condición aceptable para cada tipo de factor de riesgo identificado",I155="SI"),VLOOKUP(A155,'2'!$B$12:$M$212,8,FALSE)," ")</f>
        <v xml:space="preserve"> </v>
      </c>
      <c r="AK155" s="34" t="str">
        <f>IF(AND(N155="Aplicar identificación avanzada-condición aceptable para cada tipo de factor de riesgo identificado",I155="SI"),VLOOKUP(A155,'2'!$B$12:$M$212,9,FALSE)," ")</f>
        <v xml:space="preserve"> </v>
      </c>
      <c r="AL155" s="34" t="str">
        <f>IF(AND(N155="Aplicar identificación avanzada-condición aceptable para cada tipo de factor de riesgo identificado",I155="SI"),VLOOKUP(A155,'2'!$B$12:$M$212,10,FALSE)," ")</f>
        <v xml:space="preserve"> </v>
      </c>
      <c r="AM155" s="40" t="str">
        <f>IF(AND(N155="Aplicar identificación avanzada-condición aceptable para cada tipo de factor de riesgo identificado",J155="SI"),VLOOKUP(A155,'2'!$B$12:$M$212,2,FALSE)," ")</f>
        <v xml:space="preserve"> </v>
      </c>
      <c r="AN155" s="40" t="str">
        <f>IF(AND(N155="Aplicar identificación avanzada-condición aceptable para cada tipo de factor de riesgo identificado",J155="SI"),VLOOKUP(A155,'2'!$B$12:$M$212,3,FALSE)," ")</f>
        <v xml:space="preserve"> </v>
      </c>
      <c r="AO155" s="40" t="str">
        <f>IF(AND(N155="Aplicar identificación avanzada-condición aceptable para cada tipo de factor de riesgo identificado",J155="SI"),VLOOKUP(A155,'2'!$B$12:$M$212,4,FALSE)," ")</f>
        <v xml:space="preserve"> </v>
      </c>
      <c r="AP155" s="40" t="str">
        <f>IF(AND(N155="Aplicar identificación avanzada-condición aceptable para cada tipo de factor de riesgo identificado",J155="SI"),VLOOKUP(A155,'2'!$B$12:$M$212,6,FALSE)," ")</f>
        <v xml:space="preserve"> </v>
      </c>
      <c r="AQ155" s="40" t="str">
        <f>IF(AND(N155="Aplicar identificación avanzada-condición aceptable para cada tipo de factor de riesgo identificado",J155="SI"),VLOOKUP(A155,'2'!$B$12:$M$212,7,FALSE)," ")</f>
        <v xml:space="preserve"> </v>
      </c>
      <c r="AR155" s="40" t="str">
        <f>IF(AND(N155="Aplicar identificación avanzada-condición aceptable para cada tipo de factor de riesgo identificado",J155="SI"),VLOOKUP(A155,'2'!$B$12:$M$212,8,FALSE)," ")</f>
        <v xml:space="preserve"> </v>
      </c>
      <c r="AS155" s="40" t="str">
        <f>IF(AND(N155="Aplicar identificación avanzada-condición aceptable para cada tipo de factor de riesgo identificado",J155="SI"),VLOOKUP(A155,'2'!$B$12:$M$212,9,FALSE)," ")</f>
        <v xml:space="preserve"> </v>
      </c>
      <c r="AT155" s="40" t="str">
        <f>IF(AND(N155="Aplicar identificación avanzada-condición aceptable para cada tipo de factor de riesgo identificado",J155="SI"),VLOOKUP(A155,'2'!$B$12:$M$212,10,FALSE)," ")</f>
        <v xml:space="preserve"> </v>
      </c>
      <c r="AU155" s="51" t="str">
        <f>IF(AND(N155="Aplicar identificación avanzada-condición aceptable para cada tipo de factor de riesgo identificado",K155="SI"),VLOOKUP(A155,'2'!$B$12:$M$212,2,FALSE)," ")</f>
        <v xml:space="preserve"> </v>
      </c>
      <c r="AV155" s="51" t="str">
        <f>IF(AND(N155="Aplicar identificación avanzada-condición aceptable para cada tipo de factor de riesgo identificado",K155="SI"),VLOOKUP(A155,'2'!$B$12:$M$212,3,FALSE)," ")</f>
        <v xml:space="preserve"> </v>
      </c>
      <c r="AW155" s="51" t="str">
        <f>IF(AND(N155="Aplicar identificación avanzada-condición aceptable para cada tipo de factor de riesgo identificado",K155="SI"),VLOOKUP(A155,'2'!$B$12:$M$212,4,FALSE)," ")</f>
        <v xml:space="preserve"> </v>
      </c>
      <c r="AX155" s="51" t="str">
        <f>IF(AND(N155="Aplicar identificación avanzada-condición aceptable para cada tipo de factor de riesgo identificado",K155="SI"),VLOOKUP(A155,'2'!$B$12:$M$212,6,FALSE)," ")</f>
        <v xml:space="preserve"> </v>
      </c>
      <c r="AY155" s="51" t="str">
        <f>IF(AND(N155="Aplicar identificación avanzada-condición aceptable para cada tipo de factor de riesgo identificado",K155="SI"),VLOOKUP(A155,'2'!$B$12:$M$212,7,FALSE)," ")</f>
        <v xml:space="preserve"> </v>
      </c>
      <c r="AZ155" s="51" t="str">
        <f>IF(AND(N155="Aplicar identificación avanzada-condición aceptable para cada tipo de factor de riesgo identificado",K155="SI"),VLOOKUP(A155,'2'!$B$12:$M$212,8,FALSE)," ")</f>
        <v xml:space="preserve"> </v>
      </c>
      <c r="BA155" s="51" t="str">
        <f>IF(AND(N155="Aplicar identificación avanzada-condición aceptable para cada tipo de factor de riesgo identificado",K155="SI"),VLOOKUP(A155,'2'!$B$12:$M$212,9,FALSE)," ")</f>
        <v xml:space="preserve"> </v>
      </c>
      <c r="BB155" s="51" t="str">
        <f>IF(AND(N155="Aplicar identificación avanzada-condición aceptable para cada tipo de factor de riesgo identificado",K155="SI"),VLOOKUP(A155,'2'!$B$12:$M$212,10,FALSE)," ")</f>
        <v xml:space="preserve"> </v>
      </c>
      <c r="BC155" s="44" t="str">
        <f>IF(AND(N155="Aplicar identificación avanzada-condición aceptable para cada tipo de factor de riesgo identificado",L155="SI"),VLOOKUP(A155,'2'!$B$12:$M$212,2,FALSE)," ")</f>
        <v xml:space="preserve"> </v>
      </c>
      <c r="BD155" s="44" t="str">
        <f>IF(AND(N155="Aplicar identificación avanzada-condición aceptable para cada tipo de factor de riesgo identificado",L155="SI"),VLOOKUP(A155,'2'!$B$12:$M$212,3,FALSE)," ")</f>
        <v xml:space="preserve"> </v>
      </c>
      <c r="BE155" s="44" t="str">
        <f>IF(AND(N155="Aplicar identificación avanzada-condición aceptable para cada tipo de factor de riesgo identificado",L155="SI"),VLOOKUP(A155,'2'!$B$12:$M$212,4,FALSE)," ")</f>
        <v xml:space="preserve"> </v>
      </c>
      <c r="BF155" s="44" t="str">
        <f>IF(AND(N155="Aplicar identificación avanzada-condición aceptable para cada tipo de factor de riesgo identificado",L155="SI"),VLOOKUP(A155,'2'!$B$12:$M$212,6,FALSE)," ")</f>
        <v xml:space="preserve"> </v>
      </c>
      <c r="BG155" s="44" t="str">
        <f>IF(AND(N155="Aplicar identificación avanzada-condición aceptable para cada tipo de factor de riesgo identificado",L155="SI"),VLOOKUP(A155,'2'!$B$12:$M$212,7,FALSE)," ")</f>
        <v xml:space="preserve"> </v>
      </c>
      <c r="BH155" s="44" t="str">
        <f>IF(AND(N155="Aplicar identificación avanzada-condición aceptable para cada tipo de factor de riesgo identificado",L155="SI"),VLOOKUP(A155,'2'!$B$12:$M$212,8,FALSE)," ")</f>
        <v xml:space="preserve"> </v>
      </c>
      <c r="BI155" s="44" t="str">
        <f>IF(AND(N155="Aplicar identificación avanzada-condición aceptable para cada tipo de factor de riesgo identificado",L155="SI"),VLOOKUP(A155,'2'!$B$12:$M$212,9,FALSE)," ")</f>
        <v xml:space="preserve"> </v>
      </c>
      <c r="BJ155" s="44" t="str">
        <f>IF(AND(N155="Aplicar identificación avanzada-condición aceptable para cada tipo de factor de riesgo identificado",L155="SI"),VLOOKUP(A155,'2'!$B$12:$M$212,10,FALSE)," ")</f>
        <v xml:space="preserve"> </v>
      </c>
      <c r="BK155" s="48" t="str">
        <f>IF(AND(N155="Aplicar identificación avanzada-condición aceptable para cada tipo de factor de riesgo identificado",M155="SI"),VLOOKUP(A155,'2'!$B$12:$M$212,2,FALSE)," ")</f>
        <v xml:space="preserve"> </v>
      </c>
      <c r="BL155" s="48" t="str">
        <f>IF(AND(N155="Aplicar identificación avanzada-condición aceptable para cada tipo de factor de riesgo identificado",M155="SI"),VLOOKUP(A155,'2'!$B$12:$M$212,3,FALSE)," ")</f>
        <v xml:space="preserve"> </v>
      </c>
      <c r="BM155" s="48" t="str">
        <f>IF(AND(N155="Aplicar identificación avanzada-condición aceptable para cada tipo de factor de riesgo identificado",M155="SI"),VLOOKUP(A155,'2'!$B$12:$M$212,4,FALSE)," ")</f>
        <v xml:space="preserve"> </v>
      </c>
      <c r="BN155" s="48" t="str">
        <f>IF(AND(N155="Aplicar identificación avanzada-condición aceptable para cada tipo de factor de riesgo identificado",M155="SI"),VLOOKUP(A155,'2'!$B$12:$M$212,6,FALSE)," ")</f>
        <v xml:space="preserve"> </v>
      </c>
      <c r="BO155" s="48" t="str">
        <f>IF(AND(N155="Aplicar identificación avanzada-condición aceptable para cada tipo de factor de riesgo identificado",M155="SI"),VLOOKUP(A155,'2'!$B$12:$M$212,7,FALSE)," ")</f>
        <v xml:space="preserve"> </v>
      </c>
      <c r="BP155" s="48" t="str">
        <f>IF(AND(N155="Aplicar identificación avanzada-condición aceptable para cada tipo de factor de riesgo identificado",M155="SI"),VLOOKUP(A155,'2'!$B$12:$M$212,8,FALSE)," ")</f>
        <v xml:space="preserve"> </v>
      </c>
      <c r="BQ155" s="48" t="str">
        <f>IF(AND(N155="Aplicar identificación avanzada-condición aceptable para cada tipo de factor de riesgo identificado",M155="SI"),VLOOKUP(A155,'2'!$B$12:$M$212,9,FALSE)," ")</f>
        <v xml:space="preserve"> </v>
      </c>
      <c r="BR155" s="48" t="str">
        <f>IF(AND(N155="Aplicar identificación avanzada-condición aceptable para cada tipo de factor de riesgo identificado",M155="SI"),VLOOKUP(A155,'2'!$B$12:$M$212,10,FALSE)," ")</f>
        <v xml:space="preserve"> </v>
      </c>
    </row>
    <row r="156" spans="1:70">
      <c r="A156">
        <v>152</v>
      </c>
      <c r="B156" s="21">
        <f>'2'!C165</f>
        <v>0</v>
      </c>
      <c r="C156" s="21">
        <f>'2'!D165</f>
        <v>0</v>
      </c>
      <c r="D156" s="21"/>
      <c r="E156" s="21">
        <f>'2'!E165</f>
        <v>0</v>
      </c>
      <c r="F156" s="34">
        <f>'3'!D165</f>
        <v>0</v>
      </c>
      <c r="N156" s="34" t="str">
        <f>'3'!L165</f>
        <v>Aplicar identificación avanzada-condición aceptable para cada tipo de factor de riesgo identificado</v>
      </c>
      <c r="O156" s="19" t="str">
        <f>IF(AND(N156="Aplicar identificación avanzada-condición aceptable para cada tipo de factor de riesgo identificado",G156="SI"),VLOOKUP(A156,'2'!$B$12:$M$212,2,FALSE)," ")</f>
        <v xml:space="preserve"> </v>
      </c>
      <c r="P156" s="19" t="str">
        <f>IF(AND(N156="Aplicar identificación avanzada-condición aceptable para cada tipo de factor de riesgo identificado",G156="SI"),VLOOKUP(A156,'2'!$B$12:$M$212,3,FALSE)," ")</f>
        <v xml:space="preserve"> </v>
      </c>
      <c r="Q156" s="19" t="str">
        <f>IF(AND(N156="Aplicar identificación avanzada-condición aceptable para cada tipo de factor de riesgo identificado",G156="SI"),VLOOKUP(A156,'2'!$B$12:$M$212,4,FALSE)," ")</f>
        <v xml:space="preserve"> </v>
      </c>
      <c r="R156" s="19" t="str">
        <f>IF(AND(N156="Aplicar identificación avanzada-condición aceptable para cada tipo de factor de riesgo identificado",G156="SI"),VLOOKUP(A156,'2'!$B$12:$M$212,6,FALSE)," ")</f>
        <v xml:space="preserve"> </v>
      </c>
      <c r="S156" s="19" t="str">
        <f>IF(AND(N156="Aplicar identificación avanzada-condición aceptable para cada tipo de factor de riesgo identificado",G156="SI"),VLOOKUP(A156,'2'!$B$12:$M$212,7,FALSE)," ")</f>
        <v xml:space="preserve"> </v>
      </c>
      <c r="T156" s="19" t="str">
        <f>IF(AND(N156="Aplicar identificación avanzada-condición aceptable para cada tipo de factor de riesgo identificado",G156="SI"),VLOOKUP(A156,'2'!$B$12:$M$212,8,FALSE)," ")</f>
        <v xml:space="preserve"> </v>
      </c>
      <c r="U156" s="19" t="str">
        <f>IF(AND(N156="Aplicar identificación avanzada-condición aceptable para cada tipo de factor de riesgo identificado",G156="SI"),VLOOKUP(A156,'2'!$B$12:$M$212,9,FALSE)," ")</f>
        <v xml:space="preserve"> </v>
      </c>
      <c r="V156" s="19" t="str">
        <f>IF(AND(N156="Aplicar identificación avanzada-condición aceptable para cada tipo de factor de riesgo identificado",G156="SI"),VLOOKUP(A156,'2'!$B$12:$M$212,10,FALSE)," ")</f>
        <v xml:space="preserve"> </v>
      </c>
      <c r="W156" s="31" t="str">
        <f>IF(AND(N156="Aplicar identificación avanzada-condición aceptable para cada tipo de factor de riesgo identificado",H156="SI"),VLOOKUP(A156,'2'!$B$12:$M$212,2,FALSE)," ")</f>
        <v xml:space="preserve"> </v>
      </c>
      <c r="X156" s="31" t="str">
        <f>IF(AND(N156="Aplicar identificación avanzada-condición aceptable para cada tipo de factor de riesgo identificado",H156="SI"),VLOOKUP(A156,'2'!$B$12:$M$212,3,FALSE)," ")</f>
        <v xml:space="preserve"> </v>
      </c>
      <c r="Y156" s="31" t="str">
        <f>IF(AND(N156="Aplicar identificación avanzada-condición aceptable para cada tipo de factor de riesgo identificado",H156="SI"),VLOOKUP(A156,'2'!$B$12:$M$212,4,FALSE)," ")</f>
        <v xml:space="preserve"> </v>
      </c>
      <c r="Z156" s="31" t="str">
        <f>IF(AND(N156="Aplicar identificación avanzada-condición aceptable para cada tipo de factor de riesgo identificado",H156="SI"),VLOOKUP(A156,'2'!$B$12:$M$212,4,FALSE)," ")</f>
        <v xml:space="preserve"> </v>
      </c>
      <c r="AA156" s="31" t="str">
        <f>IF(AND(N156="Aplicar identificación avanzada-condición aceptable para cada tipo de factor de riesgo identificado",H156="SI"),VLOOKUP(A156,'2'!$B$12:$M$212,7,FALSE)," ")</f>
        <v xml:space="preserve"> </v>
      </c>
      <c r="AB156" s="31" t="str">
        <f>IF(AND(N156="Aplicar identificación avanzada-condición aceptable para cada tipo de factor de riesgo identificado",H156="SI"),VLOOKUP(A156,'2'!$B$12:$M$212,8,FALSE)," ")</f>
        <v xml:space="preserve"> </v>
      </c>
      <c r="AC156" s="31" t="str">
        <f>IF(AND(N156="Aplicar identificación avanzada-condición aceptable para cada tipo de factor de riesgo identificado",H156="SI"),VLOOKUP(A156,'2'!$B$12:$M$212,9,FALSE)," ")</f>
        <v xml:space="preserve"> </v>
      </c>
      <c r="AD156" s="31" t="str">
        <f>IF(AND(N156="Aplicar identificación avanzada-condición aceptable para cada tipo de factor de riesgo identificado",H156="SI"),VLOOKUP(A156,'2'!$B$12:$M$212,10,FALSE)," ")</f>
        <v xml:space="preserve"> </v>
      </c>
      <c r="AE156" s="34" t="str">
        <f>IF(AND(N156="Aplicar identificación avanzada-condición aceptable para cada tipo de factor de riesgo identificado",I156="SI"),VLOOKUP(A156,'2'!$B$12:$M$212,2,FALSE)," ")</f>
        <v xml:space="preserve"> </v>
      </c>
      <c r="AF156" s="34" t="str">
        <f>IF(AND(N156="Aplicar identificación avanzada-condición aceptable para cada tipo de factor de riesgo identificado",I156="SI"),VLOOKUP(A156,'2'!$B$12:$M$212,3,FALSE)," ")</f>
        <v xml:space="preserve"> </v>
      </c>
      <c r="AG156" s="34" t="str">
        <f>IF(AND(N156="Aplicar identificación avanzada-condición aceptable para cada tipo de factor de riesgo identificado",I156="SI"),VLOOKUP(A156,'2'!$B$12:$M$212,4,FALSE)," ")</f>
        <v xml:space="preserve"> </v>
      </c>
      <c r="AH156" s="34" t="str">
        <f>IF(AND(N156="Aplicar identificación avanzada-condición aceptable para cada tipo de factor de riesgo identificado",I156="SI"),VLOOKUP(A156,'2'!$B$12:$M$212,6,FALSE)," ")</f>
        <v xml:space="preserve"> </v>
      </c>
      <c r="AI156" s="34" t="str">
        <f>IF(AND(N156="Aplicar identificación avanzada-condición aceptable para cada tipo de factor de riesgo identificado",I156="SI"),VLOOKUP(A156,'2'!$B$12:$M$212,7,FALSE)," ")</f>
        <v xml:space="preserve"> </v>
      </c>
      <c r="AJ156" s="34" t="str">
        <f>IF(AND(N156="Aplicar identificación avanzada-condición aceptable para cada tipo de factor de riesgo identificado",I156="SI"),VLOOKUP(A156,'2'!$B$12:$M$212,8,FALSE)," ")</f>
        <v xml:space="preserve"> </v>
      </c>
      <c r="AK156" s="34" t="str">
        <f>IF(AND(N156="Aplicar identificación avanzada-condición aceptable para cada tipo de factor de riesgo identificado",I156="SI"),VLOOKUP(A156,'2'!$B$12:$M$212,9,FALSE)," ")</f>
        <v xml:space="preserve"> </v>
      </c>
      <c r="AL156" s="34" t="str">
        <f>IF(AND(N156="Aplicar identificación avanzada-condición aceptable para cada tipo de factor de riesgo identificado",I156="SI"),VLOOKUP(A156,'2'!$B$12:$M$212,10,FALSE)," ")</f>
        <v xml:space="preserve"> </v>
      </c>
      <c r="AM156" s="40" t="str">
        <f>IF(AND(N156="Aplicar identificación avanzada-condición aceptable para cada tipo de factor de riesgo identificado",J156="SI"),VLOOKUP(A156,'2'!$B$12:$M$212,2,FALSE)," ")</f>
        <v xml:space="preserve"> </v>
      </c>
      <c r="AN156" s="40" t="str">
        <f>IF(AND(N156="Aplicar identificación avanzada-condición aceptable para cada tipo de factor de riesgo identificado",J156="SI"),VLOOKUP(A156,'2'!$B$12:$M$212,3,FALSE)," ")</f>
        <v xml:space="preserve"> </v>
      </c>
      <c r="AO156" s="40" t="str">
        <f>IF(AND(N156="Aplicar identificación avanzada-condición aceptable para cada tipo de factor de riesgo identificado",J156="SI"),VLOOKUP(A156,'2'!$B$12:$M$212,4,FALSE)," ")</f>
        <v xml:space="preserve"> </v>
      </c>
      <c r="AP156" s="40" t="str">
        <f>IF(AND(N156="Aplicar identificación avanzada-condición aceptable para cada tipo de factor de riesgo identificado",J156="SI"),VLOOKUP(A156,'2'!$B$12:$M$212,6,FALSE)," ")</f>
        <v xml:space="preserve"> </v>
      </c>
      <c r="AQ156" s="40" t="str">
        <f>IF(AND(N156="Aplicar identificación avanzada-condición aceptable para cada tipo de factor de riesgo identificado",J156="SI"),VLOOKUP(A156,'2'!$B$12:$M$212,7,FALSE)," ")</f>
        <v xml:space="preserve"> </v>
      </c>
      <c r="AR156" s="40" t="str">
        <f>IF(AND(N156="Aplicar identificación avanzada-condición aceptable para cada tipo de factor de riesgo identificado",J156="SI"),VLOOKUP(A156,'2'!$B$12:$M$212,8,FALSE)," ")</f>
        <v xml:space="preserve"> </v>
      </c>
      <c r="AS156" s="40" t="str">
        <f>IF(AND(N156="Aplicar identificación avanzada-condición aceptable para cada tipo de factor de riesgo identificado",J156="SI"),VLOOKUP(A156,'2'!$B$12:$M$212,9,FALSE)," ")</f>
        <v xml:space="preserve"> </v>
      </c>
      <c r="AT156" s="40" t="str">
        <f>IF(AND(N156="Aplicar identificación avanzada-condición aceptable para cada tipo de factor de riesgo identificado",J156="SI"),VLOOKUP(A156,'2'!$B$12:$M$212,10,FALSE)," ")</f>
        <v xml:space="preserve"> </v>
      </c>
      <c r="AU156" s="51" t="str">
        <f>IF(AND(N156="Aplicar identificación avanzada-condición aceptable para cada tipo de factor de riesgo identificado",K156="SI"),VLOOKUP(A156,'2'!$B$12:$M$212,2,FALSE)," ")</f>
        <v xml:space="preserve"> </v>
      </c>
      <c r="AV156" s="51" t="str">
        <f>IF(AND(N156="Aplicar identificación avanzada-condición aceptable para cada tipo de factor de riesgo identificado",K156="SI"),VLOOKUP(A156,'2'!$B$12:$M$212,3,FALSE)," ")</f>
        <v xml:space="preserve"> </v>
      </c>
      <c r="AW156" s="51" t="str">
        <f>IF(AND(N156="Aplicar identificación avanzada-condición aceptable para cada tipo de factor de riesgo identificado",K156="SI"),VLOOKUP(A156,'2'!$B$12:$M$212,4,FALSE)," ")</f>
        <v xml:space="preserve"> </v>
      </c>
      <c r="AX156" s="51" t="str">
        <f>IF(AND(N156="Aplicar identificación avanzada-condición aceptable para cada tipo de factor de riesgo identificado",K156="SI"),VLOOKUP(A156,'2'!$B$12:$M$212,6,FALSE)," ")</f>
        <v xml:space="preserve"> </v>
      </c>
      <c r="AY156" s="51" t="str">
        <f>IF(AND(N156="Aplicar identificación avanzada-condición aceptable para cada tipo de factor de riesgo identificado",K156="SI"),VLOOKUP(A156,'2'!$B$12:$M$212,7,FALSE)," ")</f>
        <v xml:space="preserve"> </v>
      </c>
      <c r="AZ156" s="51" t="str">
        <f>IF(AND(N156="Aplicar identificación avanzada-condición aceptable para cada tipo de factor de riesgo identificado",K156="SI"),VLOOKUP(A156,'2'!$B$12:$M$212,8,FALSE)," ")</f>
        <v xml:space="preserve"> </v>
      </c>
      <c r="BA156" s="51" t="str">
        <f>IF(AND(N156="Aplicar identificación avanzada-condición aceptable para cada tipo de factor de riesgo identificado",K156="SI"),VLOOKUP(A156,'2'!$B$12:$M$212,9,FALSE)," ")</f>
        <v xml:space="preserve"> </v>
      </c>
      <c r="BB156" s="51" t="str">
        <f>IF(AND(N156="Aplicar identificación avanzada-condición aceptable para cada tipo de factor de riesgo identificado",K156="SI"),VLOOKUP(A156,'2'!$B$12:$M$212,10,FALSE)," ")</f>
        <v xml:space="preserve"> </v>
      </c>
      <c r="BC156" s="44" t="str">
        <f>IF(AND(N156="Aplicar identificación avanzada-condición aceptable para cada tipo de factor de riesgo identificado",L156="SI"),VLOOKUP(A156,'2'!$B$12:$M$212,2,FALSE)," ")</f>
        <v xml:space="preserve"> </v>
      </c>
      <c r="BD156" s="44" t="str">
        <f>IF(AND(N156="Aplicar identificación avanzada-condición aceptable para cada tipo de factor de riesgo identificado",L156="SI"),VLOOKUP(A156,'2'!$B$12:$M$212,3,FALSE)," ")</f>
        <v xml:space="preserve"> </v>
      </c>
      <c r="BE156" s="44" t="str">
        <f>IF(AND(N156="Aplicar identificación avanzada-condición aceptable para cada tipo de factor de riesgo identificado",L156="SI"),VLOOKUP(A156,'2'!$B$12:$M$212,4,FALSE)," ")</f>
        <v xml:space="preserve"> </v>
      </c>
      <c r="BF156" s="44" t="str">
        <f>IF(AND(N156="Aplicar identificación avanzada-condición aceptable para cada tipo de factor de riesgo identificado",L156="SI"),VLOOKUP(A156,'2'!$B$12:$M$212,6,FALSE)," ")</f>
        <v xml:space="preserve"> </v>
      </c>
      <c r="BG156" s="44" t="str">
        <f>IF(AND(N156="Aplicar identificación avanzada-condición aceptable para cada tipo de factor de riesgo identificado",L156="SI"),VLOOKUP(A156,'2'!$B$12:$M$212,7,FALSE)," ")</f>
        <v xml:space="preserve"> </v>
      </c>
      <c r="BH156" s="44" t="str">
        <f>IF(AND(N156="Aplicar identificación avanzada-condición aceptable para cada tipo de factor de riesgo identificado",L156="SI"),VLOOKUP(A156,'2'!$B$12:$M$212,8,FALSE)," ")</f>
        <v xml:space="preserve"> </v>
      </c>
      <c r="BI156" s="44" t="str">
        <f>IF(AND(N156="Aplicar identificación avanzada-condición aceptable para cada tipo de factor de riesgo identificado",L156="SI"),VLOOKUP(A156,'2'!$B$12:$M$212,9,FALSE)," ")</f>
        <v xml:space="preserve"> </v>
      </c>
      <c r="BJ156" s="44" t="str">
        <f>IF(AND(N156="Aplicar identificación avanzada-condición aceptable para cada tipo de factor de riesgo identificado",L156="SI"),VLOOKUP(A156,'2'!$B$12:$M$212,10,FALSE)," ")</f>
        <v xml:space="preserve"> </v>
      </c>
      <c r="BK156" s="48" t="str">
        <f>IF(AND(N156="Aplicar identificación avanzada-condición aceptable para cada tipo de factor de riesgo identificado",M156="SI"),VLOOKUP(A156,'2'!$B$12:$M$212,2,FALSE)," ")</f>
        <v xml:space="preserve"> </v>
      </c>
      <c r="BL156" s="48" t="str">
        <f>IF(AND(N156="Aplicar identificación avanzada-condición aceptable para cada tipo de factor de riesgo identificado",M156="SI"),VLOOKUP(A156,'2'!$B$12:$M$212,3,FALSE)," ")</f>
        <v xml:space="preserve"> </v>
      </c>
      <c r="BM156" s="48" t="str">
        <f>IF(AND(N156="Aplicar identificación avanzada-condición aceptable para cada tipo de factor de riesgo identificado",M156="SI"),VLOOKUP(A156,'2'!$B$12:$M$212,4,FALSE)," ")</f>
        <v xml:space="preserve"> </v>
      </c>
      <c r="BN156" s="48" t="str">
        <f>IF(AND(N156="Aplicar identificación avanzada-condición aceptable para cada tipo de factor de riesgo identificado",M156="SI"),VLOOKUP(A156,'2'!$B$12:$M$212,6,FALSE)," ")</f>
        <v xml:space="preserve"> </v>
      </c>
      <c r="BO156" s="48" t="str">
        <f>IF(AND(N156="Aplicar identificación avanzada-condición aceptable para cada tipo de factor de riesgo identificado",M156="SI"),VLOOKUP(A156,'2'!$B$12:$M$212,7,FALSE)," ")</f>
        <v xml:space="preserve"> </v>
      </c>
      <c r="BP156" s="48" t="str">
        <f>IF(AND(N156="Aplicar identificación avanzada-condición aceptable para cada tipo de factor de riesgo identificado",M156="SI"),VLOOKUP(A156,'2'!$B$12:$M$212,8,FALSE)," ")</f>
        <v xml:space="preserve"> </v>
      </c>
      <c r="BQ156" s="48" t="str">
        <f>IF(AND(N156="Aplicar identificación avanzada-condición aceptable para cada tipo de factor de riesgo identificado",M156="SI"),VLOOKUP(A156,'2'!$B$12:$M$212,9,FALSE)," ")</f>
        <v xml:space="preserve"> </v>
      </c>
      <c r="BR156" s="48" t="str">
        <f>IF(AND(N156="Aplicar identificación avanzada-condición aceptable para cada tipo de factor de riesgo identificado",M156="SI"),VLOOKUP(A156,'2'!$B$12:$M$212,10,FALSE)," ")</f>
        <v xml:space="preserve"> </v>
      </c>
    </row>
    <row r="157" spans="1:70">
      <c r="A157">
        <v>153</v>
      </c>
      <c r="B157" s="21">
        <f>'2'!C166</f>
        <v>0</v>
      </c>
      <c r="C157" s="21">
        <f>'2'!D166</f>
        <v>0</v>
      </c>
      <c r="D157" s="21"/>
      <c r="E157" s="21">
        <f>'2'!E166</f>
        <v>0</v>
      </c>
      <c r="F157" s="34">
        <f>'3'!D166</f>
        <v>0</v>
      </c>
      <c r="N157" s="34" t="str">
        <f>'3'!L166</f>
        <v>Aplicar identificación avanzada-condición aceptable para cada tipo de factor de riesgo identificado</v>
      </c>
      <c r="O157" s="19" t="str">
        <f>IF(AND(N157="Aplicar identificación avanzada-condición aceptable para cada tipo de factor de riesgo identificado",G157="SI"),VLOOKUP(A157,'2'!$B$12:$M$212,2,FALSE)," ")</f>
        <v xml:space="preserve"> </v>
      </c>
      <c r="P157" s="19" t="str">
        <f>IF(AND(N157="Aplicar identificación avanzada-condición aceptable para cada tipo de factor de riesgo identificado",G157="SI"),VLOOKUP(A157,'2'!$B$12:$M$212,3,FALSE)," ")</f>
        <v xml:space="preserve"> </v>
      </c>
      <c r="Q157" s="19" t="str">
        <f>IF(AND(N157="Aplicar identificación avanzada-condición aceptable para cada tipo de factor de riesgo identificado",G157="SI"),VLOOKUP(A157,'2'!$B$12:$M$212,4,FALSE)," ")</f>
        <v xml:space="preserve"> </v>
      </c>
      <c r="R157" s="19" t="str">
        <f>IF(AND(N157="Aplicar identificación avanzada-condición aceptable para cada tipo de factor de riesgo identificado",G157="SI"),VLOOKUP(A157,'2'!$B$12:$M$212,6,FALSE)," ")</f>
        <v xml:space="preserve"> </v>
      </c>
      <c r="S157" s="19" t="str">
        <f>IF(AND(N157="Aplicar identificación avanzada-condición aceptable para cada tipo de factor de riesgo identificado",G157="SI"),VLOOKUP(A157,'2'!$B$12:$M$212,7,FALSE)," ")</f>
        <v xml:space="preserve"> </v>
      </c>
      <c r="T157" s="19" t="str">
        <f>IF(AND(N157="Aplicar identificación avanzada-condición aceptable para cada tipo de factor de riesgo identificado",G157="SI"),VLOOKUP(A157,'2'!$B$12:$M$212,8,FALSE)," ")</f>
        <v xml:space="preserve"> </v>
      </c>
      <c r="U157" s="19" t="str">
        <f>IF(AND(N157="Aplicar identificación avanzada-condición aceptable para cada tipo de factor de riesgo identificado",G157="SI"),VLOOKUP(A157,'2'!$B$12:$M$212,9,FALSE)," ")</f>
        <v xml:space="preserve"> </v>
      </c>
      <c r="V157" s="19" t="str">
        <f>IF(AND(N157="Aplicar identificación avanzada-condición aceptable para cada tipo de factor de riesgo identificado",G157="SI"),VLOOKUP(A157,'2'!$B$12:$M$212,10,FALSE)," ")</f>
        <v xml:space="preserve"> </v>
      </c>
      <c r="W157" s="31" t="str">
        <f>IF(AND(N157="Aplicar identificación avanzada-condición aceptable para cada tipo de factor de riesgo identificado",H157="SI"),VLOOKUP(A157,'2'!$B$12:$M$212,2,FALSE)," ")</f>
        <v xml:space="preserve"> </v>
      </c>
      <c r="X157" s="31" t="str">
        <f>IF(AND(N157="Aplicar identificación avanzada-condición aceptable para cada tipo de factor de riesgo identificado",H157="SI"),VLOOKUP(A157,'2'!$B$12:$M$212,3,FALSE)," ")</f>
        <v xml:space="preserve"> </v>
      </c>
      <c r="Y157" s="31" t="str">
        <f>IF(AND(N157="Aplicar identificación avanzada-condición aceptable para cada tipo de factor de riesgo identificado",H157="SI"),VLOOKUP(A157,'2'!$B$12:$M$212,4,FALSE)," ")</f>
        <v xml:space="preserve"> </v>
      </c>
      <c r="Z157" s="31" t="str">
        <f>IF(AND(N157="Aplicar identificación avanzada-condición aceptable para cada tipo de factor de riesgo identificado",H157="SI"),VLOOKUP(A157,'2'!$B$12:$M$212,4,FALSE)," ")</f>
        <v xml:space="preserve"> </v>
      </c>
      <c r="AA157" s="31" t="str">
        <f>IF(AND(N157="Aplicar identificación avanzada-condición aceptable para cada tipo de factor de riesgo identificado",H157="SI"),VLOOKUP(A157,'2'!$B$12:$M$212,7,FALSE)," ")</f>
        <v xml:space="preserve"> </v>
      </c>
      <c r="AB157" s="31" t="str">
        <f>IF(AND(N157="Aplicar identificación avanzada-condición aceptable para cada tipo de factor de riesgo identificado",H157="SI"),VLOOKUP(A157,'2'!$B$12:$M$212,8,FALSE)," ")</f>
        <v xml:space="preserve"> </v>
      </c>
      <c r="AC157" s="31" t="str">
        <f>IF(AND(N157="Aplicar identificación avanzada-condición aceptable para cada tipo de factor de riesgo identificado",H157="SI"),VLOOKUP(A157,'2'!$B$12:$M$212,9,FALSE)," ")</f>
        <v xml:space="preserve"> </v>
      </c>
      <c r="AD157" s="31" t="str">
        <f>IF(AND(N157="Aplicar identificación avanzada-condición aceptable para cada tipo de factor de riesgo identificado",H157="SI"),VLOOKUP(A157,'2'!$B$12:$M$212,10,FALSE)," ")</f>
        <v xml:space="preserve"> </v>
      </c>
      <c r="AE157" s="34" t="str">
        <f>IF(AND(N157="Aplicar identificación avanzada-condición aceptable para cada tipo de factor de riesgo identificado",I157="SI"),VLOOKUP(A157,'2'!$B$12:$M$212,2,FALSE)," ")</f>
        <v xml:space="preserve"> </v>
      </c>
      <c r="AF157" s="34" t="str">
        <f>IF(AND(N157="Aplicar identificación avanzada-condición aceptable para cada tipo de factor de riesgo identificado",I157="SI"),VLOOKUP(A157,'2'!$B$12:$M$212,3,FALSE)," ")</f>
        <v xml:space="preserve"> </v>
      </c>
      <c r="AG157" s="34" t="str">
        <f>IF(AND(N157="Aplicar identificación avanzada-condición aceptable para cada tipo de factor de riesgo identificado",I157="SI"),VLOOKUP(A157,'2'!$B$12:$M$212,4,FALSE)," ")</f>
        <v xml:space="preserve"> </v>
      </c>
      <c r="AH157" s="34" t="str">
        <f>IF(AND(N157="Aplicar identificación avanzada-condición aceptable para cada tipo de factor de riesgo identificado",I157="SI"),VLOOKUP(A157,'2'!$B$12:$M$212,6,FALSE)," ")</f>
        <v xml:space="preserve"> </v>
      </c>
      <c r="AI157" s="34" t="str">
        <f>IF(AND(N157="Aplicar identificación avanzada-condición aceptable para cada tipo de factor de riesgo identificado",I157="SI"),VLOOKUP(A157,'2'!$B$12:$M$212,7,FALSE)," ")</f>
        <v xml:space="preserve"> </v>
      </c>
      <c r="AJ157" s="34" t="str">
        <f>IF(AND(N157="Aplicar identificación avanzada-condición aceptable para cada tipo de factor de riesgo identificado",I157="SI"),VLOOKUP(A157,'2'!$B$12:$M$212,8,FALSE)," ")</f>
        <v xml:space="preserve"> </v>
      </c>
      <c r="AK157" s="34" t="str">
        <f>IF(AND(N157="Aplicar identificación avanzada-condición aceptable para cada tipo de factor de riesgo identificado",I157="SI"),VLOOKUP(A157,'2'!$B$12:$M$212,9,FALSE)," ")</f>
        <v xml:space="preserve"> </v>
      </c>
      <c r="AL157" s="34" t="str">
        <f>IF(AND(N157="Aplicar identificación avanzada-condición aceptable para cada tipo de factor de riesgo identificado",I157="SI"),VLOOKUP(A157,'2'!$B$12:$M$212,10,FALSE)," ")</f>
        <v xml:space="preserve"> </v>
      </c>
      <c r="AM157" s="40" t="str">
        <f>IF(AND(N157="Aplicar identificación avanzada-condición aceptable para cada tipo de factor de riesgo identificado",J157="SI"),VLOOKUP(A157,'2'!$B$12:$M$212,2,FALSE)," ")</f>
        <v xml:space="preserve"> </v>
      </c>
      <c r="AN157" s="40" t="str">
        <f>IF(AND(N157="Aplicar identificación avanzada-condición aceptable para cada tipo de factor de riesgo identificado",J157="SI"),VLOOKUP(A157,'2'!$B$12:$M$212,3,FALSE)," ")</f>
        <v xml:space="preserve"> </v>
      </c>
      <c r="AO157" s="40" t="str">
        <f>IF(AND(N157="Aplicar identificación avanzada-condición aceptable para cada tipo de factor de riesgo identificado",J157="SI"),VLOOKUP(A157,'2'!$B$12:$M$212,4,FALSE)," ")</f>
        <v xml:space="preserve"> </v>
      </c>
      <c r="AP157" s="40" t="str">
        <f>IF(AND(N157="Aplicar identificación avanzada-condición aceptable para cada tipo de factor de riesgo identificado",J157="SI"),VLOOKUP(A157,'2'!$B$12:$M$212,6,FALSE)," ")</f>
        <v xml:space="preserve"> </v>
      </c>
      <c r="AQ157" s="40" t="str">
        <f>IF(AND(N157="Aplicar identificación avanzada-condición aceptable para cada tipo de factor de riesgo identificado",J157="SI"),VLOOKUP(A157,'2'!$B$12:$M$212,7,FALSE)," ")</f>
        <v xml:space="preserve"> </v>
      </c>
      <c r="AR157" s="40" t="str">
        <f>IF(AND(N157="Aplicar identificación avanzada-condición aceptable para cada tipo de factor de riesgo identificado",J157="SI"),VLOOKUP(A157,'2'!$B$12:$M$212,8,FALSE)," ")</f>
        <v xml:space="preserve"> </v>
      </c>
      <c r="AS157" s="40" t="str">
        <f>IF(AND(N157="Aplicar identificación avanzada-condición aceptable para cada tipo de factor de riesgo identificado",J157="SI"),VLOOKUP(A157,'2'!$B$12:$M$212,9,FALSE)," ")</f>
        <v xml:space="preserve"> </v>
      </c>
      <c r="AT157" s="40" t="str">
        <f>IF(AND(N157="Aplicar identificación avanzada-condición aceptable para cada tipo de factor de riesgo identificado",J157="SI"),VLOOKUP(A157,'2'!$B$12:$M$212,10,FALSE)," ")</f>
        <v xml:space="preserve"> </v>
      </c>
      <c r="AU157" s="51" t="str">
        <f>IF(AND(N157="Aplicar identificación avanzada-condición aceptable para cada tipo de factor de riesgo identificado",K157="SI"),VLOOKUP(A157,'2'!$B$12:$M$212,2,FALSE)," ")</f>
        <v xml:space="preserve"> </v>
      </c>
      <c r="AV157" s="51" t="str">
        <f>IF(AND(N157="Aplicar identificación avanzada-condición aceptable para cada tipo de factor de riesgo identificado",K157="SI"),VLOOKUP(A157,'2'!$B$12:$M$212,3,FALSE)," ")</f>
        <v xml:space="preserve"> </v>
      </c>
      <c r="AW157" s="51" t="str">
        <f>IF(AND(N157="Aplicar identificación avanzada-condición aceptable para cada tipo de factor de riesgo identificado",K157="SI"),VLOOKUP(A157,'2'!$B$12:$M$212,4,FALSE)," ")</f>
        <v xml:space="preserve"> </v>
      </c>
      <c r="AX157" s="51" t="str">
        <f>IF(AND(N157="Aplicar identificación avanzada-condición aceptable para cada tipo de factor de riesgo identificado",K157="SI"),VLOOKUP(A157,'2'!$B$12:$M$212,6,FALSE)," ")</f>
        <v xml:space="preserve"> </v>
      </c>
      <c r="AY157" s="51" t="str">
        <f>IF(AND(N157="Aplicar identificación avanzada-condición aceptable para cada tipo de factor de riesgo identificado",K157="SI"),VLOOKUP(A157,'2'!$B$12:$M$212,7,FALSE)," ")</f>
        <v xml:space="preserve"> </v>
      </c>
      <c r="AZ157" s="51" t="str">
        <f>IF(AND(N157="Aplicar identificación avanzada-condición aceptable para cada tipo de factor de riesgo identificado",K157="SI"),VLOOKUP(A157,'2'!$B$12:$M$212,8,FALSE)," ")</f>
        <v xml:space="preserve"> </v>
      </c>
      <c r="BA157" s="51" t="str">
        <f>IF(AND(N157="Aplicar identificación avanzada-condición aceptable para cada tipo de factor de riesgo identificado",K157="SI"),VLOOKUP(A157,'2'!$B$12:$M$212,9,FALSE)," ")</f>
        <v xml:space="preserve"> </v>
      </c>
      <c r="BB157" s="51" t="str">
        <f>IF(AND(N157="Aplicar identificación avanzada-condición aceptable para cada tipo de factor de riesgo identificado",K157="SI"),VLOOKUP(A157,'2'!$B$12:$M$212,10,FALSE)," ")</f>
        <v xml:space="preserve"> </v>
      </c>
      <c r="BC157" s="44" t="str">
        <f>IF(AND(N157="Aplicar identificación avanzada-condición aceptable para cada tipo de factor de riesgo identificado",L157="SI"),VLOOKUP(A157,'2'!$B$12:$M$212,2,FALSE)," ")</f>
        <v xml:space="preserve"> </v>
      </c>
      <c r="BD157" s="44" t="str">
        <f>IF(AND(N157="Aplicar identificación avanzada-condición aceptable para cada tipo de factor de riesgo identificado",L157="SI"),VLOOKUP(A157,'2'!$B$12:$M$212,3,FALSE)," ")</f>
        <v xml:space="preserve"> </v>
      </c>
      <c r="BE157" s="44" t="str">
        <f>IF(AND(N157="Aplicar identificación avanzada-condición aceptable para cada tipo de factor de riesgo identificado",L157="SI"),VLOOKUP(A157,'2'!$B$12:$M$212,4,FALSE)," ")</f>
        <v xml:space="preserve"> </v>
      </c>
      <c r="BF157" s="44" t="str">
        <f>IF(AND(N157="Aplicar identificación avanzada-condición aceptable para cada tipo de factor de riesgo identificado",L157="SI"),VLOOKUP(A157,'2'!$B$12:$M$212,6,FALSE)," ")</f>
        <v xml:space="preserve"> </v>
      </c>
      <c r="BG157" s="44" t="str">
        <f>IF(AND(N157="Aplicar identificación avanzada-condición aceptable para cada tipo de factor de riesgo identificado",L157="SI"),VLOOKUP(A157,'2'!$B$12:$M$212,7,FALSE)," ")</f>
        <v xml:space="preserve"> </v>
      </c>
      <c r="BH157" s="44" t="str">
        <f>IF(AND(N157="Aplicar identificación avanzada-condición aceptable para cada tipo de factor de riesgo identificado",L157="SI"),VLOOKUP(A157,'2'!$B$12:$M$212,8,FALSE)," ")</f>
        <v xml:space="preserve"> </v>
      </c>
      <c r="BI157" s="44" t="str">
        <f>IF(AND(N157="Aplicar identificación avanzada-condición aceptable para cada tipo de factor de riesgo identificado",L157="SI"),VLOOKUP(A157,'2'!$B$12:$M$212,9,FALSE)," ")</f>
        <v xml:space="preserve"> </v>
      </c>
      <c r="BJ157" s="44" t="str">
        <f>IF(AND(N157="Aplicar identificación avanzada-condición aceptable para cada tipo de factor de riesgo identificado",L157="SI"),VLOOKUP(A157,'2'!$B$12:$M$212,10,FALSE)," ")</f>
        <v xml:space="preserve"> </v>
      </c>
      <c r="BK157" s="48" t="str">
        <f>IF(AND(N157="Aplicar identificación avanzada-condición aceptable para cada tipo de factor de riesgo identificado",M157="SI"),VLOOKUP(A157,'2'!$B$12:$M$212,2,FALSE)," ")</f>
        <v xml:space="preserve"> </v>
      </c>
      <c r="BL157" s="48" t="str">
        <f>IF(AND(N157="Aplicar identificación avanzada-condición aceptable para cada tipo de factor de riesgo identificado",M157="SI"),VLOOKUP(A157,'2'!$B$12:$M$212,3,FALSE)," ")</f>
        <v xml:space="preserve"> </v>
      </c>
      <c r="BM157" s="48" t="str">
        <f>IF(AND(N157="Aplicar identificación avanzada-condición aceptable para cada tipo de factor de riesgo identificado",M157="SI"),VLOOKUP(A157,'2'!$B$12:$M$212,4,FALSE)," ")</f>
        <v xml:space="preserve"> </v>
      </c>
      <c r="BN157" s="48" t="str">
        <f>IF(AND(N157="Aplicar identificación avanzada-condición aceptable para cada tipo de factor de riesgo identificado",M157="SI"),VLOOKUP(A157,'2'!$B$12:$M$212,6,FALSE)," ")</f>
        <v xml:space="preserve"> </v>
      </c>
      <c r="BO157" s="48" t="str">
        <f>IF(AND(N157="Aplicar identificación avanzada-condición aceptable para cada tipo de factor de riesgo identificado",M157="SI"),VLOOKUP(A157,'2'!$B$12:$M$212,7,FALSE)," ")</f>
        <v xml:space="preserve"> </v>
      </c>
      <c r="BP157" s="48" t="str">
        <f>IF(AND(N157="Aplicar identificación avanzada-condición aceptable para cada tipo de factor de riesgo identificado",M157="SI"),VLOOKUP(A157,'2'!$B$12:$M$212,8,FALSE)," ")</f>
        <v xml:space="preserve"> </v>
      </c>
      <c r="BQ157" s="48" t="str">
        <f>IF(AND(N157="Aplicar identificación avanzada-condición aceptable para cada tipo de factor de riesgo identificado",M157="SI"),VLOOKUP(A157,'2'!$B$12:$M$212,9,FALSE)," ")</f>
        <v xml:space="preserve"> </v>
      </c>
      <c r="BR157" s="48" t="str">
        <f>IF(AND(N157="Aplicar identificación avanzada-condición aceptable para cada tipo de factor de riesgo identificado",M157="SI"),VLOOKUP(A157,'2'!$B$12:$M$212,10,FALSE)," ")</f>
        <v xml:space="preserve"> </v>
      </c>
    </row>
    <row r="158" spans="1:70">
      <c r="A158">
        <v>154</v>
      </c>
      <c r="B158" s="21">
        <f>'2'!C167</f>
        <v>0</v>
      </c>
      <c r="C158" s="21">
        <f>'2'!D167</f>
        <v>0</v>
      </c>
      <c r="D158" s="21"/>
      <c r="E158" s="21">
        <f>'2'!E167</f>
        <v>0</v>
      </c>
      <c r="F158" s="34">
        <f>'3'!D167</f>
        <v>0</v>
      </c>
      <c r="N158" s="34" t="str">
        <f>'3'!L167</f>
        <v>Aplicar identificación avanzada-condición aceptable para cada tipo de factor de riesgo identificado</v>
      </c>
      <c r="O158" s="19" t="str">
        <f>IF(AND(N158="Aplicar identificación avanzada-condición aceptable para cada tipo de factor de riesgo identificado",G158="SI"),VLOOKUP(A158,'2'!$B$12:$M$212,2,FALSE)," ")</f>
        <v xml:space="preserve"> </v>
      </c>
      <c r="P158" s="19" t="str">
        <f>IF(AND(N158="Aplicar identificación avanzada-condición aceptable para cada tipo de factor de riesgo identificado",G158="SI"),VLOOKUP(A158,'2'!$B$12:$M$212,3,FALSE)," ")</f>
        <v xml:space="preserve"> </v>
      </c>
      <c r="Q158" s="19" t="str">
        <f>IF(AND(N158="Aplicar identificación avanzada-condición aceptable para cada tipo de factor de riesgo identificado",G158="SI"),VLOOKUP(A158,'2'!$B$12:$M$212,4,FALSE)," ")</f>
        <v xml:space="preserve"> </v>
      </c>
      <c r="R158" s="19" t="str">
        <f>IF(AND(N158="Aplicar identificación avanzada-condición aceptable para cada tipo de factor de riesgo identificado",G158="SI"),VLOOKUP(A158,'2'!$B$12:$M$212,6,FALSE)," ")</f>
        <v xml:space="preserve"> </v>
      </c>
      <c r="S158" s="19" t="str">
        <f>IF(AND(N158="Aplicar identificación avanzada-condición aceptable para cada tipo de factor de riesgo identificado",G158="SI"),VLOOKUP(A158,'2'!$B$12:$M$212,7,FALSE)," ")</f>
        <v xml:space="preserve"> </v>
      </c>
      <c r="T158" s="19" t="str">
        <f>IF(AND(N158="Aplicar identificación avanzada-condición aceptable para cada tipo de factor de riesgo identificado",G158="SI"),VLOOKUP(A158,'2'!$B$12:$M$212,8,FALSE)," ")</f>
        <v xml:space="preserve"> </v>
      </c>
      <c r="U158" s="19" t="str">
        <f>IF(AND(N158="Aplicar identificación avanzada-condición aceptable para cada tipo de factor de riesgo identificado",G158="SI"),VLOOKUP(A158,'2'!$B$12:$M$212,9,FALSE)," ")</f>
        <v xml:space="preserve"> </v>
      </c>
      <c r="V158" s="19" t="str">
        <f>IF(AND(N158="Aplicar identificación avanzada-condición aceptable para cada tipo de factor de riesgo identificado",G158="SI"),VLOOKUP(A158,'2'!$B$12:$M$212,10,FALSE)," ")</f>
        <v xml:space="preserve"> </v>
      </c>
      <c r="W158" s="31" t="str">
        <f>IF(AND(N158="Aplicar identificación avanzada-condición aceptable para cada tipo de factor de riesgo identificado",H158="SI"),VLOOKUP(A158,'2'!$B$12:$M$212,2,FALSE)," ")</f>
        <v xml:space="preserve"> </v>
      </c>
      <c r="X158" s="31" t="str">
        <f>IF(AND(N158="Aplicar identificación avanzada-condición aceptable para cada tipo de factor de riesgo identificado",H158="SI"),VLOOKUP(A158,'2'!$B$12:$M$212,3,FALSE)," ")</f>
        <v xml:space="preserve"> </v>
      </c>
      <c r="Y158" s="31" t="str">
        <f>IF(AND(N158="Aplicar identificación avanzada-condición aceptable para cada tipo de factor de riesgo identificado",H158="SI"),VLOOKUP(A158,'2'!$B$12:$M$212,4,FALSE)," ")</f>
        <v xml:space="preserve"> </v>
      </c>
      <c r="Z158" s="31" t="str">
        <f>IF(AND(N158="Aplicar identificación avanzada-condición aceptable para cada tipo de factor de riesgo identificado",H158="SI"),VLOOKUP(A158,'2'!$B$12:$M$212,4,FALSE)," ")</f>
        <v xml:space="preserve"> </v>
      </c>
      <c r="AA158" s="31" t="str">
        <f>IF(AND(N158="Aplicar identificación avanzada-condición aceptable para cada tipo de factor de riesgo identificado",H158="SI"),VLOOKUP(A158,'2'!$B$12:$M$212,7,FALSE)," ")</f>
        <v xml:space="preserve"> </v>
      </c>
      <c r="AB158" s="31" t="str">
        <f>IF(AND(N158="Aplicar identificación avanzada-condición aceptable para cada tipo de factor de riesgo identificado",H158="SI"),VLOOKUP(A158,'2'!$B$12:$M$212,8,FALSE)," ")</f>
        <v xml:space="preserve"> </v>
      </c>
      <c r="AC158" s="31" t="str">
        <f>IF(AND(N158="Aplicar identificación avanzada-condición aceptable para cada tipo de factor de riesgo identificado",H158="SI"),VLOOKUP(A158,'2'!$B$12:$M$212,9,FALSE)," ")</f>
        <v xml:space="preserve"> </v>
      </c>
      <c r="AD158" s="31" t="str">
        <f>IF(AND(N158="Aplicar identificación avanzada-condición aceptable para cada tipo de factor de riesgo identificado",H158="SI"),VLOOKUP(A158,'2'!$B$12:$M$212,10,FALSE)," ")</f>
        <v xml:space="preserve"> </v>
      </c>
      <c r="AE158" s="34" t="str">
        <f>IF(AND(N158="Aplicar identificación avanzada-condición aceptable para cada tipo de factor de riesgo identificado",I158="SI"),VLOOKUP(A158,'2'!$B$12:$M$212,2,FALSE)," ")</f>
        <v xml:space="preserve"> </v>
      </c>
      <c r="AF158" s="34" t="str">
        <f>IF(AND(N158="Aplicar identificación avanzada-condición aceptable para cada tipo de factor de riesgo identificado",I158="SI"),VLOOKUP(A158,'2'!$B$12:$M$212,3,FALSE)," ")</f>
        <v xml:space="preserve"> </v>
      </c>
      <c r="AG158" s="34" t="str">
        <f>IF(AND(N158="Aplicar identificación avanzada-condición aceptable para cada tipo de factor de riesgo identificado",I158="SI"),VLOOKUP(A158,'2'!$B$12:$M$212,4,FALSE)," ")</f>
        <v xml:space="preserve"> </v>
      </c>
      <c r="AH158" s="34" t="str">
        <f>IF(AND(N158="Aplicar identificación avanzada-condición aceptable para cada tipo de factor de riesgo identificado",I158="SI"),VLOOKUP(A158,'2'!$B$12:$M$212,6,FALSE)," ")</f>
        <v xml:space="preserve"> </v>
      </c>
      <c r="AI158" s="34" t="str">
        <f>IF(AND(N158="Aplicar identificación avanzada-condición aceptable para cada tipo de factor de riesgo identificado",I158="SI"),VLOOKUP(A158,'2'!$B$12:$M$212,7,FALSE)," ")</f>
        <v xml:space="preserve"> </v>
      </c>
      <c r="AJ158" s="34" t="str">
        <f>IF(AND(N158="Aplicar identificación avanzada-condición aceptable para cada tipo de factor de riesgo identificado",I158="SI"),VLOOKUP(A158,'2'!$B$12:$M$212,8,FALSE)," ")</f>
        <v xml:space="preserve"> </v>
      </c>
      <c r="AK158" s="34" t="str">
        <f>IF(AND(N158="Aplicar identificación avanzada-condición aceptable para cada tipo de factor de riesgo identificado",I158="SI"),VLOOKUP(A158,'2'!$B$12:$M$212,9,FALSE)," ")</f>
        <v xml:space="preserve"> </v>
      </c>
      <c r="AL158" s="34" t="str">
        <f>IF(AND(N158="Aplicar identificación avanzada-condición aceptable para cada tipo de factor de riesgo identificado",I158="SI"),VLOOKUP(A158,'2'!$B$12:$M$212,10,FALSE)," ")</f>
        <v xml:space="preserve"> </v>
      </c>
      <c r="AM158" s="40" t="str">
        <f>IF(AND(N158="Aplicar identificación avanzada-condición aceptable para cada tipo de factor de riesgo identificado",J158="SI"),VLOOKUP(A158,'2'!$B$12:$M$212,2,FALSE)," ")</f>
        <v xml:space="preserve"> </v>
      </c>
      <c r="AN158" s="40" t="str">
        <f>IF(AND(N158="Aplicar identificación avanzada-condición aceptable para cada tipo de factor de riesgo identificado",J158="SI"),VLOOKUP(A158,'2'!$B$12:$M$212,3,FALSE)," ")</f>
        <v xml:space="preserve"> </v>
      </c>
      <c r="AO158" s="40" t="str">
        <f>IF(AND(N158="Aplicar identificación avanzada-condición aceptable para cada tipo de factor de riesgo identificado",J158="SI"),VLOOKUP(A158,'2'!$B$12:$M$212,4,FALSE)," ")</f>
        <v xml:space="preserve"> </v>
      </c>
      <c r="AP158" s="40" t="str">
        <f>IF(AND(N158="Aplicar identificación avanzada-condición aceptable para cada tipo de factor de riesgo identificado",J158="SI"),VLOOKUP(A158,'2'!$B$12:$M$212,6,FALSE)," ")</f>
        <v xml:space="preserve"> </v>
      </c>
      <c r="AQ158" s="40" t="str">
        <f>IF(AND(N158="Aplicar identificación avanzada-condición aceptable para cada tipo de factor de riesgo identificado",J158="SI"),VLOOKUP(A158,'2'!$B$12:$M$212,7,FALSE)," ")</f>
        <v xml:space="preserve"> </v>
      </c>
      <c r="AR158" s="40" t="str">
        <f>IF(AND(N158="Aplicar identificación avanzada-condición aceptable para cada tipo de factor de riesgo identificado",J158="SI"),VLOOKUP(A158,'2'!$B$12:$M$212,8,FALSE)," ")</f>
        <v xml:space="preserve"> </v>
      </c>
      <c r="AS158" s="40" t="str">
        <f>IF(AND(N158="Aplicar identificación avanzada-condición aceptable para cada tipo de factor de riesgo identificado",J158="SI"),VLOOKUP(A158,'2'!$B$12:$M$212,9,FALSE)," ")</f>
        <v xml:space="preserve"> </v>
      </c>
      <c r="AT158" s="40" t="str">
        <f>IF(AND(N158="Aplicar identificación avanzada-condición aceptable para cada tipo de factor de riesgo identificado",J158="SI"),VLOOKUP(A158,'2'!$B$12:$M$212,10,FALSE)," ")</f>
        <v xml:space="preserve"> </v>
      </c>
      <c r="AU158" s="51" t="str">
        <f>IF(AND(N158="Aplicar identificación avanzada-condición aceptable para cada tipo de factor de riesgo identificado",K158="SI"),VLOOKUP(A158,'2'!$B$12:$M$212,2,FALSE)," ")</f>
        <v xml:space="preserve"> </v>
      </c>
      <c r="AV158" s="51" t="str">
        <f>IF(AND(N158="Aplicar identificación avanzada-condición aceptable para cada tipo de factor de riesgo identificado",K158="SI"),VLOOKUP(A158,'2'!$B$12:$M$212,3,FALSE)," ")</f>
        <v xml:space="preserve"> </v>
      </c>
      <c r="AW158" s="51" t="str">
        <f>IF(AND(N158="Aplicar identificación avanzada-condición aceptable para cada tipo de factor de riesgo identificado",K158="SI"),VLOOKUP(A158,'2'!$B$12:$M$212,4,FALSE)," ")</f>
        <v xml:space="preserve"> </v>
      </c>
      <c r="AX158" s="51" t="str">
        <f>IF(AND(N158="Aplicar identificación avanzada-condición aceptable para cada tipo de factor de riesgo identificado",K158="SI"),VLOOKUP(A158,'2'!$B$12:$M$212,6,FALSE)," ")</f>
        <v xml:space="preserve"> </v>
      </c>
      <c r="AY158" s="51" t="str">
        <f>IF(AND(N158="Aplicar identificación avanzada-condición aceptable para cada tipo de factor de riesgo identificado",K158="SI"),VLOOKUP(A158,'2'!$B$12:$M$212,7,FALSE)," ")</f>
        <v xml:space="preserve"> </v>
      </c>
      <c r="AZ158" s="51" t="str">
        <f>IF(AND(N158="Aplicar identificación avanzada-condición aceptable para cada tipo de factor de riesgo identificado",K158="SI"),VLOOKUP(A158,'2'!$B$12:$M$212,8,FALSE)," ")</f>
        <v xml:space="preserve"> </v>
      </c>
      <c r="BA158" s="51" t="str">
        <f>IF(AND(N158="Aplicar identificación avanzada-condición aceptable para cada tipo de factor de riesgo identificado",K158="SI"),VLOOKUP(A158,'2'!$B$12:$M$212,9,FALSE)," ")</f>
        <v xml:space="preserve"> </v>
      </c>
      <c r="BB158" s="51" t="str">
        <f>IF(AND(N158="Aplicar identificación avanzada-condición aceptable para cada tipo de factor de riesgo identificado",K158="SI"),VLOOKUP(A158,'2'!$B$12:$M$212,10,FALSE)," ")</f>
        <v xml:space="preserve"> </v>
      </c>
      <c r="BC158" s="44" t="str">
        <f>IF(AND(N158="Aplicar identificación avanzada-condición aceptable para cada tipo de factor de riesgo identificado",L158="SI"),VLOOKUP(A158,'2'!$B$12:$M$212,2,FALSE)," ")</f>
        <v xml:space="preserve"> </v>
      </c>
      <c r="BD158" s="44" t="str">
        <f>IF(AND(N158="Aplicar identificación avanzada-condición aceptable para cada tipo de factor de riesgo identificado",L158="SI"),VLOOKUP(A158,'2'!$B$12:$M$212,3,FALSE)," ")</f>
        <v xml:space="preserve"> </v>
      </c>
      <c r="BE158" s="44" t="str">
        <f>IF(AND(N158="Aplicar identificación avanzada-condición aceptable para cada tipo de factor de riesgo identificado",L158="SI"),VLOOKUP(A158,'2'!$B$12:$M$212,4,FALSE)," ")</f>
        <v xml:space="preserve"> </v>
      </c>
      <c r="BF158" s="44" t="str">
        <f>IF(AND(N158="Aplicar identificación avanzada-condición aceptable para cada tipo de factor de riesgo identificado",L158="SI"),VLOOKUP(A158,'2'!$B$12:$M$212,6,FALSE)," ")</f>
        <v xml:space="preserve"> </v>
      </c>
      <c r="BG158" s="44" t="str">
        <f>IF(AND(N158="Aplicar identificación avanzada-condición aceptable para cada tipo de factor de riesgo identificado",L158="SI"),VLOOKUP(A158,'2'!$B$12:$M$212,7,FALSE)," ")</f>
        <v xml:space="preserve"> </v>
      </c>
      <c r="BH158" s="44" t="str">
        <f>IF(AND(N158="Aplicar identificación avanzada-condición aceptable para cada tipo de factor de riesgo identificado",L158="SI"),VLOOKUP(A158,'2'!$B$12:$M$212,8,FALSE)," ")</f>
        <v xml:space="preserve"> </v>
      </c>
      <c r="BI158" s="44" t="str">
        <f>IF(AND(N158="Aplicar identificación avanzada-condición aceptable para cada tipo de factor de riesgo identificado",L158="SI"),VLOOKUP(A158,'2'!$B$12:$M$212,9,FALSE)," ")</f>
        <v xml:space="preserve"> </v>
      </c>
      <c r="BJ158" s="44" t="str">
        <f>IF(AND(N158="Aplicar identificación avanzada-condición aceptable para cada tipo de factor de riesgo identificado",L158="SI"),VLOOKUP(A158,'2'!$B$12:$M$212,10,FALSE)," ")</f>
        <v xml:space="preserve"> </v>
      </c>
      <c r="BK158" s="48" t="str">
        <f>IF(AND(N158="Aplicar identificación avanzada-condición aceptable para cada tipo de factor de riesgo identificado",M158="SI"),VLOOKUP(A158,'2'!$B$12:$M$212,2,FALSE)," ")</f>
        <v xml:space="preserve"> </v>
      </c>
      <c r="BL158" s="48" t="str">
        <f>IF(AND(N158="Aplicar identificación avanzada-condición aceptable para cada tipo de factor de riesgo identificado",M158="SI"),VLOOKUP(A158,'2'!$B$12:$M$212,3,FALSE)," ")</f>
        <v xml:space="preserve"> </v>
      </c>
      <c r="BM158" s="48" t="str">
        <f>IF(AND(N158="Aplicar identificación avanzada-condición aceptable para cada tipo de factor de riesgo identificado",M158="SI"),VLOOKUP(A158,'2'!$B$12:$M$212,4,FALSE)," ")</f>
        <v xml:space="preserve"> </v>
      </c>
      <c r="BN158" s="48" t="str">
        <f>IF(AND(N158="Aplicar identificación avanzada-condición aceptable para cada tipo de factor de riesgo identificado",M158="SI"),VLOOKUP(A158,'2'!$B$12:$M$212,6,FALSE)," ")</f>
        <v xml:space="preserve"> </v>
      </c>
      <c r="BO158" s="48" t="str">
        <f>IF(AND(N158="Aplicar identificación avanzada-condición aceptable para cada tipo de factor de riesgo identificado",M158="SI"),VLOOKUP(A158,'2'!$B$12:$M$212,7,FALSE)," ")</f>
        <v xml:space="preserve"> </v>
      </c>
      <c r="BP158" s="48" t="str">
        <f>IF(AND(N158="Aplicar identificación avanzada-condición aceptable para cada tipo de factor de riesgo identificado",M158="SI"),VLOOKUP(A158,'2'!$B$12:$M$212,8,FALSE)," ")</f>
        <v xml:space="preserve"> </v>
      </c>
      <c r="BQ158" s="48" t="str">
        <f>IF(AND(N158="Aplicar identificación avanzada-condición aceptable para cada tipo de factor de riesgo identificado",M158="SI"),VLOOKUP(A158,'2'!$B$12:$M$212,9,FALSE)," ")</f>
        <v xml:space="preserve"> </v>
      </c>
      <c r="BR158" s="48" t="str">
        <f>IF(AND(N158="Aplicar identificación avanzada-condición aceptable para cada tipo de factor de riesgo identificado",M158="SI"),VLOOKUP(A158,'2'!$B$12:$M$212,10,FALSE)," ")</f>
        <v xml:space="preserve"> </v>
      </c>
    </row>
    <row r="159" spans="1:70">
      <c r="A159">
        <v>155</v>
      </c>
      <c r="B159" s="21">
        <f>'2'!C168</f>
        <v>0</v>
      </c>
      <c r="C159" s="21">
        <f>'2'!D168</f>
        <v>0</v>
      </c>
      <c r="D159" s="21"/>
      <c r="E159" s="21">
        <f>'2'!E168</f>
        <v>0</v>
      </c>
      <c r="F159" s="34">
        <f>'3'!D168</f>
        <v>0</v>
      </c>
      <c r="N159" s="34" t="str">
        <f>'3'!L168</f>
        <v>Aplicar identificación avanzada-condición aceptable para cada tipo de factor de riesgo identificado</v>
      </c>
      <c r="O159" s="19" t="str">
        <f>IF(AND(N159="Aplicar identificación avanzada-condición aceptable para cada tipo de factor de riesgo identificado",G159="SI"),VLOOKUP(A159,'2'!$B$12:$M$212,2,FALSE)," ")</f>
        <v xml:space="preserve"> </v>
      </c>
      <c r="P159" s="19" t="str">
        <f>IF(AND(N159="Aplicar identificación avanzada-condición aceptable para cada tipo de factor de riesgo identificado",G159="SI"),VLOOKUP(A159,'2'!$B$12:$M$212,3,FALSE)," ")</f>
        <v xml:space="preserve"> </v>
      </c>
      <c r="Q159" s="19" t="str">
        <f>IF(AND(N159="Aplicar identificación avanzada-condición aceptable para cada tipo de factor de riesgo identificado",G159="SI"),VLOOKUP(A159,'2'!$B$12:$M$212,4,FALSE)," ")</f>
        <v xml:space="preserve"> </v>
      </c>
      <c r="R159" s="19" t="str">
        <f>IF(AND(N159="Aplicar identificación avanzada-condición aceptable para cada tipo de factor de riesgo identificado",G159="SI"),VLOOKUP(A159,'2'!$B$12:$M$212,6,FALSE)," ")</f>
        <v xml:space="preserve"> </v>
      </c>
      <c r="S159" s="19" t="str">
        <f>IF(AND(N159="Aplicar identificación avanzada-condición aceptable para cada tipo de factor de riesgo identificado",G159="SI"),VLOOKUP(A159,'2'!$B$12:$M$212,7,FALSE)," ")</f>
        <v xml:space="preserve"> </v>
      </c>
      <c r="T159" s="19" t="str">
        <f>IF(AND(N159="Aplicar identificación avanzada-condición aceptable para cada tipo de factor de riesgo identificado",G159="SI"),VLOOKUP(A159,'2'!$B$12:$M$212,8,FALSE)," ")</f>
        <v xml:space="preserve"> </v>
      </c>
      <c r="U159" s="19" t="str">
        <f>IF(AND(N159="Aplicar identificación avanzada-condición aceptable para cada tipo de factor de riesgo identificado",G159="SI"),VLOOKUP(A159,'2'!$B$12:$M$212,9,FALSE)," ")</f>
        <v xml:space="preserve"> </v>
      </c>
      <c r="V159" s="19" t="str">
        <f>IF(AND(N159="Aplicar identificación avanzada-condición aceptable para cada tipo de factor de riesgo identificado",G159="SI"),VLOOKUP(A159,'2'!$B$12:$M$212,10,FALSE)," ")</f>
        <v xml:space="preserve"> </v>
      </c>
      <c r="W159" s="31" t="str">
        <f>IF(AND(N159="Aplicar identificación avanzada-condición aceptable para cada tipo de factor de riesgo identificado",H159="SI"),VLOOKUP(A159,'2'!$B$12:$M$212,2,FALSE)," ")</f>
        <v xml:space="preserve"> </v>
      </c>
      <c r="X159" s="31" t="str">
        <f>IF(AND(N159="Aplicar identificación avanzada-condición aceptable para cada tipo de factor de riesgo identificado",H159="SI"),VLOOKUP(A159,'2'!$B$12:$M$212,3,FALSE)," ")</f>
        <v xml:space="preserve"> </v>
      </c>
      <c r="Y159" s="31" t="str">
        <f>IF(AND(N159="Aplicar identificación avanzada-condición aceptable para cada tipo de factor de riesgo identificado",H159="SI"),VLOOKUP(A159,'2'!$B$12:$M$212,4,FALSE)," ")</f>
        <v xml:space="preserve"> </v>
      </c>
      <c r="Z159" s="31" t="str">
        <f>IF(AND(N159="Aplicar identificación avanzada-condición aceptable para cada tipo de factor de riesgo identificado",H159="SI"),VLOOKUP(A159,'2'!$B$12:$M$212,4,FALSE)," ")</f>
        <v xml:space="preserve"> </v>
      </c>
      <c r="AA159" s="31" t="str">
        <f>IF(AND(N159="Aplicar identificación avanzada-condición aceptable para cada tipo de factor de riesgo identificado",H159="SI"),VLOOKUP(A159,'2'!$B$12:$M$212,7,FALSE)," ")</f>
        <v xml:space="preserve"> </v>
      </c>
      <c r="AB159" s="31" t="str">
        <f>IF(AND(N159="Aplicar identificación avanzada-condición aceptable para cada tipo de factor de riesgo identificado",H159="SI"),VLOOKUP(A159,'2'!$B$12:$M$212,8,FALSE)," ")</f>
        <v xml:space="preserve"> </v>
      </c>
      <c r="AC159" s="31" t="str">
        <f>IF(AND(N159="Aplicar identificación avanzada-condición aceptable para cada tipo de factor de riesgo identificado",H159="SI"),VLOOKUP(A159,'2'!$B$12:$M$212,9,FALSE)," ")</f>
        <v xml:space="preserve"> </v>
      </c>
      <c r="AD159" s="31" t="str">
        <f>IF(AND(N159="Aplicar identificación avanzada-condición aceptable para cada tipo de factor de riesgo identificado",H159="SI"),VLOOKUP(A159,'2'!$B$12:$M$212,10,FALSE)," ")</f>
        <v xml:space="preserve"> </v>
      </c>
      <c r="AE159" s="34" t="str">
        <f>IF(AND(N159="Aplicar identificación avanzada-condición aceptable para cada tipo de factor de riesgo identificado",I159="SI"),VLOOKUP(A159,'2'!$B$12:$M$212,2,FALSE)," ")</f>
        <v xml:space="preserve"> </v>
      </c>
      <c r="AF159" s="34" t="str">
        <f>IF(AND(N159="Aplicar identificación avanzada-condición aceptable para cada tipo de factor de riesgo identificado",I159="SI"),VLOOKUP(A159,'2'!$B$12:$M$212,3,FALSE)," ")</f>
        <v xml:space="preserve"> </v>
      </c>
      <c r="AG159" s="34" t="str">
        <f>IF(AND(N159="Aplicar identificación avanzada-condición aceptable para cada tipo de factor de riesgo identificado",I159="SI"),VLOOKUP(A159,'2'!$B$12:$M$212,4,FALSE)," ")</f>
        <v xml:space="preserve"> </v>
      </c>
      <c r="AH159" s="34" t="str">
        <f>IF(AND(N159="Aplicar identificación avanzada-condición aceptable para cada tipo de factor de riesgo identificado",I159="SI"),VLOOKUP(A159,'2'!$B$12:$M$212,6,FALSE)," ")</f>
        <v xml:space="preserve"> </v>
      </c>
      <c r="AI159" s="34" t="str">
        <f>IF(AND(N159="Aplicar identificación avanzada-condición aceptable para cada tipo de factor de riesgo identificado",I159="SI"),VLOOKUP(A159,'2'!$B$12:$M$212,7,FALSE)," ")</f>
        <v xml:space="preserve"> </v>
      </c>
      <c r="AJ159" s="34" t="str">
        <f>IF(AND(N159="Aplicar identificación avanzada-condición aceptable para cada tipo de factor de riesgo identificado",I159="SI"),VLOOKUP(A159,'2'!$B$12:$M$212,8,FALSE)," ")</f>
        <v xml:space="preserve"> </v>
      </c>
      <c r="AK159" s="34" t="str">
        <f>IF(AND(N159="Aplicar identificación avanzada-condición aceptable para cada tipo de factor de riesgo identificado",I159="SI"),VLOOKUP(A159,'2'!$B$12:$M$212,9,FALSE)," ")</f>
        <v xml:space="preserve"> </v>
      </c>
      <c r="AL159" s="34" t="str">
        <f>IF(AND(N159="Aplicar identificación avanzada-condición aceptable para cada tipo de factor de riesgo identificado",I159="SI"),VLOOKUP(A159,'2'!$B$12:$M$212,10,FALSE)," ")</f>
        <v xml:space="preserve"> </v>
      </c>
      <c r="AM159" s="40" t="str">
        <f>IF(AND(N159="Aplicar identificación avanzada-condición aceptable para cada tipo de factor de riesgo identificado",J159="SI"),VLOOKUP(A159,'2'!$B$12:$M$212,2,FALSE)," ")</f>
        <v xml:space="preserve"> </v>
      </c>
      <c r="AN159" s="40" t="str">
        <f>IF(AND(N159="Aplicar identificación avanzada-condición aceptable para cada tipo de factor de riesgo identificado",J159="SI"),VLOOKUP(A159,'2'!$B$12:$M$212,3,FALSE)," ")</f>
        <v xml:space="preserve"> </v>
      </c>
      <c r="AO159" s="40" t="str">
        <f>IF(AND(N159="Aplicar identificación avanzada-condición aceptable para cada tipo de factor de riesgo identificado",J159="SI"),VLOOKUP(A159,'2'!$B$12:$M$212,4,FALSE)," ")</f>
        <v xml:space="preserve"> </v>
      </c>
      <c r="AP159" s="40" t="str">
        <f>IF(AND(N159="Aplicar identificación avanzada-condición aceptable para cada tipo de factor de riesgo identificado",J159="SI"),VLOOKUP(A159,'2'!$B$12:$M$212,6,FALSE)," ")</f>
        <v xml:space="preserve"> </v>
      </c>
      <c r="AQ159" s="40" t="str">
        <f>IF(AND(N159="Aplicar identificación avanzada-condición aceptable para cada tipo de factor de riesgo identificado",J159="SI"),VLOOKUP(A159,'2'!$B$12:$M$212,7,FALSE)," ")</f>
        <v xml:space="preserve"> </v>
      </c>
      <c r="AR159" s="40" t="str">
        <f>IF(AND(N159="Aplicar identificación avanzada-condición aceptable para cada tipo de factor de riesgo identificado",J159="SI"),VLOOKUP(A159,'2'!$B$12:$M$212,8,FALSE)," ")</f>
        <v xml:space="preserve"> </v>
      </c>
      <c r="AS159" s="40" t="str">
        <f>IF(AND(N159="Aplicar identificación avanzada-condición aceptable para cada tipo de factor de riesgo identificado",J159="SI"),VLOOKUP(A159,'2'!$B$12:$M$212,9,FALSE)," ")</f>
        <v xml:space="preserve"> </v>
      </c>
      <c r="AT159" s="40" t="str">
        <f>IF(AND(N159="Aplicar identificación avanzada-condición aceptable para cada tipo de factor de riesgo identificado",J159="SI"),VLOOKUP(A159,'2'!$B$12:$M$212,10,FALSE)," ")</f>
        <v xml:space="preserve"> </v>
      </c>
      <c r="AU159" s="51" t="str">
        <f>IF(AND(N159="Aplicar identificación avanzada-condición aceptable para cada tipo de factor de riesgo identificado",K159="SI"),VLOOKUP(A159,'2'!$B$12:$M$212,2,FALSE)," ")</f>
        <v xml:space="preserve"> </v>
      </c>
      <c r="AV159" s="51" t="str">
        <f>IF(AND(N159="Aplicar identificación avanzada-condición aceptable para cada tipo de factor de riesgo identificado",K159="SI"),VLOOKUP(A159,'2'!$B$12:$M$212,3,FALSE)," ")</f>
        <v xml:space="preserve"> </v>
      </c>
      <c r="AW159" s="51" t="str">
        <f>IF(AND(N159="Aplicar identificación avanzada-condición aceptable para cada tipo de factor de riesgo identificado",K159="SI"),VLOOKUP(A159,'2'!$B$12:$M$212,4,FALSE)," ")</f>
        <v xml:space="preserve"> </v>
      </c>
      <c r="AX159" s="51" t="str">
        <f>IF(AND(N159="Aplicar identificación avanzada-condición aceptable para cada tipo de factor de riesgo identificado",K159="SI"),VLOOKUP(A159,'2'!$B$12:$M$212,6,FALSE)," ")</f>
        <v xml:space="preserve"> </v>
      </c>
      <c r="AY159" s="51" t="str">
        <f>IF(AND(N159="Aplicar identificación avanzada-condición aceptable para cada tipo de factor de riesgo identificado",K159="SI"),VLOOKUP(A159,'2'!$B$12:$M$212,7,FALSE)," ")</f>
        <v xml:space="preserve"> </v>
      </c>
      <c r="AZ159" s="51" t="str">
        <f>IF(AND(N159="Aplicar identificación avanzada-condición aceptable para cada tipo de factor de riesgo identificado",K159="SI"),VLOOKUP(A159,'2'!$B$12:$M$212,8,FALSE)," ")</f>
        <v xml:space="preserve"> </v>
      </c>
      <c r="BA159" s="51" t="str">
        <f>IF(AND(N159="Aplicar identificación avanzada-condición aceptable para cada tipo de factor de riesgo identificado",K159="SI"),VLOOKUP(A159,'2'!$B$12:$M$212,9,FALSE)," ")</f>
        <v xml:space="preserve"> </v>
      </c>
      <c r="BB159" s="51" t="str">
        <f>IF(AND(N159="Aplicar identificación avanzada-condición aceptable para cada tipo de factor de riesgo identificado",K159="SI"),VLOOKUP(A159,'2'!$B$12:$M$212,10,FALSE)," ")</f>
        <v xml:space="preserve"> </v>
      </c>
      <c r="BC159" s="44" t="str">
        <f>IF(AND(N159="Aplicar identificación avanzada-condición aceptable para cada tipo de factor de riesgo identificado",L159="SI"),VLOOKUP(A159,'2'!$B$12:$M$212,2,FALSE)," ")</f>
        <v xml:space="preserve"> </v>
      </c>
      <c r="BD159" s="44" t="str">
        <f>IF(AND(N159="Aplicar identificación avanzada-condición aceptable para cada tipo de factor de riesgo identificado",L159="SI"),VLOOKUP(A159,'2'!$B$12:$M$212,3,FALSE)," ")</f>
        <v xml:space="preserve"> </v>
      </c>
      <c r="BE159" s="44" t="str">
        <f>IF(AND(N159="Aplicar identificación avanzada-condición aceptable para cada tipo de factor de riesgo identificado",L159="SI"),VLOOKUP(A159,'2'!$B$12:$M$212,4,FALSE)," ")</f>
        <v xml:space="preserve"> </v>
      </c>
      <c r="BF159" s="44" t="str">
        <f>IF(AND(N159="Aplicar identificación avanzada-condición aceptable para cada tipo de factor de riesgo identificado",L159="SI"),VLOOKUP(A159,'2'!$B$12:$M$212,6,FALSE)," ")</f>
        <v xml:space="preserve"> </v>
      </c>
      <c r="BG159" s="44" t="str">
        <f>IF(AND(N159="Aplicar identificación avanzada-condición aceptable para cada tipo de factor de riesgo identificado",L159="SI"),VLOOKUP(A159,'2'!$B$12:$M$212,7,FALSE)," ")</f>
        <v xml:space="preserve"> </v>
      </c>
      <c r="BH159" s="44" t="str">
        <f>IF(AND(N159="Aplicar identificación avanzada-condición aceptable para cada tipo de factor de riesgo identificado",L159="SI"),VLOOKUP(A159,'2'!$B$12:$M$212,8,FALSE)," ")</f>
        <v xml:space="preserve"> </v>
      </c>
      <c r="BI159" s="44" t="str">
        <f>IF(AND(N159="Aplicar identificación avanzada-condición aceptable para cada tipo de factor de riesgo identificado",L159="SI"),VLOOKUP(A159,'2'!$B$12:$M$212,9,FALSE)," ")</f>
        <v xml:space="preserve"> </v>
      </c>
      <c r="BJ159" s="44" t="str">
        <f>IF(AND(N159="Aplicar identificación avanzada-condición aceptable para cada tipo de factor de riesgo identificado",L159="SI"),VLOOKUP(A159,'2'!$B$12:$M$212,10,FALSE)," ")</f>
        <v xml:space="preserve"> </v>
      </c>
      <c r="BK159" s="48" t="str">
        <f>IF(AND(N159="Aplicar identificación avanzada-condición aceptable para cada tipo de factor de riesgo identificado",M159="SI"),VLOOKUP(A159,'2'!$B$12:$M$212,2,FALSE)," ")</f>
        <v xml:space="preserve"> </v>
      </c>
      <c r="BL159" s="48" t="str">
        <f>IF(AND(N159="Aplicar identificación avanzada-condición aceptable para cada tipo de factor de riesgo identificado",M159="SI"),VLOOKUP(A159,'2'!$B$12:$M$212,3,FALSE)," ")</f>
        <v xml:space="preserve"> </v>
      </c>
      <c r="BM159" s="48" t="str">
        <f>IF(AND(N159="Aplicar identificación avanzada-condición aceptable para cada tipo de factor de riesgo identificado",M159="SI"),VLOOKUP(A159,'2'!$B$12:$M$212,4,FALSE)," ")</f>
        <v xml:space="preserve"> </v>
      </c>
      <c r="BN159" s="48" t="str">
        <f>IF(AND(N159="Aplicar identificación avanzada-condición aceptable para cada tipo de factor de riesgo identificado",M159="SI"),VLOOKUP(A159,'2'!$B$12:$M$212,6,FALSE)," ")</f>
        <v xml:space="preserve"> </v>
      </c>
      <c r="BO159" s="48" t="str">
        <f>IF(AND(N159="Aplicar identificación avanzada-condición aceptable para cada tipo de factor de riesgo identificado",M159="SI"),VLOOKUP(A159,'2'!$B$12:$M$212,7,FALSE)," ")</f>
        <v xml:space="preserve"> </v>
      </c>
      <c r="BP159" s="48" t="str">
        <f>IF(AND(N159="Aplicar identificación avanzada-condición aceptable para cada tipo de factor de riesgo identificado",M159="SI"),VLOOKUP(A159,'2'!$B$12:$M$212,8,FALSE)," ")</f>
        <v xml:space="preserve"> </v>
      </c>
      <c r="BQ159" s="48" t="str">
        <f>IF(AND(N159="Aplicar identificación avanzada-condición aceptable para cada tipo de factor de riesgo identificado",M159="SI"),VLOOKUP(A159,'2'!$B$12:$M$212,9,FALSE)," ")</f>
        <v xml:space="preserve"> </v>
      </c>
      <c r="BR159" s="48" t="str">
        <f>IF(AND(N159="Aplicar identificación avanzada-condición aceptable para cada tipo de factor de riesgo identificado",M159="SI"),VLOOKUP(A159,'2'!$B$12:$M$212,10,FALSE)," ")</f>
        <v xml:space="preserve"> </v>
      </c>
    </row>
    <row r="160" spans="1:70">
      <c r="A160">
        <v>156</v>
      </c>
      <c r="B160" s="21">
        <f>'2'!C169</f>
        <v>0</v>
      </c>
      <c r="C160" s="21">
        <f>'2'!D169</f>
        <v>0</v>
      </c>
      <c r="D160" s="21"/>
      <c r="E160" s="21">
        <f>'2'!E169</f>
        <v>0</v>
      </c>
      <c r="F160" s="34">
        <f>'3'!D169</f>
        <v>0</v>
      </c>
      <c r="N160" s="34" t="str">
        <f>'3'!L169</f>
        <v>Aplicar identificación avanzada-condición aceptable para cada tipo de factor de riesgo identificado</v>
      </c>
      <c r="O160" s="19" t="str">
        <f>IF(AND(N160="Aplicar identificación avanzada-condición aceptable para cada tipo de factor de riesgo identificado",G160="SI"),VLOOKUP(A160,'2'!$B$12:$M$212,2,FALSE)," ")</f>
        <v xml:space="preserve"> </v>
      </c>
      <c r="P160" s="19" t="str">
        <f>IF(AND(N160="Aplicar identificación avanzada-condición aceptable para cada tipo de factor de riesgo identificado",G160="SI"),VLOOKUP(A160,'2'!$B$12:$M$212,3,FALSE)," ")</f>
        <v xml:space="preserve"> </v>
      </c>
      <c r="Q160" s="19" t="str">
        <f>IF(AND(N160="Aplicar identificación avanzada-condición aceptable para cada tipo de factor de riesgo identificado",G160="SI"),VLOOKUP(A160,'2'!$B$12:$M$212,4,FALSE)," ")</f>
        <v xml:space="preserve"> </v>
      </c>
      <c r="R160" s="19" t="str">
        <f>IF(AND(N160="Aplicar identificación avanzada-condición aceptable para cada tipo de factor de riesgo identificado",G160="SI"),VLOOKUP(A160,'2'!$B$12:$M$212,6,FALSE)," ")</f>
        <v xml:space="preserve"> </v>
      </c>
      <c r="S160" s="19" t="str">
        <f>IF(AND(N160="Aplicar identificación avanzada-condición aceptable para cada tipo de factor de riesgo identificado",G160="SI"),VLOOKUP(A160,'2'!$B$12:$M$212,7,FALSE)," ")</f>
        <v xml:space="preserve"> </v>
      </c>
      <c r="T160" s="19" t="str">
        <f>IF(AND(N160="Aplicar identificación avanzada-condición aceptable para cada tipo de factor de riesgo identificado",G160="SI"),VLOOKUP(A160,'2'!$B$12:$M$212,8,FALSE)," ")</f>
        <v xml:space="preserve"> </v>
      </c>
      <c r="U160" s="19" t="str">
        <f>IF(AND(N160="Aplicar identificación avanzada-condición aceptable para cada tipo de factor de riesgo identificado",G160="SI"),VLOOKUP(A160,'2'!$B$12:$M$212,9,FALSE)," ")</f>
        <v xml:space="preserve"> </v>
      </c>
      <c r="V160" s="19" t="str">
        <f>IF(AND(N160="Aplicar identificación avanzada-condición aceptable para cada tipo de factor de riesgo identificado",G160="SI"),VLOOKUP(A160,'2'!$B$12:$M$212,10,FALSE)," ")</f>
        <v xml:space="preserve"> </v>
      </c>
      <c r="W160" s="31" t="str">
        <f>IF(AND(N160="Aplicar identificación avanzada-condición aceptable para cada tipo de factor de riesgo identificado",H160="SI"),VLOOKUP(A160,'2'!$B$12:$M$212,2,FALSE)," ")</f>
        <v xml:space="preserve"> </v>
      </c>
      <c r="X160" s="31" t="str">
        <f>IF(AND(N160="Aplicar identificación avanzada-condición aceptable para cada tipo de factor de riesgo identificado",H160="SI"),VLOOKUP(A160,'2'!$B$12:$M$212,3,FALSE)," ")</f>
        <v xml:space="preserve"> </v>
      </c>
      <c r="Y160" s="31" t="str">
        <f>IF(AND(N160="Aplicar identificación avanzada-condición aceptable para cada tipo de factor de riesgo identificado",H160="SI"),VLOOKUP(A160,'2'!$B$12:$M$212,4,FALSE)," ")</f>
        <v xml:space="preserve"> </v>
      </c>
      <c r="Z160" s="31" t="str">
        <f>IF(AND(N160="Aplicar identificación avanzada-condición aceptable para cada tipo de factor de riesgo identificado",H160="SI"),VLOOKUP(A160,'2'!$B$12:$M$212,4,FALSE)," ")</f>
        <v xml:space="preserve"> </v>
      </c>
      <c r="AA160" s="31" t="str">
        <f>IF(AND(N160="Aplicar identificación avanzada-condición aceptable para cada tipo de factor de riesgo identificado",H160="SI"),VLOOKUP(A160,'2'!$B$12:$M$212,7,FALSE)," ")</f>
        <v xml:space="preserve"> </v>
      </c>
      <c r="AB160" s="31" t="str">
        <f>IF(AND(N160="Aplicar identificación avanzada-condición aceptable para cada tipo de factor de riesgo identificado",H160="SI"),VLOOKUP(A160,'2'!$B$12:$M$212,8,FALSE)," ")</f>
        <v xml:space="preserve"> </v>
      </c>
      <c r="AC160" s="31" t="str">
        <f>IF(AND(N160="Aplicar identificación avanzada-condición aceptable para cada tipo de factor de riesgo identificado",H160="SI"),VLOOKUP(A160,'2'!$B$12:$M$212,9,FALSE)," ")</f>
        <v xml:space="preserve"> </v>
      </c>
      <c r="AD160" s="31" t="str">
        <f>IF(AND(N160="Aplicar identificación avanzada-condición aceptable para cada tipo de factor de riesgo identificado",H160="SI"),VLOOKUP(A160,'2'!$B$12:$M$212,10,FALSE)," ")</f>
        <v xml:space="preserve"> </v>
      </c>
      <c r="AE160" s="34" t="str">
        <f>IF(AND(N160="Aplicar identificación avanzada-condición aceptable para cada tipo de factor de riesgo identificado",I160="SI"),VLOOKUP(A160,'2'!$B$12:$M$212,2,FALSE)," ")</f>
        <v xml:space="preserve"> </v>
      </c>
      <c r="AF160" s="34" t="str">
        <f>IF(AND(N160="Aplicar identificación avanzada-condición aceptable para cada tipo de factor de riesgo identificado",I160="SI"),VLOOKUP(A160,'2'!$B$12:$M$212,3,FALSE)," ")</f>
        <v xml:space="preserve"> </v>
      </c>
      <c r="AG160" s="34" t="str">
        <f>IF(AND(N160="Aplicar identificación avanzada-condición aceptable para cada tipo de factor de riesgo identificado",I160="SI"),VLOOKUP(A160,'2'!$B$12:$M$212,4,FALSE)," ")</f>
        <v xml:space="preserve"> </v>
      </c>
      <c r="AH160" s="34" t="str">
        <f>IF(AND(N160="Aplicar identificación avanzada-condición aceptable para cada tipo de factor de riesgo identificado",I160="SI"),VLOOKUP(A160,'2'!$B$12:$M$212,6,FALSE)," ")</f>
        <v xml:space="preserve"> </v>
      </c>
      <c r="AI160" s="34" t="str">
        <f>IF(AND(N160="Aplicar identificación avanzada-condición aceptable para cada tipo de factor de riesgo identificado",I160="SI"),VLOOKUP(A160,'2'!$B$12:$M$212,7,FALSE)," ")</f>
        <v xml:space="preserve"> </v>
      </c>
      <c r="AJ160" s="34" t="str">
        <f>IF(AND(N160="Aplicar identificación avanzada-condición aceptable para cada tipo de factor de riesgo identificado",I160="SI"),VLOOKUP(A160,'2'!$B$12:$M$212,8,FALSE)," ")</f>
        <v xml:space="preserve"> </v>
      </c>
      <c r="AK160" s="34" t="str">
        <f>IF(AND(N160="Aplicar identificación avanzada-condición aceptable para cada tipo de factor de riesgo identificado",I160="SI"),VLOOKUP(A160,'2'!$B$12:$M$212,9,FALSE)," ")</f>
        <v xml:space="preserve"> </v>
      </c>
      <c r="AL160" s="34" t="str">
        <f>IF(AND(N160="Aplicar identificación avanzada-condición aceptable para cada tipo de factor de riesgo identificado",I160="SI"),VLOOKUP(A160,'2'!$B$12:$M$212,10,FALSE)," ")</f>
        <v xml:space="preserve"> </v>
      </c>
      <c r="AM160" s="40" t="str">
        <f>IF(AND(N160="Aplicar identificación avanzada-condición aceptable para cada tipo de factor de riesgo identificado",J160="SI"),VLOOKUP(A160,'2'!$B$12:$M$212,2,FALSE)," ")</f>
        <v xml:space="preserve"> </v>
      </c>
      <c r="AN160" s="40" t="str">
        <f>IF(AND(N160="Aplicar identificación avanzada-condición aceptable para cada tipo de factor de riesgo identificado",J160="SI"),VLOOKUP(A160,'2'!$B$12:$M$212,3,FALSE)," ")</f>
        <v xml:space="preserve"> </v>
      </c>
      <c r="AO160" s="40" t="str">
        <f>IF(AND(N160="Aplicar identificación avanzada-condición aceptable para cada tipo de factor de riesgo identificado",J160="SI"),VLOOKUP(A160,'2'!$B$12:$M$212,4,FALSE)," ")</f>
        <v xml:space="preserve"> </v>
      </c>
      <c r="AP160" s="40" t="str">
        <f>IF(AND(N160="Aplicar identificación avanzada-condición aceptable para cada tipo de factor de riesgo identificado",J160="SI"),VLOOKUP(A160,'2'!$B$12:$M$212,6,FALSE)," ")</f>
        <v xml:space="preserve"> </v>
      </c>
      <c r="AQ160" s="40" t="str">
        <f>IF(AND(N160="Aplicar identificación avanzada-condición aceptable para cada tipo de factor de riesgo identificado",J160="SI"),VLOOKUP(A160,'2'!$B$12:$M$212,7,FALSE)," ")</f>
        <v xml:space="preserve"> </v>
      </c>
      <c r="AR160" s="40" t="str">
        <f>IF(AND(N160="Aplicar identificación avanzada-condición aceptable para cada tipo de factor de riesgo identificado",J160="SI"),VLOOKUP(A160,'2'!$B$12:$M$212,8,FALSE)," ")</f>
        <v xml:space="preserve"> </v>
      </c>
      <c r="AS160" s="40" t="str">
        <f>IF(AND(N160="Aplicar identificación avanzada-condición aceptable para cada tipo de factor de riesgo identificado",J160="SI"),VLOOKUP(A160,'2'!$B$12:$M$212,9,FALSE)," ")</f>
        <v xml:space="preserve"> </v>
      </c>
      <c r="AT160" s="40" t="str">
        <f>IF(AND(N160="Aplicar identificación avanzada-condición aceptable para cada tipo de factor de riesgo identificado",J160="SI"),VLOOKUP(A160,'2'!$B$12:$M$212,10,FALSE)," ")</f>
        <v xml:space="preserve"> </v>
      </c>
      <c r="AU160" s="51" t="str">
        <f>IF(AND(N160="Aplicar identificación avanzada-condición aceptable para cada tipo de factor de riesgo identificado",K160="SI"),VLOOKUP(A160,'2'!$B$12:$M$212,2,FALSE)," ")</f>
        <v xml:space="preserve"> </v>
      </c>
      <c r="AV160" s="51" t="str">
        <f>IF(AND(N160="Aplicar identificación avanzada-condición aceptable para cada tipo de factor de riesgo identificado",K160="SI"),VLOOKUP(A160,'2'!$B$12:$M$212,3,FALSE)," ")</f>
        <v xml:space="preserve"> </v>
      </c>
      <c r="AW160" s="51" t="str">
        <f>IF(AND(N160="Aplicar identificación avanzada-condición aceptable para cada tipo de factor de riesgo identificado",K160="SI"),VLOOKUP(A160,'2'!$B$12:$M$212,4,FALSE)," ")</f>
        <v xml:space="preserve"> </v>
      </c>
      <c r="AX160" s="51" t="str">
        <f>IF(AND(N160="Aplicar identificación avanzada-condición aceptable para cada tipo de factor de riesgo identificado",K160="SI"),VLOOKUP(A160,'2'!$B$12:$M$212,6,FALSE)," ")</f>
        <v xml:space="preserve"> </v>
      </c>
      <c r="AY160" s="51" t="str">
        <f>IF(AND(N160="Aplicar identificación avanzada-condición aceptable para cada tipo de factor de riesgo identificado",K160="SI"),VLOOKUP(A160,'2'!$B$12:$M$212,7,FALSE)," ")</f>
        <v xml:space="preserve"> </v>
      </c>
      <c r="AZ160" s="51" t="str">
        <f>IF(AND(N160="Aplicar identificación avanzada-condición aceptable para cada tipo de factor de riesgo identificado",K160="SI"),VLOOKUP(A160,'2'!$B$12:$M$212,8,FALSE)," ")</f>
        <v xml:space="preserve"> </v>
      </c>
      <c r="BA160" s="51" t="str">
        <f>IF(AND(N160="Aplicar identificación avanzada-condición aceptable para cada tipo de factor de riesgo identificado",K160="SI"),VLOOKUP(A160,'2'!$B$12:$M$212,9,FALSE)," ")</f>
        <v xml:space="preserve"> </v>
      </c>
      <c r="BB160" s="51" t="str">
        <f>IF(AND(N160="Aplicar identificación avanzada-condición aceptable para cada tipo de factor de riesgo identificado",K160="SI"),VLOOKUP(A160,'2'!$B$12:$M$212,10,FALSE)," ")</f>
        <v xml:space="preserve"> </v>
      </c>
      <c r="BC160" s="44" t="str">
        <f>IF(AND(N160="Aplicar identificación avanzada-condición aceptable para cada tipo de factor de riesgo identificado",L160="SI"),VLOOKUP(A160,'2'!$B$12:$M$212,2,FALSE)," ")</f>
        <v xml:space="preserve"> </v>
      </c>
      <c r="BD160" s="44" t="str">
        <f>IF(AND(N160="Aplicar identificación avanzada-condición aceptable para cada tipo de factor de riesgo identificado",L160="SI"),VLOOKUP(A160,'2'!$B$12:$M$212,3,FALSE)," ")</f>
        <v xml:space="preserve"> </v>
      </c>
      <c r="BE160" s="44" t="str">
        <f>IF(AND(N160="Aplicar identificación avanzada-condición aceptable para cada tipo de factor de riesgo identificado",L160="SI"),VLOOKUP(A160,'2'!$B$12:$M$212,4,FALSE)," ")</f>
        <v xml:space="preserve"> </v>
      </c>
      <c r="BF160" s="44" t="str">
        <f>IF(AND(N160="Aplicar identificación avanzada-condición aceptable para cada tipo de factor de riesgo identificado",L160="SI"),VLOOKUP(A160,'2'!$B$12:$M$212,6,FALSE)," ")</f>
        <v xml:space="preserve"> </v>
      </c>
      <c r="BG160" s="44" t="str">
        <f>IF(AND(N160="Aplicar identificación avanzada-condición aceptable para cada tipo de factor de riesgo identificado",L160="SI"),VLOOKUP(A160,'2'!$B$12:$M$212,7,FALSE)," ")</f>
        <v xml:space="preserve"> </v>
      </c>
      <c r="BH160" s="44" t="str">
        <f>IF(AND(N160="Aplicar identificación avanzada-condición aceptable para cada tipo de factor de riesgo identificado",L160="SI"),VLOOKUP(A160,'2'!$B$12:$M$212,8,FALSE)," ")</f>
        <v xml:space="preserve"> </v>
      </c>
      <c r="BI160" s="44" t="str">
        <f>IF(AND(N160="Aplicar identificación avanzada-condición aceptable para cada tipo de factor de riesgo identificado",L160="SI"),VLOOKUP(A160,'2'!$B$12:$M$212,9,FALSE)," ")</f>
        <v xml:space="preserve"> </v>
      </c>
      <c r="BJ160" s="44" t="str">
        <f>IF(AND(N160="Aplicar identificación avanzada-condición aceptable para cada tipo de factor de riesgo identificado",L160="SI"),VLOOKUP(A160,'2'!$B$12:$M$212,10,FALSE)," ")</f>
        <v xml:space="preserve"> </v>
      </c>
      <c r="BK160" s="48" t="str">
        <f>IF(AND(N160="Aplicar identificación avanzada-condición aceptable para cada tipo de factor de riesgo identificado",M160="SI"),VLOOKUP(A160,'2'!$B$12:$M$212,2,FALSE)," ")</f>
        <v xml:space="preserve"> </v>
      </c>
      <c r="BL160" s="48" t="str">
        <f>IF(AND(N160="Aplicar identificación avanzada-condición aceptable para cada tipo de factor de riesgo identificado",M160="SI"),VLOOKUP(A160,'2'!$B$12:$M$212,3,FALSE)," ")</f>
        <v xml:space="preserve"> </v>
      </c>
      <c r="BM160" s="48" t="str">
        <f>IF(AND(N160="Aplicar identificación avanzada-condición aceptable para cada tipo de factor de riesgo identificado",M160="SI"),VLOOKUP(A160,'2'!$B$12:$M$212,4,FALSE)," ")</f>
        <v xml:space="preserve"> </v>
      </c>
      <c r="BN160" s="48" t="str">
        <f>IF(AND(N160="Aplicar identificación avanzada-condición aceptable para cada tipo de factor de riesgo identificado",M160="SI"),VLOOKUP(A160,'2'!$B$12:$M$212,6,FALSE)," ")</f>
        <v xml:space="preserve"> </v>
      </c>
      <c r="BO160" s="48" t="str">
        <f>IF(AND(N160="Aplicar identificación avanzada-condición aceptable para cada tipo de factor de riesgo identificado",M160="SI"),VLOOKUP(A160,'2'!$B$12:$M$212,7,FALSE)," ")</f>
        <v xml:space="preserve"> </v>
      </c>
      <c r="BP160" s="48" t="str">
        <f>IF(AND(N160="Aplicar identificación avanzada-condición aceptable para cada tipo de factor de riesgo identificado",M160="SI"),VLOOKUP(A160,'2'!$B$12:$M$212,8,FALSE)," ")</f>
        <v xml:space="preserve"> </v>
      </c>
      <c r="BQ160" s="48" t="str">
        <f>IF(AND(N160="Aplicar identificación avanzada-condición aceptable para cada tipo de factor de riesgo identificado",M160="SI"),VLOOKUP(A160,'2'!$B$12:$M$212,9,FALSE)," ")</f>
        <v xml:space="preserve"> </v>
      </c>
      <c r="BR160" s="48" t="str">
        <f>IF(AND(N160="Aplicar identificación avanzada-condición aceptable para cada tipo de factor de riesgo identificado",M160="SI"),VLOOKUP(A160,'2'!$B$12:$M$212,10,FALSE)," ")</f>
        <v xml:space="preserve"> </v>
      </c>
    </row>
    <row r="161" spans="1:70">
      <c r="A161">
        <v>157</v>
      </c>
      <c r="B161" s="21">
        <f>'2'!C170</f>
        <v>0</v>
      </c>
      <c r="C161" s="21">
        <f>'2'!D170</f>
        <v>0</v>
      </c>
      <c r="D161" s="21"/>
      <c r="E161" s="21">
        <f>'2'!E170</f>
        <v>0</v>
      </c>
      <c r="F161" s="34">
        <f>'3'!D170</f>
        <v>0</v>
      </c>
      <c r="N161" s="34" t="str">
        <f>'3'!L170</f>
        <v>Aplicar identificación avanzada-condición aceptable para cada tipo de factor de riesgo identificado</v>
      </c>
      <c r="O161" s="19" t="str">
        <f>IF(AND(N161="Aplicar identificación avanzada-condición aceptable para cada tipo de factor de riesgo identificado",G161="SI"),VLOOKUP(A161,'2'!$B$12:$M$212,2,FALSE)," ")</f>
        <v xml:space="preserve"> </v>
      </c>
      <c r="P161" s="19" t="str">
        <f>IF(AND(N161="Aplicar identificación avanzada-condición aceptable para cada tipo de factor de riesgo identificado",G161="SI"),VLOOKUP(A161,'2'!$B$12:$M$212,3,FALSE)," ")</f>
        <v xml:space="preserve"> </v>
      </c>
      <c r="Q161" s="19" t="str">
        <f>IF(AND(N161="Aplicar identificación avanzada-condición aceptable para cada tipo de factor de riesgo identificado",G161="SI"),VLOOKUP(A161,'2'!$B$12:$M$212,4,FALSE)," ")</f>
        <v xml:space="preserve"> </v>
      </c>
      <c r="R161" s="19" t="str">
        <f>IF(AND(N161="Aplicar identificación avanzada-condición aceptable para cada tipo de factor de riesgo identificado",G161="SI"),VLOOKUP(A161,'2'!$B$12:$M$212,6,FALSE)," ")</f>
        <v xml:space="preserve"> </v>
      </c>
      <c r="S161" s="19" t="str">
        <f>IF(AND(N161="Aplicar identificación avanzada-condición aceptable para cada tipo de factor de riesgo identificado",G161="SI"),VLOOKUP(A161,'2'!$B$12:$M$212,7,FALSE)," ")</f>
        <v xml:space="preserve"> </v>
      </c>
      <c r="T161" s="19" t="str">
        <f>IF(AND(N161="Aplicar identificación avanzada-condición aceptable para cada tipo de factor de riesgo identificado",G161="SI"),VLOOKUP(A161,'2'!$B$12:$M$212,8,FALSE)," ")</f>
        <v xml:space="preserve"> </v>
      </c>
      <c r="U161" s="19" t="str">
        <f>IF(AND(N161="Aplicar identificación avanzada-condición aceptable para cada tipo de factor de riesgo identificado",G161="SI"),VLOOKUP(A161,'2'!$B$12:$M$212,9,FALSE)," ")</f>
        <v xml:space="preserve"> </v>
      </c>
      <c r="V161" s="19" t="str">
        <f>IF(AND(N161="Aplicar identificación avanzada-condición aceptable para cada tipo de factor de riesgo identificado",G161="SI"),VLOOKUP(A161,'2'!$B$12:$M$212,10,FALSE)," ")</f>
        <v xml:space="preserve"> </v>
      </c>
      <c r="W161" s="31" t="str">
        <f>IF(AND(N161="Aplicar identificación avanzada-condición aceptable para cada tipo de factor de riesgo identificado",H161="SI"),VLOOKUP(A161,'2'!$B$12:$M$212,2,FALSE)," ")</f>
        <v xml:space="preserve"> </v>
      </c>
      <c r="X161" s="31" t="str">
        <f>IF(AND(N161="Aplicar identificación avanzada-condición aceptable para cada tipo de factor de riesgo identificado",H161="SI"),VLOOKUP(A161,'2'!$B$12:$M$212,3,FALSE)," ")</f>
        <v xml:space="preserve"> </v>
      </c>
      <c r="Y161" s="31" t="str">
        <f>IF(AND(N161="Aplicar identificación avanzada-condición aceptable para cada tipo de factor de riesgo identificado",H161="SI"),VLOOKUP(A161,'2'!$B$12:$M$212,4,FALSE)," ")</f>
        <v xml:space="preserve"> </v>
      </c>
      <c r="Z161" s="31" t="str">
        <f>IF(AND(N161="Aplicar identificación avanzada-condición aceptable para cada tipo de factor de riesgo identificado",H161="SI"),VLOOKUP(A161,'2'!$B$12:$M$212,4,FALSE)," ")</f>
        <v xml:space="preserve"> </v>
      </c>
      <c r="AA161" s="31" t="str">
        <f>IF(AND(N161="Aplicar identificación avanzada-condición aceptable para cada tipo de factor de riesgo identificado",H161="SI"),VLOOKUP(A161,'2'!$B$12:$M$212,7,FALSE)," ")</f>
        <v xml:space="preserve"> </v>
      </c>
      <c r="AB161" s="31" t="str">
        <f>IF(AND(N161="Aplicar identificación avanzada-condición aceptable para cada tipo de factor de riesgo identificado",H161="SI"),VLOOKUP(A161,'2'!$B$12:$M$212,8,FALSE)," ")</f>
        <v xml:space="preserve"> </v>
      </c>
      <c r="AC161" s="31" t="str">
        <f>IF(AND(N161="Aplicar identificación avanzada-condición aceptable para cada tipo de factor de riesgo identificado",H161="SI"),VLOOKUP(A161,'2'!$B$12:$M$212,9,FALSE)," ")</f>
        <v xml:space="preserve"> </v>
      </c>
      <c r="AD161" s="31" t="str">
        <f>IF(AND(N161="Aplicar identificación avanzada-condición aceptable para cada tipo de factor de riesgo identificado",H161="SI"),VLOOKUP(A161,'2'!$B$12:$M$212,10,FALSE)," ")</f>
        <v xml:space="preserve"> </v>
      </c>
      <c r="AE161" s="34" t="str">
        <f>IF(AND(N161="Aplicar identificación avanzada-condición aceptable para cada tipo de factor de riesgo identificado",I161="SI"),VLOOKUP(A161,'2'!$B$12:$M$212,2,FALSE)," ")</f>
        <v xml:space="preserve"> </v>
      </c>
      <c r="AF161" s="34" t="str">
        <f>IF(AND(N161="Aplicar identificación avanzada-condición aceptable para cada tipo de factor de riesgo identificado",I161="SI"),VLOOKUP(A161,'2'!$B$12:$M$212,3,FALSE)," ")</f>
        <v xml:space="preserve"> </v>
      </c>
      <c r="AG161" s="34" t="str">
        <f>IF(AND(N161="Aplicar identificación avanzada-condición aceptable para cada tipo de factor de riesgo identificado",I161="SI"),VLOOKUP(A161,'2'!$B$12:$M$212,4,FALSE)," ")</f>
        <v xml:space="preserve"> </v>
      </c>
      <c r="AH161" s="34" t="str">
        <f>IF(AND(N161="Aplicar identificación avanzada-condición aceptable para cada tipo de factor de riesgo identificado",I161="SI"),VLOOKUP(A161,'2'!$B$12:$M$212,6,FALSE)," ")</f>
        <v xml:space="preserve"> </v>
      </c>
      <c r="AI161" s="34" t="str">
        <f>IF(AND(N161="Aplicar identificación avanzada-condición aceptable para cada tipo de factor de riesgo identificado",I161="SI"),VLOOKUP(A161,'2'!$B$12:$M$212,7,FALSE)," ")</f>
        <v xml:space="preserve"> </v>
      </c>
      <c r="AJ161" s="34" t="str">
        <f>IF(AND(N161="Aplicar identificación avanzada-condición aceptable para cada tipo de factor de riesgo identificado",I161="SI"),VLOOKUP(A161,'2'!$B$12:$M$212,8,FALSE)," ")</f>
        <v xml:space="preserve"> </v>
      </c>
      <c r="AK161" s="34" t="str">
        <f>IF(AND(N161="Aplicar identificación avanzada-condición aceptable para cada tipo de factor de riesgo identificado",I161="SI"),VLOOKUP(A161,'2'!$B$12:$M$212,9,FALSE)," ")</f>
        <v xml:space="preserve"> </v>
      </c>
      <c r="AL161" s="34" t="str">
        <f>IF(AND(N161="Aplicar identificación avanzada-condición aceptable para cada tipo de factor de riesgo identificado",I161="SI"),VLOOKUP(A161,'2'!$B$12:$M$212,10,FALSE)," ")</f>
        <v xml:space="preserve"> </v>
      </c>
      <c r="AM161" s="40" t="str">
        <f>IF(AND(N161="Aplicar identificación avanzada-condición aceptable para cada tipo de factor de riesgo identificado",J161="SI"),VLOOKUP(A161,'2'!$B$12:$M$212,2,FALSE)," ")</f>
        <v xml:space="preserve"> </v>
      </c>
      <c r="AN161" s="40" t="str">
        <f>IF(AND(N161="Aplicar identificación avanzada-condición aceptable para cada tipo de factor de riesgo identificado",J161="SI"),VLOOKUP(A161,'2'!$B$12:$M$212,3,FALSE)," ")</f>
        <v xml:space="preserve"> </v>
      </c>
      <c r="AO161" s="40" t="str">
        <f>IF(AND(N161="Aplicar identificación avanzada-condición aceptable para cada tipo de factor de riesgo identificado",J161="SI"),VLOOKUP(A161,'2'!$B$12:$M$212,4,FALSE)," ")</f>
        <v xml:space="preserve"> </v>
      </c>
      <c r="AP161" s="40" t="str">
        <f>IF(AND(N161="Aplicar identificación avanzada-condición aceptable para cada tipo de factor de riesgo identificado",J161="SI"),VLOOKUP(A161,'2'!$B$12:$M$212,6,FALSE)," ")</f>
        <v xml:space="preserve"> </v>
      </c>
      <c r="AQ161" s="40" t="str">
        <f>IF(AND(N161="Aplicar identificación avanzada-condición aceptable para cada tipo de factor de riesgo identificado",J161="SI"),VLOOKUP(A161,'2'!$B$12:$M$212,7,FALSE)," ")</f>
        <v xml:space="preserve"> </v>
      </c>
      <c r="AR161" s="40" t="str">
        <f>IF(AND(N161="Aplicar identificación avanzada-condición aceptable para cada tipo de factor de riesgo identificado",J161="SI"),VLOOKUP(A161,'2'!$B$12:$M$212,8,FALSE)," ")</f>
        <v xml:space="preserve"> </v>
      </c>
      <c r="AS161" s="40" t="str">
        <f>IF(AND(N161="Aplicar identificación avanzada-condición aceptable para cada tipo de factor de riesgo identificado",J161="SI"),VLOOKUP(A161,'2'!$B$12:$M$212,9,FALSE)," ")</f>
        <v xml:space="preserve"> </v>
      </c>
      <c r="AT161" s="40" t="str">
        <f>IF(AND(N161="Aplicar identificación avanzada-condición aceptable para cada tipo de factor de riesgo identificado",J161="SI"),VLOOKUP(A161,'2'!$B$12:$M$212,10,FALSE)," ")</f>
        <v xml:space="preserve"> </v>
      </c>
      <c r="AU161" s="51" t="str">
        <f>IF(AND(N161="Aplicar identificación avanzada-condición aceptable para cada tipo de factor de riesgo identificado",K161="SI"),VLOOKUP(A161,'2'!$B$12:$M$212,2,FALSE)," ")</f>
        <v xml:space="preserve"> </v>
      </c>
      <c r="AV161" s="51" t="str">
        <f>IF(AND(N161="Aplicar identificación avanzada-condición aceptable para cada tipo de factor de riesgo identificado",K161="SI"),VLOOKUP(A161,'2'!$B$12:$M$212,3,FALSE)," ")</f>
        <v xml:space="preserve"> </v>
      </c>
      <c r="AW161" s="51" t="str">
        <f>IF(AND(N161="Aplicar identificación avanzada-condición aceptable para cada tipo de factor de riesgo identificado",K161="SI"),VLOOKUP(A161,'2'!$B$12:$M$212,4,FALSE)," ")</f>
        <v xml:space="preserve"> </v>
      </c>
      <c r="AX161" s="51" t="str">
        <f>IF(AND(N161="Aplicar identificación avanzada-condición aceptable para cada tipo de factor de riesgo identificado",K161="SI"),VLOOKUP(A161,'2'!$B$12:$M$212,6,FALSE)," ")</f>
        <v xml:space="preserve"> </v>
      </c>
      <c r="AY161" s="51" t="str">
        <f>IF(AND(N161="Aplicar identificación avanzada-condición aceptable para cada tipo de factor de riesgo identificado",K161="SI"),VLOOKUP(A161,'2'!$B$12:$M$212,7,FALSE)," ")</f>
        <v xml:space="preserve"> </v>
      </c>
      <c r="AZ161" s="51" t="str">
        <f>IF(AND(N161="Aplicar identificación avanzada-condición aceptable para cada tipo de factor de riesgo identificado",K161="SI"),VLOOKUP(A161,'2'!$B$12:$M$212,8,FALSE)," ")</f>
        <v xml:space="preserve"> </v>
      </c>
      <c r="BA161" s="51" t="str">
        <f>IF(AND(N161="Aplicar identificación avanzada-condición aceptable para cada tipo de factor de riesgo identificado",K161="SI"),VLOOKUP(A161,'2'!$B$12:$M$212,9,FALSE)," ")</f>
        <v xml:space="preserve"> </v>
      </c>
      <c r="BB161" s="51" t="str">
        <f>IF(AND(N161="Aplicar identificación avanzada-condición aceptable para cada tipo de factor de riesgo identificado",K161="SI"),VLOOKUP(A161,'2'!$B$12:$M$212,10,FALSE)," ")</f>
        <v xml:space="preserve"> </v>
      </c>
      <c r="BC161" s="44" t="str">
        <f>IF(AND(N161="Aplicar identificación avanzada-condición aceptable para cada tipo de factor de riesgo identificado",L161="SI"),VLOOKUP(A161,'2'!$B$12:$M$212,2,FALSE)," ")</f>
        <v xml:space="preserve"> </v>
      </c>
      <c r="BD161" s="44" t="str">
        <f>IF(AND(N161="Aplicar identificación avanzada-condición aceptable para cada tipo de factor de riesgo identificado",L161="SI"),VLOOKUP(A161,'2'!$B$12:$M$212,3,FALSE)," ")</f>
        <v xml:space="preserve"> </v>
      </c>
      <c r="BE161" s="44" t="str">
        <f>IF(AND(N161="Aplicar identificación avanzada-condición aceptable para cada tipo de factor de riesgo identificado",L161="SI"),VLOOKUP(A161,'2'!$B$12:$M$212,4,FALSE)," ")</f>
        <v xml:space="preserve"> </v>
      </c>
      <c r="BF161" s="44" t="str">
        <f>IF(AND(N161="Aplicar identificación avanzada-condición aceptable para cada tipo de factor de riesgo identificado",L161="SI"),VLOOKUP(A161,'2'!$B$12:$M$212,6,FALSE)," ")</f>
        <v xml:space="preserve"> </v>
      </c>
      <c r="BG161" s="44" t="str">
        <f>IF(AND(N161="Aplicar identificación avanzada-condición aceptable para cada tipo de factor de riesgo identificado",L161="SI"),VLOOKUP(A161,'2'!$B$12:$M$212,7,FALSE)," ")</f>
        <v xml:space="preserve"> </v>
      </c>
      <c r="BH161" s="44" t="str">
        <f>IF(AND(N161="Aplicar identificación avanzada-condición aceptable para cada tipo de factor de riesgo identificado",L161="SI"),VLOOKUP(A161,'2'!$B$12:$M$212,8,FALSE)," ")</f>
        <v xml:space="preserve"> </v>
      </c>
      <c r="BI161" s="44" t="str">
        <f>IF(AND(N161="Aplicar identificación avanzada-condición aceptable para cada tipo de factor de riesgo identificado",L161="SI"),VLOOKUP(A161,'2'!$B$12:$M$212,9,FALSE)," ")</f>
        <v xml:space="preserve"> </v>
      </c>
      <c r="BJ161" s="44" t="str">
        <f>IF(AND(N161="Aplicar identificación avanzada-condición aceptable para cada tipo de factor de riesgo identificado",L161="SI"),VLOOKUP(A161,'2'!$B$12:$M$212,10,FALSE)," ")</f>
        <v xml:space="preserve"> </v>
      </c>
      <c r="BK161" s="48" t="str">
        <f>IF(AND(N161="Aplicar identificación avanzada-condición aceptable para cada tipo de factor de riesgo identificado",M161="SI"),VLOOKUP(A161,'2'!$B$12:$M$212,2,FALSE)," ")</f>
        <v xml:space="preserve"> </v>
      </c>
      <c r="BL161" s="48" t="str">
        <f>IF(AND(N161="Aplicar identificación avanzada-condición aceptable para cada tipo de factor de riesgo identificado",M161="SI"),VLOOKUP(A161,'2'!$B$12:$M$212,3,FALSE)," ")</f>
        <v xml:space="preserve"> </v>
      </c>
      <c r="BM161" s="48" t="str">
        <f>IF(AND(N161="Aplicar identificación avanzada-condición aceptable para cada tipo de factor de riesgo identificado",M161="SI"),VLOOKUP(A161,'2'!$B$12:$M$212,4,FALSE)," ")</f>
        <v xml:space="preserve"> </v>
      </c>
      <c r="BN161" s="48" t="str">
        <f>IF(AND(N161="Aplicar identificación avanzada-condición aceptable para cada tipo de factor de riesgo identificado",M161="SI"),VLOOKUP(A161,'2'!$B$12:$M$212,6,FALSE)," ")</f>
        <v xml:space="preserve"> </v>
      </c>
      <c r="BO161" s="48" t="str">
        <f>IF(AND(N161="Aplicar identificación avanzada-condición aceptable para cada tipo de factor de riesgo identificado",M161="SI"),VLOOKUP(A161,'2'!$B$12:$M$212,7,FALSE)," ")</f>
        <v xml:space="preserve"> </v>
      </c>
      <c r="BP161" s="48" t="str">
        <f>IF(AND(N161="Aplicar identificación avanzada-condición aceptable para cada tipo de factor de riesgo identificado",M161="SI"),VLOOKUP(A161,'2'!$B$12:$M$212,8,FALSE)," ")</f>
        <v xml:space="preserve"> </v>
      </c>
      <c r="BQ161" s="48" t="str">
        <f>IF(AND(N161="Aplicar identificación avanzada-condición aceptable para cada tipo de factor de riesgo identificado",M161="SI"),VLOOKUP(A161,'2'!$B$12:$M$212,9,FALSE)," ")</f>
        <v xml:space="preserve"> </v>
      </c>
      <c r="BR161" s="48" t="str">
        <f>IF(AND(N161="Aplicar identificación avanzada-condición aceptable para cada tipo de factor de riesgo identificado",M161="SI"),VLOOKUP(A161,'2'!$B$12:$M$212,10,FALSE)," ")</f>
        <v xml:space="preserve"> </v>
      </c>
    </row>
    <row r="162" spans="1:70">
      <c r="A162">
        <v>158</v>
      </c>
      <c r="B162" s="21">
        <f>'2'!C171</f>
        <v>0</v>
      </c>
      <c r="C162" s="21">
        <f>'2'!D171</f>
        <v>0</v>
      </c>
      <c r="D162" s="21"/>
      <c r="E162" s="21">
        <f>'2'!E171</f>
        <v>0</v>
      </c>
      <c r="F162" s="34">
        <f>'3'!D171</f>
        <v>0</v>
      </c>
      <c r="N162" s="34" t="str">
        <f>'3'!L171</f>
        <v>Aplicar identificación avanzada-condición aceptable para cada tipo de factor de riesgo identificado</v>
      </c>
      <c r="O162" s="19" t="str">
        <f>IF(AND(N162="Aplicar identificación avanzada-condición aceptable para cada tipo de factor de riesgo identificado",G162="SI"),VLOOKUP(A162,'2'!$B$12:$M$212,2,FALSE)," ")</f>
        <v xml:space="preserve"> </v>
      </c>
      <c r="P162" s="19" t="str">
        <f>IF(AND(N162="Aplicar identificación avanzada-condición aceptable para cada tipo de factor de riesgo identificado",G162="SI"),VLOOKUP(A162,'2'!$B$12:$M$212,3,FALSE)," ")</f>
        <v xml:space="preserve"> </v>
      </c>
      <c r="Q162" s="19" t="str">
        <f>IF(AND(N162="Aplicar identificación avanzada-condición aceptable para cada tipo de factor de riesgo identificado",G162="SI"),VLOOKUP(A162,'2'!$B$12:$M$212,4,FALSE)," ")</f>
        <v xml:space="preserve"> </v>
      </c>
      <c r="R162" s="19" t="str">
        <f>IF(AND(N162="Aplicar identificación avanzada-condición aceptable para cada tipo de factor de riesgo identificado",G162="SI"),VLOOKUP(A162,'2'!$B$12:$M$212,6,FALSE)," ")</f>
        <v xml:space="preserve"> </v>
      </c>
      <c r="S162" s="19" t="str">
        <f>IF(AND(N162="Aplicar identificación avanzada-condición aceptable para cada tipo de factor de riesgo identificado",G162="SI"),VLOOKUP(A162,'2'!$B$12:$M$212,7,FALSE)," ")</f>
        <v xml:space="preserve"> </v>
      </c>
      <c r="T162" s="19" t="str">
        <f>IF(AND(N162="Aplicar identificación avanzada-condición aceptable para cada tipo de factor de riesgo identificado",G162="SI"),VLOOKUP(A162,'2'!$B$12:$M$212,8,FALSE)," ")</f>
        <v xml:space="preserve"> </v>
      </c>
      <c r="U162" s="19" t="str">
        <f>IF(AND(N162="Aplicar identificación avanzada-condición aceptable para cada tipo de factor de riesgo identificado",G162="SI"),VLOOKUP(A162,'2'!$B$12:$M$212,9,FALSE)," ")</f>
        <v xml:space="preserve"> </v>
      </c>
      <c r="V162" s="19" t="str">
        <f>IF(AND(N162="Aplicar identificación avanzada-condición aceptable para cada tipo de factor de riesgo identificado",G162="SI"),VLOOKUP(A162,'2'!$B$12:$M$212,10,FALSE)," ")</f>
        <v xml:space="preserve"> </v>
      </c>
      <c r="W162" s="31" t="str">
        <f>IF(AND(N162="Aplicar identificación avanzada-condición aceptable para cada tipo de factor de riesgo identificado",H162="SI"),VLOOKUP(A162,'2'!$B$12:$M$212,2,FALSE)," ")</f>
        <v xml:space="preserve"> </v>
      </c>
      <c r="X162" s="31" t="str">
        <f>IF(AND(N162="Aplicar identificación avanzada-condición aceptable para cada tipo de factor de riesgo identificado",H162="SI"),VLOOKUP(A162,'2'!$B$12:$M$212,3,FALSE)," ")</f>
        <v xml:space="preserve"> </v>
      </c>
      <c r="Y162" s="31" t="str">
        <f>IF(AND(N162="Aplicar identificación avanzada-condición aceptable para cada tipo de factor de riesgo identificado",H162="SI"),VLOOKUP(A162,'2'!$B$12:$M$212,4,FALSE)," ")</f>
        <v xml:space="preserve"> </v>
      </c>
      <c r="Z162" s="31" t="str">
        <f>IF(AND(N162="Aplicar identificación avanzada-condición aceptable para cada tipo de factor de riesgo identificado",H162="SI"),VLOOKUP(A162,'2'!$B$12:$M$212,4,FALSE)," ")</f>
        <v xml:space="preserve"> </v>
      </c>
      <c r="AA162" s="31" t="str">
        <f>IF(AND(N162="Aplicar identificación avanzada-condición aceptable para cada tipo de factor de riesgo identificado",H162="SI"),VLOOKUP(A162,'2'!$B$12:$M$212,7,FALSE)," ")</f>
        <v xml:space="preserve"> </v>
      </c>
      <c r="AB162" s="31" t="str">
        <f>IF(AND(N162="Aplicar identificación avanzada-condición aceptable para cada tipo de factor de riesgo identificado",H162="SI"),VLOOKUP(A162,'2'!$B$12:$M$212,8,FALSE)," ")</f>
        <v xml:space="preserve"> </v>
      </c>
      <c r="AC162" s="31" t="str">
        <f>IF(AND(N162="Aplicar identificación avanzada-condición aceptable para cada tipo de factor de riesgo identificado",H162="SI"),VLOOKUP(A162,'2'!$B$12:$M$212,9,FALSE)," ")</f>
        <v xml:space="preserve"> </v>
      </c>
      <c r="AD162" s="31" t="str">
        <f>IF(AND(N162="Aplicar identificación avanzada-condición aceptable para cada tipo de factor de riesgo identificado",H162="SI"),VLOOKUP(A162,'2'!$B$12:$M$212,10,FALSE)," ")</f>
        <v xml:space="preserve"> </v>
      </c>
      <c r="AE162" s="34" t="str">
        <f>IF(AND(N162="Aplicar identificación avanzada-condición aceptable para cada tipo de factor de riesgo identificado",I162="SI"),VLOOKUP(A162,'2'!$B$12:$M$212,2,FALSE)," ")</f>
        <v xml:space="preserve"> </v>
      </c>
      <c r="AF162" s="34" t="str">
        <f>IF(AND(N162="Aplicar identificación avanzada-condición aceptable para cada tipo de factor de riesgo identificado",I162="SI"),VLOOKUP(A162,'2'!$B$12:$M$212,3,FALSE)," ")</f>
        <v xml:space="preserve"> </v>
      </c>
      <c r="AG162" s="34" t="str">
        <f>IF(AND(N162="Aplicar identificación avanzada-condición aceptable para cada tipo de factor de riesgo identificado",I162="SI"),VLOOKUP(A162,'2'!$B$12:$M$212,4,FALSE)," ")</f>
        <v xml:space="preserve"> </v>
      </c>
      <c r="AH162" s="34" t="str">
        <f>IF(AND(N162="Aplicar identificación avanzada-condición aceptable para cada tipo de factor de riesgo identificado",I162="SI"),VLOOKUP(A162,'2'!$B$12:$M$212,6,FALSE)," ")</f>
        <v xml:space="preserve"> </v>
      </c>
      <c r="AI162" s="34" t="str">
        <f>IF(AND(N162="Aplicar identificación avanzada-condición aceptable para cada tipo de factor de riesgo identificado",I162="SI"),VLOOKUP(A162,'2'!$B$12:$M$212,7,FALSE)," ")</f>
        <v xml:space="preserve"> </v>
      </c>
      <c r="AJ162" s="34" t="str">
        <f>IF(AND(N162="Aplicar identificación avanzada-condición aceptable para cada tipo de factor de riesgo identificado",I162="SI"),VLOOKUP(A162,'2'!$B$12:$M$212,8,FALSE)," ")</f>
        <v xml:space="preserve"> </v>
      </c>
      <c r="AK162" s="34" t="str">
        <f>IF(AND(N162="Aplicar identificación avanzada-condición aceptable para cada tipo de factor de riesgo identificado",I162="SI"),VLOOKUP(A162,'2'!$B$12:$M$212,9,FALSE)," ")</f>
        <v xml:space="preserve"> </v>
      </c>
      <c r="AL162" s="34" t="str">
        <f>IF(AND(N162="Aplicar identificación avanzada-condición aceptable para cada tipo de factor de riesgo identificado",I162="SI"),VLOOKUP(A162,'2'!$B$12:$M$212,10,FALSE)," ")</f>
        <v xml:space="preserve"> </v>
      </c>
      <c r="AM162" s="40" t="str">
        <f>IF(AND(N162="Aplicar identificación avanzada-condición aceptable para cada tipo de factor de riesgo identificado",J162="SI"),VLOOKUP(A162,'2'!$B$12:$M$212,2,FALSE)," ")</f>
        <v xml:space="preserve"> </v>
      </c>
      <c r="AN162" s="40" t="str">
        <f>IF(AND(N162="Aplicar identificación avanzada-condición aceptable para cada tipo de factor de riesgo identificado",J162="SI"),VLOOKUP(A162,'2'!$B$12:$M$212,3,FALSE)," ")</f>
        <v xml:space="preserve"> </v>
      </c>
      <c r="AO162" s="40" t="str">
        <f>IF(AND(N162="Aplicar identificación avanzada-condición aceptable para cada tipo de factor de riesgo identificado",J162="SI"),VLOOKUP(A162,'2'!$B$12:$M$212,4,FALSE)," ")</f>
        <v xml:space="preserve"> </v>
      </c>
      <c r="AP162" s="40" t="str">
        <f>IF(AND(N162="Aplicar identificación avanzada-condición aceptable para cada tipo de factor de riesgo identificado",J162="SI"),VLOOKUP(A162,'2'!$B$12:$M$212,6,FALSE)," ")</f>
        <v xml:space="preserve"> </v>
      </c>
      <c r="AQ162" s="40" t="str">
        <f>IF(AND(N162="Aplicar identificación avanzada-condición aceptable para cada tipo de factor de riesgo identificado",J162="SI"),VLOOKUP(A162,'2'!$B$12:$M$212,7,FALSE)," ")</f>
        <v xml:space="preserve"> </v>
      </c>
      <c r="AR162" s="40" t="str">
        <f>IF(AND(N162="Aplicar identificación avanzada-condición aceptable para cada tipo de factor de riesgo identificado",J162="SI"),VLOOKUP(A162,'2'!$B$12:$M$212,8,FALSE)," ")</f>
        <v xml:space="preserve"> </v>
      </c>
      <c r="AS162" s="40" t="str">
        <f>IF(AND(N162="Aplicar identificación avanzada-condición aceptable para cada tipo de factor de riesgo identificado",J162="SI"),VLOOKUP(A162,'2'!$B$12:$M$212,9,FALSE)," ")</f>
        <v xml:space="preserve"> </v>
      </c>
      <c r="AT162" s="40" t="str">
        <f>IF(AND(N162="Aplicar identificación avanzada-condición aceptable para cada tipo de factor de riesgo identificado",J162="SI"),VLOOKUP(A162,'2'!$B$12:$M$212,10,FALSE)," ")</f>
        <v xml:space="preserve"> </v>
      </c>
      <c r="AU162" s="51" t="str">
        <f>IF(AND(N162="Aplicar identificación avanzada-condición aceptable para cada tipo de factor de riesgo identificado",K162="SI"),VLOOKUP(A162,'2'!$B$12:$M$212,2,FALSE)," ")</f>
        <v xml:space="preserve"> </v>
      </c>
      <c r="AV162" s="51" t="str">
        <f>IF(AND(N162="Aplicar identificación avanzada-condición aceptable para cada tipo de factor de riesgo identificado",K162="SI"),VLOOKUP(A162,'2'!$B$12:$M$212,3,FALSE)," ")</f>
        <v xml:space="preserve"> </v>
      </c>
      <c r="AW162" s="51" t="str">
        <f>IF(AND(N162="Aplicar identificación avanzada-condición aceptable para cada tipo de factor de riesgo identificado",K162="SI"),VLOOKUP(A162,'2'!$B$12:$M$212,4,FALSE)," ")</f>
        <v xml:space="preserve"> </v>
      </c>
      <c r="AX162" s="51" t="str">
        <f>IF(AND(N162="Aplicar identificación avanzada-condición aceptable para cada tipo de factor de riesgo identificado",K162="SI"),VLOOKUP(A162,'2'!$B$12:$M$212,6,FALSE)," ")</f>
        <v xml:space="preserve"> </v>
      </c>
      <c r="AY162" s="51" t="str">
        <f>IF(AND(N162="Aplicar identificación avanzada-condición aceptable para cada tipo de factor de riesgo identificado",K162="SI"),VLOOKUP(A162,'2'!$B$12:$M$212,7,FALSE)," ")</f>
        <v xml:space="preserve"> </v>
      </c>
      <c r="AZ162" s="51" t="str">
        <f>IF(AND(N162="Aplicar identificación avanzada-condición aceptable para cada tipo de factor de riesgo identificado",K162="SI"),VLOOKUP(A162,'2'!$B$12:$M$212,8,FALSE)," ")</f>
        <v xml:space="preserve"> </v>
      </c>
      <c r="BA162" s="51" t="str">
        <f>IF(AND(N162="Aplicar identificación avanzada-condición aceptable para cada tipo de factor de riesgo identificado",K162="SI"),VLOOKUP(A162,'2'!$B$12:$M$212,9,FALSE)," ")</f>
        <v xml:space="preserve"> </v>
      </c>
      <c r="BB162" s="51" t="str">
        <f>IF(AND(N162="Aplicar identificación avanzada-condición aceptable para cada tipo de factor de riesgo identificado",K162="SI"),VLOOKUP(A162,'2'!$B$12:$M$212,10,FALSE)," ")</f>
        <v xml:space="preserve"> </v>
      </c>
      <c r="BC162" s="44" t="str">
        <f>IF(AND(N162="Aplicar identificación avanzada-condición aceptable para cada tipo de factor de riesgo identificado",L162="SI"),VLOOKUP(A162,'2'!$B$12:$M$212,2,FALSE)," ")</f>
        <v xml:space="preserve"> </v>
      </c>
      <c r="BD162" s="44" t="str">
        <f>IF(AND(N162="Aplicar identificación avanzada-condición aceptable para cada tipo de factor de riesgo identificado",L162="SI"),VLOOKUP(A162,'2'!$B$12:$M$212,3,FALSE)," ")</f>
        <v xml:space="preserve"> </v>
      </c>
      <c r="BE162" s="44" t="str">
        <f>IF(AND(N162="Aplicar identificación avanzada-condición aceptable para cada tipo de factor de riesgo identificado",L162="SI"),VLOOKUP(A162,'2'!$B$12:$M$212,4,FALSE)," ")</f>
        <v xml:space="preserve"> </v>
      </c>
      <c r="BF162" s="44" t="str">
        <f>IF(AND(N162="Aplicar identificación avanzada-condición aceptable para cada tipo de factor de riesgo identificado",L162="SI"),VLOOKUP(A162,'2'!$B$12:$M$212,6,FALSE)," ")</f>
        <v xml:space="preserve"> </v>
      </c>
      <c r="BG162" s="44" t="str">
        <f>IF(AND(N162="Aplicar identificación avanzada-condición aceptable para cada tipo de factor de riesgo identificado",L162="SI"),VLOOKUP(A162,'2'!$B$12:$M$212,7,FALSE)," ")</f>
        <v xml:space="preserve"> </v>
      </c>
      <c r="BH162" s="44" t="str">
        <f>IF(AND(N162="Aplicar identificación avanzada-condición aceptable para cada tipo de factor de riesgo identificado",L162="SI"),VLOOKUP(A162,'2'!$B$12:$M$212,8,FALSE)," ")</f>
        <v xml:space="preserve"> </v>
      </c>
      <c r="BI162" s="44" t="str">
        <f>IF(AND(N162="Aplicar identificación avanzada-condición aceptable para cada tipo de factor de riesgo identificado",L162="SI"),VLOOKUP(A162,'2'!$B$12:$M$212,9,FALSE)," ")</f>
        <v xml:space="preserve"> </v>
      </c>
      <c r="BJ162" s="44" t="str">
        <f>IF(AND(N162="Aplicar identificación avanzada-condición aceptable para cada tipo de factor de riesgo identificado",L162="SI"),VLOOKUP(A162,'2'!$B$12:$M$212,10,FALSE)," ")</f>
        <v xml:space="preserve"> </v>
      </c>
      <c r="BK162" s="48" t="str">
        <f>IF(AND(N162="Aplicar identificación avanzada-condición aceptable para cada tipo de factor de riesgo identificado",M162="SI"),VLOOKUP(A162,'2'!$B$12:$M$212,2,FALSE)," ")</f>
        <v xml:space="preserve"> </v>
      </c>
      <c r="BL162" s="48" t="str">
        <f>IF(AND(N162="Aplicar identificación avanzada-condición aceptable para cada tipo de factor de riesgo identificado",M162="SI"),VLOOKUP(A162,'2'!$B$12:$M$212,3,FALSE)," ")</f>
        <v xml:space="preserve"> </v>
      </c>
      <c r="BM162" s="48" t="str">
        <f>IF(AND(N162="Aplicar identificación avanzada-condición aceptable para cada tipo de factor de riesgo identificado",M162="SI"),VLOOKUP(A162,'2'!$B$12:$M$212,4,FALSE)," ")</f>
        <v xml:space="preserve"> </v>
      </c>
      <c r="BN162" s="48" t="str">
        <f>IF(AND(N162="Aplicar identificación avanzada-condición aceptable para cada tipo de factor de riesgo identificado",M162="SI"),VLOOKUP(A162,'2'!$B$12:$M$212,6,FALSE)," ")</f>
        <v xml:space="preserve"> </v>
      </c>
      <c r="BO162" s="48" t="str">
        <f>IF(AND(N162="Aplicar identificación avanzada-condición aceptable para cada tipo de factor de riesgo identificado",M162="SI"),VLOOKUP(A162,'2'!$B$12:$M$212,7,FALSE)," ")</f>
        <v xml:space="preserve"> </v>
      </c>
      <c r="BP162" s="48" t="str">
        <f>IF(AND(N162="Aplicar identificación avanzada-condición aceptable para cada tipo de factor de riesgo identificado",M162="SI"),VLOOKUP(A162,'2'!$B$12:$M$212,8,FALSE)," ")</f>
        <v xml:space="preserve"> </v>
      </c>
      <c r="BQ162" s="48" t="str">
        <f>IF(AND(N162="Aplicar identificación avanzada-condición aceptable para cada tipo de factor de riesgo identificado",M162="SI"),VLOOKUP(A162,'2'!$B$12:$M$212,9,FALSE)," ")</f>
        <v xml:space="preserve"> </v>
      </c>
      <c r="BR162" s="48" t="str">
        <f>IF(AND(N162="Aplicar identificación avanzada-condición aceptable para cada tipo de factor de riesgo identificado",M162="SI"),VLOOKUP(A162,'2'!$B$12:$M$212,10,FALSE)," ")</f>
        <v xml:space="preserve"> </v>
      </c>
    </row>
    <row r="163" spans="1:70">
      <c r="A163">
        <v>159</v>
      </c>
      <c r="B163" s="21">
        <f>'2'!C172</f>
        <v>0</v>
      </c>
      <c r="C163" s="21">
        <f>'2'!D172</f>
        <v>0</v>
      </c>
      <c r="D163" s="21"/>
      <c r="E163" s="21">
        <f>'2'!E172</f>
        <v>0</v>
      </c>
      <c r="F163" s="34">
        <f>'3'!D172</f>
        <v>0</v>
      </c>
      <c r="N163" s="34" t="str">
        <f>'3'!L172</f>
        <v>Aplicar identificación avanzada-condición aceptable para cada tipo de factor de riesgo identificado</v>
      </c>
      <c r="O163" s="19" t="str">
        <f>IF(AND(N163="Aplicar identificación avanzada-condición aceptable para cada tipo de factor de riesgo identificado",G163="SI"),VLOOKUP(A163,'2'!$B$12:$M$212,2,FALSE)," ")</f>
        <v xml:space="preserve"> </v>
      </c>
      <c r="P163" s="19" t="str">
        <f>IF(AND(N163="Aplicar identificación avanzada-condición aceptable para cada tipo de factor de riesgo identificado",G163="SI"),VLOOKUP(A163,'2'!$B$12:$M$212,3,FALSE)," ")</f>
        <v xml:space="preserve"> </v>
      </c>
      <c r="Q163" s="19" t="str">
        <f>IF(AND(N163="Aplicar identificación avanzada-condición aceptable para cada tipo de factor de riesgo identificado",G163="SI"),VLOOKUP(A163,'2'!$B$12:$M$212,4,FALSE)," ")</f>
        <v xml:space="preserve"> </v>
      </c>
      <c r="R163" s="19" t="str">
        <f>IF(AND(N163="Aplicar identificación avanzada-condición aceptable para cada tipo de factor de riesgo identificado",G163="SI"),VLOOKUP(A163,'2'!$B$12:$M$212,6,FALSE)," ")</f>
        <v xml:space="preserve"> </v>
      </c>
      <c r="S163" s="19" t="str">
        <f>IF(AND(N163="Aplicar identificación avanzada-condición aceptable para cada tipo de factor de riesgo identificado",G163="SI"),VLOOKUP(A163,'2'!$B$12:$M$212,7,FALSE)," ")</f>
        <v xml:space="preserve"> </v>
      </c>
      <c r="T163" s="19" t="str">
        <f>IF(AND(N163="Aplicar identificación avanzada-condición aceptable para cada tipo de factor de riesgo identificado",G163="SI"),VLOOKUP(A163,'2'!$B$12:$M$212,8,FALSE)," ")</f>
        <v xml:space="preserve"> </v>
      </c>
      <c r="U163" s="19" t="str">
        <f>IF(AND(N163="Aplicar identificación avanzada-condición aceptable para cada tipo de factor de riesgo identificado",G163="SI"),VLOOKUP(A163,'2'!$B$12:$M$212,9,FALSE)," ")</f>
        <v xml:space="preserve"> </v>
      </c>
      <c r="V163" s="19" t="str">
        <f>IF(AND(N163="Aplicar identificación avanzada-condición aceptable para cada tipo de factor de riesgo identificado",G163="SI"),VLOOKUP(A163,'2'!$B$12:$M$212,10,FALSE)," ")</f>
        <v xml:space="preserve"> </v>
      </c>
      <c r="W163" s="31" t="str">
        <f>IF(AND(N163="Aplicar identificación avanzada-condición aceptable para cada tipo de factor de riesgo identificado",H163="SI"),VLOOKUP(A163,'2'!$B$12:$M$212,2,FALSE)," ")</f>
        <v xml:space="preserve"> </v>
      </c>
      <c r="X163" s="31" t="str">
        <f>IF(AND(N163="Aplicar identificación avanzada-condición aceptable para cada tipo de factor de riesgo identificado",H163="SI"),VLOOKUP(A163,'2'!$B$12:$M$212,3,FALSE)," ")</f>
        <v xml:space="preserve"> </v>
      </c>
      <c r="Y163" s="31" t="str">
        <f>IF(AND(N163="Aplicar identificación avanzada-condición aceptable para cada tipo de factor de riesgo identificado",H163="SI"),VLOOKUP(A163,'2'!$B$12:$M$212,4,FALSE)," ")</f>
        <v xml:space="preserve"> </v>
      </c>
      <c r="Z163" s="31" t="str">
        <f>IF(AND(N163="Aplicar identificación avanzada-condición aceptable para cada tipo de factor de riesgo identificado",H163="SI"),VLOOKUP(A163,'2'!$B$12:$M$212,4,FALSE)," ")</f>
        <v xml:space="preserve"> </v>
      </c>
      <c r="AA163" s="31" t="str">
        <f>IF(AND(N163="Aplicar identificación avanzada-condición aceptable para cada tipo de factor de riesgo identificado",H163="SI"),VLOOKUP(A163,'2'!$B$12:$M$212,7,FALSE)," ")</f>
        <v xml:space="preserve"> </v>
      </c>
      <c r="AB163" s="31" t="str">
        <f>IF(AND(N163="Aplicar identificación avanzada-condición aceptable para cada tipo de factor de riesgo identificado",H163="SI"),VLOOKUP(A163,'2'!$B$12:$M$212,8,FALSE)," ")</f>
        <v xml:space="preserve"> </v>
      </c>
      <c r="AC163" s="31" t="str">
        <f>IF(AND(N163="Aplicar identificación avanzada-condición aceptable para cada tipo de factor de riesgo identificado",H163="SI"),VLOOKUP(A163,'2'!$B$12:$M$212,9,FALSE)," ")</f>
        <v xml:space="preserve"> </v>
      </c>
      <c r="AD163" s="31" t="str">
        <f>IF(AND(N163="Aplicar identificación avanzada-condición aceptable para cada tipo de factor de riesgo identificado",H163="SI"),VLOOKUP(A163,'2'!$B$12:$M$212,10,FALSE)," ")</f>
        <v xml:space="preserve"> </v>
      </c>
      <c r="AE163" s="34" t="str">
        <f>IF(AND(N163="Aplicar identificación avanzada-condición aceptable para cada tipo de factor de riesgo identificado",I163="SI"),VLOOKUP(A163,'2'!$B$12:$M$212,2,FALSE)," ")</f>
        <v xml:space="preserve"> </v>
      </c>
      <c r="AF163" s="34" t="str">
        <f>IF(AND(N163="Aplicar identificación avanzada-condición aceptable para cada tipo de factor de riesgo identificado",I163="SI"),VLOOKUP(A163,'2'!$B$12:$M$212,3,FALSE)," ")</f>
        <v xml:space="preserve"> </v>
      </c>
      <c r="AG163" s="34" t="str">
        <f>IF(AND(N163="Aplicar identificación avanzada-condición aceptable para cada tipo de factor de riesgo identificado",I163="SI"),VLOOKUP(A163,'2'!$B$12:$M$212,4,FALSE)," ")</f>
        <v xml:space="preserve"> </v>
      </c>
      <c r="AH163" s="34" t="str">
        <f>IF(AND(N163="Aplicar identificación avanzada-condición aceptable para cada tipo de factor de riesgo identificado",I163="SI"),VLOOKUP(A163,'2'!$B$12:$M$212,6,FALSE)," ")</f>
        <v xml:space="preserve"> </v>
      </c>
      <c r="AI163" s="34" t="str">
        <f>IF(AND(N163="Aplicar identificación avanzada-condición aceptable para cada tipo de factor de riesgo identificado",I163="SI"),VLOOKUP(A163,'2'!$B$12:$M$212,7,FALSE)," ")</f>
        <v xml:space="preserve"> </v>
      </c>
      <c r="AJ163" s="34" t="str">
        <f>IF(AND(N163="Aplicar identificación avanzada-condición aceptable para cada tipo de factor de riesgo identificado",I163="SI"),VLOOKUP(A163,'2'!$B$12:$M$212,8,FALSE)," ")</f>
        <v xml:space="preserve"> </v>
      </c>
      <c r="AK163" s="34" t="str">
        <f>IF(AND(N163="Aplicar identificación avanzada-condición aceptable para cada tipo de factor de riesgo identificado",I163="SI"),VLOOKUP(A163,'2'!$B$12:$M$212,9,FALSE)," ")</f>
        <v xml:space="preserve"> </v>
      </c>
      <c r="AL163" s="34" t="str">
        <f>IF(AND(N163="Aplicar identificación avanzada-condición aceptable para cada tipo de factor de riesgo identificado",I163="SI"),VLOOKUP(A163,'2'!$B$12:$M$212,10,FALSE)," ")</f>
        <v xml:space="preserve"> </v>
      </c>
      <c r="AM163" s="40" t="str">
        <f>IF(AND(N163="Aplicar identificación avanzada-condición aceptable para cada tipo de factor de riesgo identificado",J163="SI"),VLOOKUP(A163,'2'!$B$12:$M$212,2,FALSE)," ")</f>
        <v xml:space="preserve"> </v>
      </c>
      <c r="AN163" s="40" t="str">
        <f>IF(AND(N163="Aplicar identificación avanzada-condición aceptable para cada tipo de factor de riesgo identificado",J163="SI"),VLOOKUP(A163,'2'!$B$12:$M$212,3,FALSE)," ")</f>
        <v xml:space="preserve"> </v>
      </c>
      <c r="AO163" s="40" t="str">
        <f>IF(AND(N163="Aplicar identificación avanzada-condición aceptable para cada tipo de factor de riesgo identificado",J163="SI"),VLOOKUP(A163,'2'!$B$12:$M$212,4,FALSE)," ")</f>
        <v xml:space="preserve"> </v>
      </c>
      <c r="AP163" s="40" t="str">
        <f>IF(AND(N163="Aplicar identificación avanzada-condición aceptable para cada tipo de factor de riesgo identificado",J163="SI"),VLOOKUP(A163,'2'!$B$12:$M$212,6,FALSE)," ")</f>
        <v xml:space="preserve"> </v>
      </c>
      <c r="AQ163" s="40" t="str">
        <f>IF(AND(N163="Aplicar identificación avanzada-condición aceptable para cada tipo de factor de riesgo identificado",J163="SI"),VLOOKUP(A163,'2'!$B$12:$M$212,7,FALSE)," ")</f>
        <v xml:space="preserve"> </v>
      </c>
      <c r="AR163" s="40" t="str">
        <f>IF(AND(N163="Aplicar identificación avanzada-condición aceptable para cada tipo de factor de riesgo identificado",J163="SI"),VLOOKUP(A163,'2'!$B$12:$M$212,8,FALSE)," ")</f>
        <v xml:space="preserve"> </v>
      </c>
      <c r="AS163" s="40" t="str">
        <f>IF(AND(N163="Aplicar identificación avanzada-condición aceptable para cada tipo de factor de riesgo identificado",J163="SI"),VLOOKUP(A163,'2'!$B$12:$M$212,9,FALSE)," ")</f>
        <v xml:space="preserve"> </v>
      </c>
      <c r="AT163" s="40" t="str">
        <f>IF(AND(N163="Aplicar identificación avanzada-condición aceptable para cada tipo de factor de riesgo identificado",J163="SI"),VLOOKUP(A163,'2'!$B$12:$M$212,10,FALSE)," ")</f>
        <v xml:space="preserve"> </v>
      </c>
      <c r="AU163" s="51" t="str">
        <f>IF(AND(N163="Aplicar identificación avanzada-condición aceptable para cada tipo de factor de riesgo identificado",K163="SI"),VLOOKUP(A163,'2'!$B$12:$M$212,2,FALSE)," ")</f>
        <v xml:space="preserve"> </v>
      </c>
      <c r="AV163" s="51" t="str">
        <f>IF(AND(N163="Aplicar identificación avanzada-condición aceptable para cada tipo de factor de riesgo identificado",K163="SI"),VLOOKUP(A163,'2'!$B$12:$M$212,3,FALSE)," ")</f>
        <v xml:space="preserve"> </v>
      </c>
      <c r="AW163" s="51" t="str">
        <f>IF(AND(N163="Aplicar identificación avanzada-condición aceptable para cada tipo de factor de riesgo identificado",K163="SI"),VLOOKUP(A163,'2'!$B$12:$M$212,4,FALSE)," ")</f>
        <v xml:space="preserve"> </v>
      </c>
      <c r="AX163" s="51" t="str">
        <f>IF(AND(N163="Aplicar identificación avanzada-condición aceptable para cada tipo de factor de riesgo identificado",K163="SI"),VLOOKUP(A163,'2'!$B$12:$M$212,6,FALSE)," ")</f>
        <v xml:space="preserve"> </v>
      </c>
      <c r="AY163" s="51" t="str">
        <f>IF(AND(N163="Aplicar identificación avanzada-condición aceptable para cada tipo de factor de riesgo identificado",K163="SI"),VLOOKUP(A163,'2'!$B$12:$M$212,7,FALSE)," ")</f>
        <v xml:space="preserve"> </v>
      </c>
      <c r="AZ163" s="51" t="str">
        <f>IF(AND(N163="Aplicar identificación avanzada-condición aceptable para cada tipo de factor de riesgo identificado",K163="SI"),VLOOKUP(A163,'2'!$B$12:$M$212,8,FALSE)," ")</f>
        <v xml:space="preserve"> </v>
      </c>
      <c r="BA163" s="51" t="str">
        <f>IF(AND(N163="Aplicar identificación avanzada-condición aceptable para cada tipo de factor de riesgo identificado",K163="SI"),VLOOKUP(A163,'2'!$B$12:$M$212,9,FALSE)," ")</f>
        <v xml:space="preserve"> </v>
      </c>
      <c r="BB163" s="51" t="str">
        <f>IF(AND(N163="Aplicar identificación avanzada-condición aceptable para cada tipo de factor de riesgo identificado",K163="SI"),VLOOKUP(A163,'2'!$B$12:$M$212,10,FALSE)," ")</f>
        <v xml:space="preserve"> </v>
      </c>
      <c r="BC163" s="44" t="str">
        <f>IF(AND(N163="Aplicar identificación avanzada-condición aceptable para cada tipo de factor de riesgo identificado",L163="SI"),VLOOKUP(A163,'2'!$B$12:$M$212,2,FALSE)," ")</f>
        <v xml:space="preserve"> </v>
      </c>
      <c r="BD163" s="44" t="str">
        <f>IF(AND(N163="Aplicar identificación avanzada-condición aceptable para cada tipo de factor de riesgo identificado",L163="SI"),VLOOKUP(A163,'2'!$B$12:$M$212,3,FALSE)," ")</f>
        <v xml:space="preserve"> </v>
      </c>
      <c r="BE163" s="44" t="str">
        <f>IF(AND(N163="Aplicar identificación avanzada-condición aceptable para cada tipo de factor de riesgo identificado",L163="SI"),VLOOKUP(A163,'2'!$B$12:$M$212,4,FALSE)," ")</f>
        <v xml:space="preserve"> </v>
      </c>
      <c r="BF163" s="44" t="str">
        <f>IF(AND(N163="Aplicar identificación avanzada-condición aceptable para cada tipo de factor de riesgo identificado",L163="SI"),VLOOKUP(A163,'2'!$B$12:$M$212,6,FALSE)," ")</f>
        <v xml:space="preserve"> </v>
      </c>
      <c r="BG163" s="44" t="str">
        <f>IF(AND(N163="Aplicar identificación avanzada-condición aceptable para cada tipo de factor de riesgo identificado",L163="SI"),VLOOKUP(A163,'2'!$B$12:$M$212,7,FALSE)," ")</f>
        <v xml:space="preserve"> </v>
      </c>
      <c r="BH163" s="44" t="str">
        <f>IF(AND(N163="Aplicar identificación avanzada-condición aceptable para cada tipo de factor de riesgo identificado",L163="SI"),VLOOKUP(A163,'2'!$B$12:$M$212,8,FALSE)," ")</f>
        <v xml:space="preserve"> </v>
      </c>
      <c r="BI163" s="44" t="str">
        <f>IF(AND(N163="Aplicar identificación avanzada-condición aceptable para cada tipo de factor de riesgo identificado",L163="SI"),VLOOKUP(A163,'2'!$B$12:$M$212,9,FALSE)," ")</f>
        <v xml:space="preserve"> </v>
      </c>
      <c r="BJ163" s="44" t="str">
        <f>IF(AND(N163="Aplicar identificación avanzada-condición aceptable para cada tipo de factor de riesgo identificado",L163="SI"),VLOOKUP(A163,'2'!$B$12:$M$212,10,FALSE)," ")</f>
        <v xml:space="preserve"> </v>
      </c>
      <c r="BK163" s="48" t="str">
        <f>IF(AND(N163="Aplicar identificación avanzada-condición aceptable para cada tipo de factor de riesgo identificado",M163="SI"),VLOOKUP(A163,'2'!$B$12:$M$212,2,FALSE)," ")</f>
        <v xml:space="preserve"> </v>
      </c>
      <c r="BL163" s="48" t="str">
        <f>IF(AND(N163="Aplicar identificación avanzada-condición aceptable para cada tipo de factor de riesgo identificado",M163="SI"),VLOOKUP(A163,'2'!$B$12:$M$212,3,FALSE)," ")</f>
        <v xml:space="preserve"> </v>
      </c>
      <c r="BM163" s="48" t="str">
        <f>IF(AND(N163="Aplicar identificación avanzada-condición aceptable para cada tipo de factor de riesgo identificado",M163="SI"),VLOOKUP(A163,'2'!$B$12:$M$212,4,FALSE)," ")</f>
        <v xml:space="preserve"> </v>
      </c>
      <c r="BN163" s="48" t="str">
        <f>IF(AND(N163="Aplicar identificación avanzada-condición aceptable para cada tipo de factor de riesgo identificado",M163="SI"),VLOOKUP(A163,'2'!$B$12:$M$212,6,FALSE)," ")</f>
        <v xml:space="preserve"> </v>
      </c>
      <c r="BO163" s="48" t="str">
        <f>IF(AND(N163="Aplicar identificación avanzada-condición aceptable para cada tipo de factor de riesgo identificado",M163="SI"),VLOOKUP(A163,'2'!$B$12:$M$212,7,FALSE)," ")</f>
        <v xml:space="preserve"> </v>
      </c>
      <c r="BP163" s="48" t="str">
        <f>IF(AND(N163="Aplicar identificación avanzada-condición aceptable para cada tipo de factor de riesgo identificado",M163="SI"),VLOOKUP(A163,'2'!$B$12:$M$212,8,FALSE)," ")</f>
        <v xml:space="preserve"> </v>
      </c>
      <c r="BQ163" s="48" t="str">
        <f>IF(AND(N163="Aplicar identificación avanzada-condición aceptable para cada tipo de factor de riesgo identificado",M163="SI"),VLOOKUP(A163,'2'!$B$12:$M$212,9,FALSE)," ")</f>
        <v xml:space="preserve"> </v>
      </c>
      <c r="BR163" s="48" t="str">
        <f>IF(AND(N163="Aplicar identificación avanzada-condición aceptable para cada tipo de factor de riesgo identificado",M163="SI"),VLOOKUP(A163,'2'!$B$12:$M$212,10,FALSE)," ")</f>
        <v xml:space="preserve"> </v>
      </c>
    </row>
    <row r="164" spans="1:70">
      <c r="A164">
        <v>160</v>
      </c>
      <c r="B164" s="21">
        <f>'2'!C173</f>
        <v>0</v>
      </c>
      <c r="C164" s="21">
        <f>'2'!D173</f>
        <v>0</v>
      </c>
      <c r="D164" s="21"/>
      <c r="E164" s="21">
        <f>'2'!E173</f>
        <v>0</v>
      </c>
      <c r="F164" s="34">
        <f>'3'!D173</f>
        <v>0</v>
      </c>
      <c r="N164" s="34" t="str">
        <f>'3'!L173</f>
        <v>Aplicar identificación avanzada-condición aceptable para cada tipo de factor de riesgo identificado</v>
      </c>
      <c r="O164" s="19" t="str">
        <f>IF(AND(N164="Aplicar identificación avanzada-condición aceptable para cada tipo de factor de riesgo identificado",G164="SI"),VLOOKUP(A164,'2'!$B$12:$M$212,2,FALSE)," ")</f>
        <v xml:space="preserve"> </v>
      </c>
      <c r="P164" s="19" t="str">
        <f>IF(AND(N164="Aplicar identificación avanzada-condición aceptable para cada tipo de factor de riesgo identificado",G164="SI"),VLOOKUP(A164,'2'!$B$12:$M$212,3,FALSE)," ")</f>
        <v xml:space="preserve"> </v>
      </c>
      <c r="Q164" s="19" t="str">
        <f>IF(AND(N164="Aplicar identificación avanzada-condición aceptable para cada tipo de factor de riesgo identificado",G164="SI"),VLOOKUP(A164,'2'!$B$12:$M$212,4,FALSE)," ")</f>
        <v xml:space="preserve"> </v>
      </c>
      <c r="R164" s="19" t="str">
        <f>IF(AND(N164="Aplicar identificación avanzada-condición aceptable para cada tipo de factor de riesgo identificado",G164="SI"),VLOOKUP(A164,'2'!$B$12:$M$212,6,FALSE)," ")</f>
        <v xml:space="preserve"> </v>
      </c>
      <c r="S164" s="19" t="str">
        <f>IF(AND(N164="Aplicar identificación avanzada-condición aceptable para cada tipo de factor de riesgo identificado",G164="SI"),VLOOKUP(A164,'2'!$B$12:$M$212,7,FALSE)," ")</f>
        <v xml:space="preserve"> </v>
      </c>
      <c r="T164" s="19" t="str">
        <f>IF(AND(N164="Aplicar identificación avanzada-condición aceptable para cada tipo de factor de riesgo identificado",G164="SI"),VLOOKUP(A164,'2'!$B$12:$M$212,8,FALSE)," ")</f>
        <v xml:space="preserve"> </v>
      </c>
      <c r="U164" s="19" t="str">
        <f>IF(AND(N164="Aplicar identificación avanzada-condición aceptable para cada tipo de factor de riesgo identificado",G164="SI"),VLOOKUP(A164,'2'!$B$12:$M$212,9,FALSE)," ")</f>
        <v xml:space="preserve"> </v>
      </c>
      <c r="V164" s="19" t="str">
        <f>IF(AND(N164="Aplicar identificación avanzada-condición aceptable para cada tipo de factor de riesgo identificado",G164="SI"),VLOOKUP(A164,'2'!$B$12:$M$212,10,FALSE)," ")</f>
        <v xml:space="preserve"> </v>
      </c>
      <c r="W164" s="31" t="str">
        <f>IF(AND(N164="Aplicar identificación avanzada-condición aceptable para cada tipo de factor de riesgo identificado",H164="SI"),VLOOKUP(A164,'2'!$B$12:$M$212,2,FALSE)," ")</f>
        <v xml:space="preserve"> </v>
      </c>
      <c r="X164" s="31" t="str">
        <f>IF(AND(N164="Aplicar identificación avanzada-condición aceptable para cada tipo de factor de riesgo identificado",H164="SI"),VLOOKUP(A164,'2'!$B$12:$M$212,3,FALSE)," ")</f>
        <v xml:space="preserve"> </v>
      </c>
      <c r="Y164" s="31" t="str">
        <f>IF(AND(N164="Aplicar identificación avanzada-condición aceptable para cada tipo de factor de riesgo identificado",H164="SI"),VLOOKUP(A164,'2'!$B$12:$M$212,4,FALSE)," ")</f>
        <v xml:space="preserve"> </v>
      </c>
      <c r="Z164" s="31" t="str">
        <f>IF(AND(N164="Aplicar identificación avanzada-condición aceptable para cada tipo de factor de riesgo identificado",H164="SI"),VLOOKUP(A164,'2'!$B$12:$M$212,4,FALSE)," ")</f>
        <v xml:space="preserve"> </v>
      </c>
      <c r="AA164" s="31" t="str">
        <f>IF(AND(N164="Aplicar identificación avanzada-condición aceptable para cada tipo de factor de riesgo identificado",H164="SI"),VLOOKUP(A164,'2'!$B$12:$M$212,7,FALSE)," ")</f>
        <v xml:space="preserve"> </v>
      </c>
      <c r="AB164" s="31" t="str">
        <f>IF(AND(N164="Aplicar identificación avanzada-condición aceptable para cada tipo de factor de riesgo identificado",H164="SI"),VLOOKUP(A164,'2'!$B$12:$M$212,8,FALSE)," ")</f>
        <v xml:space="preserve"> </v>
      </c>
      <c r="AC164" s="31" t="str">
        <f>IF(AND(N164="Aplicar identificación avanzada-condición aceptable para cada tipo de factor de riesgo identificado",H164="SI"),VLOOKUP(A164,'2'!$B$12:$M$212,9,FALSE)," ")</f>
        <v xml:space="preserve"> </v>
      </c>
      <c r="AD164" s="31" t="str">
        <f>IF(AND(N164="Aplicar identificación avanzada-condición aceptable para cada tipo de factor de riesgo identificado",H164="SI"),VLOOKUP(A164,'2'!$B$12:$M$212,10,FALSE)," ")</f>
        <v xml:space="preserve"> </v>
      </c>
      <c r="AE164" s="34" t="str">
        <f>IF(AND(N164="Aplicar identificación avanzada-condición aceptable para cada tipo de factor de riesgo identificado",I164="SI"),VLOOKUP(A164,'2'!$B$12:$M$212,2,FALSE)," ")</f>
        <v xml:space="preserve"> </v>
      </c>
      <c r="AF164" s="34" t="str">
        <f>IF(AND(N164="Aplicar identificación avanzada-condición aceptable para cada tipo de factor de riesgo identificado",I164="SI"),VLOOKUP(A164,'2'!$B$12:$M$212,3,FALSE)," ")</f>
        <v xml:space="preserve"> </v>
      </c>
      <c r="AG164" s="34" t="str">
        <f>IF(AND(N164="Aplicar identificación avanzada-condición aceptable para cada tipo de factor de riesgo identificado",I164="SI"),VLOOKUP(A164,'2'!$B$12:$M$212,4,FALSE)," ")</f>
        <v xml:space="preserve"> </v>
      </c>
      <c r="AH164" s="34" t="str">
        <f>IF(AND(N164="Aplicar identificación avanzada-condición aceptable para cada tipo de factor de riesgo identificado",I164="SI"),VLOOKUP(A164,'2'!$B$12:$M$212,6,FALSE)," ")</f>
        <v xml:space="preserve"> </v>
      </c>
      <c r="AI164" s="34" t="str">
        <f>IF(AND(N164="Aplicar identificación avanzada-condición aceptable para cada tipo de factor de riesgo identificado",I164="SI"),VLOOKUP(A164,'2'!$B$12:$M$212,7,FALSE)," ")</f>
        <v xml:space="preserve"> </v>
      </c>
      <c r="AJ164" s="34" t="str">
        <f>IF(AND(N164="Aplicar identificación avanzada-condición aceptable para cada tipo de factor de riesgo identificado",I164="SI"),VLOOKUP(A164,'2'!$B$12:$M$212,8,FALSE)," ")</f>
        <v xml:space="preserve"> </v>
      </c>
      <c r="AK164" s="34" t="str">
        <f>IF(AND(N164="Aplicar identificación avanzada-condición aceptable para cada tipo de factor de riesgo identificado",I164="SI"),VLOOKUP(A164,'2'!$B$12:$M$212,9,FALSE)," ")</f>
        <v xml:space="preserve"> </v>
      </c>
      <c r="AL164" s="34" t="str">
        <f>IF(AND(N164="Aplicar identificación avanzada-condición aceptable para cada tipo de factor de riesgo identificado",I164="SI"),VLOOKUP(A164,'2'!$B$12:$M$212,10,FALSE)," ")</f>
        <v xml:space="preserve"> </v>
      </c>
      <c r="AM164" s="40" t="str">
        <f>IF(AND(N164="Aplicar identificación avanzada-condición aceptable para cada tipo de factor de riesgo identificado",J164="SI"),VLOOKUP(A164,'2'!$B$12:$M$212,2,FALSE)," ")</f>
        <v xml:space="preserve"> </v>
      </c>
      <c r="AN164" s="40" t="str">
        <f>IF(AND(N164="Aplicar identificación avanzada-condición aceptable para cada tipo de factor de riesgo identificado",J164="SI"),VLOOKUP(A164,'2'!$B$12:$M$212,3,FALSE)," ")</f>
        <v xml:space="preserve"> </v>
      </c>
      <c r="AO164" s="40" t="str">
        <f>IF(AND(N164="Aplicar identificación avanzada-condición aceptable para cada tipo de factor de riesgo identificado",J164="SI"),VLOOKUP(A164,'2'!$B$12:$M$212,4,FALSE)," ")</f>
        <v xml:space="preserve"> </v>
      </c>
      <c r="AP164" s="40" t="str">
        <f>IF(AND(N164="Aplicar identificación avanzada-condición aceptable para cada tipo de factor de riesgo identificado",J164="SI"),VLOOKUP(A164,'2'!$B$12:$M$212,6,FALSE)," ")</f>
        <v xml:space="preserve"> </v>
      </c>
      <c r="AQ164" s="40" t="str">
        <f>IF(AND(N164="Aplicar identificación avanzada-condición aceptable para cada tipo de factor de riesgo identificado",J164="SI"),VLOOKUP(A164,'2'!$B$12:$M$212,7,FALSE)," ")</f>
        <v xml:space="preserve"> </v>
      </c>
      <c r="AR164" s="40" t="str">
        <f>IF(AND(N164="Aplicar identificación avanzada-condición aceptable para cada tipo de factor de riesgo identificado",J164="SI"),VLOOKUP(A164,'2'!$B$12:$M$212,8,FALSE)," ")</f>
        <v xml:space="preserve"> </v>
      </c>
      <c r="AS164" s="40" t="str">
        <f>IF(AND(N164="Aplicar identificación avanzada-condición aceptable para cada tipo de factor de riesgo identificado",J164="SI"),VLOOKUP(A164,'2'!$B$12:$M$212,9,FALSE)," ")</f>
        <v xml:space="preserve"> </v>
      </c>
      <c r="AT164" s="40" t="str">
        <f>IF(AND(N164="Aplicar identificación avanzada-condición aceptable para cada tipo de factor de riesgo identificado",J164="SI"),VLOOKUP(A164,'2'!$B$12:$M$212,10,FALSE)," ")</f>
        <v xml:space="preserve"> </v>
      </c>
      <c r="AU164" s="51" t="str">
        <f>IF(AND(N164="Aplicar identificación avanzada-condición aceptable para cada tipo de factor de riesgo identificado",K164="SI"),VLOOKUP(A164,'2'!$B$12:$M$212,2,FALSE)," ")</f>
        <v xml:space="preserve"> </v>
      </c>
      <c r="AV164" s="51" t="str">
        <f>IF(AND(N164="Aplicar identificación avanzada-condición aceptable para cada tipo de factor de riesgo identificado",K164="SI"),VLOOKUP(A164,'2'!$B$12:$M$212,3,FALSE)," ")</f>
        <v xml:space="preserve"> </v>
      </c>
      <c r="AW164" s="51" t="str">
        <f>IF(AND(N164="Aplicar identificación avanzada-condición aceptable para cada tipo de factor de riesgo identificado",K164="SI"),VLOOKUP(A164,'2'!$B$12:$M$212,4,FALSE)," ")</f>
        <v xml:space="preserve"> </v>
      </c>
      <c r="AX164" s="51" t="str">
        <f>IF(AND(N164="Aplicar identificación avanzada-condición aceptable para cada tipo de factor de riesgo identificado",K164="SI"),VLOOKUP(A164,'2'!$B$12:$M$212,6,FALSE)," ")</f>
        <v xml:space="preserve"> </v>
      </c>
      <c r="AY164" s="51" t="str">
        <f>IF(AND(N164="Aplicar identificación avanzada-condición aceptable para cada tipo de factor de riesgo identificado",K164="SI"),VLOOKUP(A164,'2'!$B$12:$M$212,7,FALSE)," ")</f>
        <v xml:space="preserve"> </v>
      </c>
      <c r="AZ164" s="51" t="str">
        <f>IF(AND(N164="Aplicar identificación avanzada-condición aceptable para cada tipo de factor de riesgo identificado",K164="SI"),VLOOKUP(A164,'2'!$B$12:$M$212,8,FALSE)," ")</f>
        <v xml:space="preserve"> </v>
      </c>
      <c r="BA164" s="51" t="str">
        <f>IF(AND(N164="Aplicar identificación avanzada-condición aceptable para cada tipo de factor de riesgo identificado",K164="SI"),VLOOKUP(A164,'2'!$B$12:$M$212,9,FALSE)," ")</f>
        <v xml:space="preserve"> </v>
      </c>
      <c r="BB164" s="51" t="str">
        <f>IF(AND(N164="Aplicar identificación avanzada-condición aceptable para cada tipo de factor de riesgo identificado",K164="SI"),VLOOKUP(A164,'2'!$B$12:$M$212,10,FALSE)," ")</f>
        <v xml:space="preserve"> </v>
      </c>
      <c r="BC164" s="44" t="str">
        <f>IF(AND(N164="Aplicar identificación avanzada-condición aceptable para cada tipo de factor de riesgo identificado",L164="SI"),VLOOKUP(A164,'2'!$B$12:$M$212,2,FALSE)," ")</f>
        <v xml:space="preserve"> </v>
      </c>
      <c r="BD164" s="44" t="str">
        <f>IF(AND(N164="Aplicar identificación avanzada-condición aceptable para cada tipo de factor de riesgo identificado",L164="SI"),VLOOKUP(A164,'2'!$B$12:$M$212,3,FALSE)," ")</f>
        <v xml:space="preserve"> </v>
      </c>
      <c r="BE164" s="44" t="str">
        <f>IF(AND(N164="Aplicar identificación avanzada-condición aceptable para cada tipo de factor de riesgo identificado",L164="SI"),VLOOKUP(A164,'2'!$B$12:$M$212,4,FALSE)," ")</f>
        <v xml:space="preserve"> </v>
      </c>
      <c r="BF164" s="44" t="str">
        <f>IF(AND(N164="Aplicar identificación avanzada-condición aceptable para cada tipo de factor de riesgo identificado",L164="SI"),VLOOKUP(A164,'2'!$B$12:$M$212,6,FALSE)," ")</f>
        <v xml:space="preserve"> </v>
      </c>
      <c r="BG164" s="44" t="str">
        <f>IF(AND(N164="Aplicar identificación avanzada-condición aceptable para cada tipo de factor de riesgo identificado",L164="SI"),VLOOKUP(A164,'2'!$B$12:$M$212,7,FALSE)," ")</f>
        <v xml:space="preserve"> </v>
      </c>
      <c r="BH164" s="44" t="str">
        <f>IF(AND(N164="Aplicar identificación avanzada-condición aceptable para cada tipo de factor de riesgo identificado",L164="SI"),VLOOKUP(A164,'2'!$B$12:$M$212,8,FALSE)," ")</f>
        <v xml:space="preserve"> </v>
      </c>
      <c r="BI164" s="44" t="str">
        <f>IF(AND(N164="Aplicar identificación avanzada-condición aceptable para cada tipo de factor de riesgo identificado",L164="SI"),VLOOKUP(A164,'2'!$B$12:$M$212,9,FALSE)," ")</f>
        <v xml:space="preserve"> </v>
      </c>
      <c r="BJ164" s="44" t="str">
        <f>IF(AND(N164="Aplicar identificación avanzada-condición aceptable para cada tipo de factor de riesgo identificado",L164="SI"),VLOOKUP(A164,'2'!$B$12:$M$212,10,FALSE)," ")</f>
        <v xml:space="preserve"> </v>
      </c>
      <c r="BK164" s="48" t="str">
        <f>IF(AND(N164="Aplicar identificación avanzada-condición aceptable para cada tipo de factor de riesgo identificado",M164="SI"),VLOOKUP(A164,'2'!$B$12:$M$212,2,FALSE)," ")</f>
        <v xml:space="preserve"> </v>
      </c>
      <c r="BL164" s="48" t="str">
        <f>IF(AND(N164="Aplicar identificación avanzada-condición aceptable para cada tipo de factor de riesgo identificado",M164="SI"),VLOOKUP(A164,'2'!$B$12:$M$212,3,FALSE)," ")</f>
        <v xml:space="preserve"> </v>
      </c>
      <c r="BM164" s="48" t="str">
        <f>IF(AND(N164="Aplicar identificación avanzada-condición aceptable para cada tipo de factor de riesgo identificado",M164="SI"),VLOOKUP(A164,'2'!$B$12:$M$212,4,FALSE)," ")</f>
        <v xml:space="preserve"> </v>
      </c>
      <c r="BN164" s="48" t="str">
        <f>IF(AND(N164="Aplicar identificación avanzada-condición aceptable para cada tipo de factor de riesgo identificado",M164="SI"),VLOOKUP(A164,'2'!$B$12:$M$212,6,FALSE)," ")</f>
        <v xml:space="preserve"> </v>
      </c>
      <c r="BO164" s="48" t="str">
        <f>IF(AND(N164="Aplicar identificación avanzada-condición aceptable para cada tipo de factor de riesgo identificado",M164="SI"),VLOOKUP(A164,'2'!$B$12:$M$212,7,FALSE)," ")</f>
        <v xml:space="preserve"> </v>
      </c>
      <c r="BP164" s="48" t="str">
        <f>IF(AND(N164="Aplicar identificación avanzada-condición aceptable para cada tipo de factor de riesgo identificado",M164="SI"),VLOOKUP(A164,'2'!$B$12:$M$212,8,FALSE)," ")</f>
        <v xml:space="preserve"> </v>
      </c>
      <c r="BQ164" s="48" t="str">
        <f>IF(AND(N164="Aplicar identificación avanzada-condición aceptable para cada tipo de factor de riesgo identificado",M164="SI"),VLOOKUP(A164,'2'!$B$12:$M$212,9,FALSE)," ")</f>
        <v xml:space="preserve"> </v>
      </c>
      <c r="BR164" s="48" t="str">
        <f>IF(AND(N164="Aplicar identificación avanzada-condición aceptable para cada tipo de factor de riesgo identificado",M164="SI"),VLOOKUP(A164,'2'!$B$12:$M$212,10,FALSE)," ")</f>
        <v xml:space="preserve"> </v>
      </c>
    </row>
    <row r="165" spans="1:70">
      <c r="A165">
        <v>161</v>
      </c>
      <c r="B165" s="21">
        <f>'2'!C174</f>
        <v>0</v>
      </c>
      <c r="C165" s="21">
        <f>'2'!D174</f>
        <v>0</v>
      </c>
      <c r="D165" s="21"/>
      <c r="E165" s="21">
        <f>'2'!E174</f>
        <v>0</v>
      </c>
      <c r="F165" s="34">
        <f>'3'!D174</f>
        <v>0</v>
      </c>
      <c r="N165" s="34" t="str">
        <f>'3'!L174</f>
        <v>Aplicar identificación avanzada-condición aceptable para cada tipo de factor de riesgo identificado</v>
      </c>
      <c r="O165" s="19" t="str">
        <f>IF(AND(N165="Aplicar identificación avanzada-condición aceptable para cada tipo de factor de riesgo identificado",G165="SI"),VLOOKUP(A165,'2'!$B$12:$M$212,2,FALSE)," ")</f>
        <v xml:space="preserve"> </v>
      </c>
      <c r="P165" s="19" t="str">
        <f>IF(AND(N165="Aplicar identificación avanzada-condición aceptable para cada tipo de factor de riesgo identificado",G165="SI"),VLOOKUP(A165,'2'!$B$12:$M$212,3,FALSE)," ")</f>
        <v xml:space="preserve"> </v>
      </c>
      <c r="Q165" s="19" t="str">
        <f>IF(AND(N165="Aplicar identificación avanzada-condición aceptable para cada tipo de factor de riesgo identificado",G165="SI"),VLOOKUP(A165,'2'!$B$12:$M$212,4,FALSE)," ")</f>
        <v xml:space="preserve"> </v>
      </c>
      <c r="R165" s="19" t="str">
        <f>IF(AND(N165="Aplicar identificación avanzada-condición aceptable para cada tipo de factor de riesgo identificado",G165="SI"),VLOOKUP(A165,'2'!$B$12:$M$212,6,FALSE)," ")</f>
        <v xml:space="preserve"> </v>
      </c>
      <c r="S165" s="19" t="str">
        <f>IF(AND(N165="Aplicar identificación avanzada-condición aceptable para cada tipo de factor de riesgo identificado",G165="SI"),VLOOKUP(A165,'2'!$B$12:$M$212,7,FALSE)," ")</f>
        <v xml:space="preserve"> </v>
      </c>
      <c r="T165" s="19" t="str">
        <f>IF(AND(N165="Aplicar identificación avanzada-condición aceptable para cada tipo de factor de riesgo identificado",G165="SI"),VLOOKUP(A165,'2'!$B$12:$M$212,8,FALSE)," ")</f>
        <v xml:space="preserve"> </v>
      </c>
      <c r="U165" s="19" t="str">
        <f>IF(AND(N165="Aplicar identificación avanzada-condición aceptable para cada tipo de factor de riesgo identificado",G165="SI"),VLOOKUP(A165,'2'!$B$12:$M$212,9,FALSE)," ")</f>
        <v xml:space="preserve"> </v>
      </c>
      <c r="V165" s="19" t="str">
        <f>IF(AND(N165="Aplicar identificación avanzada-condición aceptable para cada tipo de factor de riesgo identificado",G165="SI"),VLOOKUP(A165,'2'!$B$12:$M$212,10,FALSE)," ")</f>
        <v xml:space="preserve"> </v>
      </c>
      <c r="W165" s="31" t="str">
        <f>IF(AND(N165="Aplicar identificación avanzada-condición aceptable para cada tipo de factor de riesgo identificado",H165="SI"),VLOOKUP(A165,'2'!$B$12:$M$212,2,FALSE)," ")</f>
        <v xml:space="preserve"> </v>
      </c>
      <c r="X165" s="31" t="str">
        <f>IF(AND(N165="Aplicar identificación avanzada-condición aceptable para cada tipo de factor de riesgo identificado",H165="SI"),VLOOKUP(A165,'2'!$B$12:$M$212,3,FALSE)," ")</f>
        <v xml:space="preserve"> </v>
      </c>
      <c r="Y165" s="31" t="str">
        <f>IF(AND(N165="Aplicar identificación avanzada-condición aceptable para cada tipo de factor de riesgo identificado",H165="SI"),VLOOKUP(A165,'2'!$B$12:$M$212,4,FALSE)," ")</f>
        <v xml:space="preserve"> </v>
      </c>
      <c r="Z165" s="31" t="str">
        <f>IF(AND(N165="Aplicar identificación avanzada-condición aceptable para cada tipo de factor de riesgo identificado",H165="SI"),VLOOKUP(A165,'2'!$B$12:$M$212,4,FALSE)," ")</f>
        <v xml:space="preserve"> </v>
      </c>
      <c r="AA165" s="31" t="str">
        <f>IF(AND(N165="Aplicar identificación avanzada-condición aceptable para cada tipo de factor de riesgo identificado",H165="SI"),VLOOKUP(A165,'2'!$B$12:$M$212,7,FALSE)," ")</f>
        <v xml:space="preserve"> </v>
      </c>
      <c r="AB165" s="31" t="str">
        <f>IF(AND(N165="Aplicar identificación avanzada-condición aceptable para cada tipo de factor de riesgo identificado",H165="SI"),VLOOKUP(A165,'2'!$B$12:$M$212,8,FALSE)," ")</f>
        <v xml:space="preserve"> </v>
      </c>
      <c r="AC165" s="31" t="str">
        <f>IF(AND(N165="Aplicar identificación avanzada-condición aceptable para cada tipo de factor de riesgo identificado",H165="SI"),VLOOKUP(A165,'2'!$B$12:$M$212,9,FALSE)," ")</f>
        <v xml:space="preserve"> </v>
      </c>
      <c r="AD165" s="31" t="str">
        <f>IF(AND(N165="Aplicar identificación avanzada-condición aceptable para cada tipo de factor de riesgo identificado",H165="SI"),VLOOKUP(A165,'2'!$B$12:$M$212,10,FALSE)," ")</f>
        <v xml:space="preserve"> </v>
      </c>
      <c r="AE165" s="34" t="str">
        <f>IF(AND(N165="Aplicar identificación avanzada-condición aceptable para cada tipo de factor de riesgo identificado",I165="SI"),VLOOKUP(A165,'2'!$B$12:$M$212,2,FALSE)," ")</f>
        <v xml:space="preserve"> </v>
      </c>
      <c r="AF165" s="34" t="str">
        <f>IF(AND(N165="Aplicar identificación avanzada-condición aceptable para cada tipo de factor de riesgo identificado",I165="SI"),VLOOKUP(A165,'2'!$B$12:$M$212,3,FALSE)," ")</f>
        <v xml:space="preserve"> </v>
      </c>
      <c r="AG165" s="34" t="str">
        <f>IF(AND(N165="Aplicar identificación avanzada-condición aceptable para cada tipo de factor de riesgo identificado",I165="SI"),VLOOKUP(A165,'2'!$B$12:$M$212,4,FALSE)," ")</f>
        <v xml:space="preserve"> </v>
      </c>
      <c r="AH165" s="34" t="str">
        <f>IF(AND(N165="Aplicar identificación avanzada-condición aceptable para cada tipo de factor de riesgo identificado",I165="SI"),VLOOKUP(A165,'2'!$B$12:$M$212,6,FALSE)," ")</f>
        <v xml:space="preserve"> </v>
      </c>
      <c r="AI165" s="34" t="str">
        <f>IF(AND(N165="Aplicar identificación avanzada-condición aceptable para cada tipo de factor de riesgo identificado",I165="SI"),VLOOKUP(A165,'2'!$B$12:$M$212,7,FALSE)," ")</f>
        <v xml:space="preserve"> </v>
      </c>
      <c r="AJ165" s="34" t="str">
        <f>IF(AND(N165="Aplicar identificación avanzada-condición aceptable para cada tipo de factor de riesgo identificado",I165="SI"),VLOOKUP(A165,'2'!$B$12:$M$212,8,FALSE)," ")</f>
        <v xml:space="preserve"> </v>
      </c>
      <c r="AK165" s="34" t="str">
        <f>IF(AND(N165="Aplicar identificación avanzada-condición aceptable para cada tipo de factor de riesgo identificado",I165="SI"),VLOOKUP(A165,'2'!$B$12:$M$212,9,FALSE)," ")</f>
        <v xml:space="preserve"> </v>
      </c>
      <c r="AL165" s="34" t="str">
        <f>IF(AND(N165="Aplicar identificación avanzada-condición aceptable para cada tipo de factor de riesgo identificado",I165="SI"),VLOOKUP(A165,'2'!$B$12:$M$212,10,FALSE)," ")</f>
        <v xml:space="preserve"> </v>
      </c>
      <c r="AM165" s="40" t="str">
        <f>IF(AND(N165="Aplicar identificación avanzada-condición aceptable para cada tipo de factor de riesgo identificado",J165="SI"),VLOOKUP(A165,'2'!$B$12:$M$212,2,FALSE)," ")</f>
        <v xml:space="preserve"> </v>
      </c>
      <c r="AN165" s="40" t="str">
        <f>IF(AND(N165="Aplicar identificación avanzada-condición aceptable para cada tipo de factor de riesgo identificado",J165="SI"),VLOOKUP(A165,'2'!$B$12:$M$212,3,FALSE)," ")</f>
        <v xml:space="preserve"> </v>
      </c>
      <c r="AO165" s="40" t="str">
        <f>IF(AND(N165="Aplicar identificación avanzada-condición aceptable para cada tipo de factor de riesgo identificado",J165="SI"),VLOOKUP(A165,'2'!$B$12:$M$212,4,FALSE)," ")</f>
        <v xml:space="preserve"> </v>
      </c>
      <c r="AP165" s="40" t="str">
        <f>IF(AND(N165="Aplicar identificación avanzada-condición aceptable para cada tipo de factor de riesgo identificado",J165="SI"),VLOOKUP(A165,'2'!$B$12:$M$212,6,FALSE)," ")</f>
        <v xml:space="preserve"> </v>
      </c>
      <c r="AQ165" s="40" t="str">
        <f>IF(AND(N165="Aplicar identificación avanzada-condición aceptable para cada tipo de factor de riesgo identificado",J165="SI"),VLOOKUP(A165,'2'!$B$12:$M$212,7,FALSE)," ")</f>
        <v xml:space="preserve"> </v>
      </c>
      <c r="AR165" s="40" t="str">
        <f>IF(AND(N165="Aplicar identificación avanzada-condición aceptable para cada tipo de factor de riesgo identificado",J165="SI"),VLOOKUP(A165,'2'!$B$12:$M$212,8,FALSE)," ")</f>
        <v xml:space="preserve"> </v>
      </c>
      <c r="AS165" s="40" t="str">
        <f>IF(AND(N165="Aplicar identificación avanzada-condición aceptable para cada tipo de factor de riesgo identificado",J165="SI"),VLOOKUP(A165,'2'!$B$12:$M$212,9,FALSE)," ")</f>
        <v xml:space="preserve"> </v>
      </c>
      <c r="AT165" s="40" t="str">
        <f>IF(AND(N165="Aplicar identificación avanzada-condición aceptable para cada tipo de factor de riesgo identificado",J165="SI"),VLOOKUP(A165,'2'!$B$12:$M$212,10,FALSE)," ")</f>
        <v xml:space="preserve"> </v>
      </c>
      <c r="AU165" s="51" t="str">
        <f>IF(AND(N165="Aplicar identificación avanzada-condición aceptable para cada tipo de factor de riesgo identificado",K165="SI"),VLOOKUP(A165,'2'!$B$12:$M$212,2,FALSE)," ")</f>
        <v xml:space="preserve"> </v>
      </c>
      <c r="AV165" s="51" t="str">
        <f>IF(AND(N165="Aplicar identificación avanzada-condición aceptable para cada tipo de factor de riesgo identificado",K165="SI"),VLOOKUP(A165,'2'!$B$12:$M$212,3,FALSE)," ")</f>
        <v xml:space="preserve"> </v>
      </c>
      <c r="AW165" s="51" t="str">
        <f>IF(AND(N165="Aplicar identificación avanzada-condición aceptable para cada tipo de factor de riesgo identificado",K165="SI"),VLOOKUP(A165,'2'!$B$12:$M$212,4,FALSE)," ")</f>
        <v xml:space="preserve"> </v>
      </c>
      <c r="AX165" s="51" t="str">
        <f>IF(AND(N165="Aplicar identificación avanzada-condición aceptable para cada tipo de factor de riesgo identificado",K165="SI"),VLOOKUP(A165,'2'!$B$12:$M$212,6,FALSE)," ")</f>
        <v xml:space="preserve"> </v>
      </c>
      <c r="AY165" s="51" t="str">
        <f>IF(AND(N165="Aplicar identificación avanzada-condición aceptable para cada tipo de factor de riesgo identificado",K165="SI"),VLOOKUP(A165,'2'!$B$12:$M$212,7,FALSE)," ")</f>
        <v xml:space="preserve"> </v>
      </c>
      <c r="AZ165" s="51" t="str">
        <f>IF(AND(N165="Aplicar identificación avanzada-condición aceptable para cada tipo de factor de riesgo identificado",K165="SI"),VLOOKUP(A165,'2'!$B$12:$M$212,8,FALSE)," ")</f>
        <v xml:space="preserve"> </v>
      </c>
      <c r="BA165" s="51" t="str">
        <f>IF(AND(N165="Aplicar identificación avanzada-condición aceptable para cada tipo de factor de riesgo identificado",K165="SI"),VLOOKUP(A165,'2'!$B$12:$M$212,9,FALSE)," ")</f>
        <v xml:space="preserve"> </v>
      </c>
      <c r="BB165" s="51" t="str">
        <f>IF(AND(N165="Aplicar identificación avanzada-condición aceptable para cada tipo de factor de riesgo identificado",K165="SI"),VLOOKUP(A165,'2'!$B$12:$M$212,10,FALSE)," ")</f>
        <v xml:space="preserve"> </v>
      </c>
      <c r="BC165" s="44" t="str">
        <f>IF(AND(N165="Aplicar identificación avanzada-condición aceptable para cada tipo de factor de riesgo identificado",L165="SI"),VLOOKUP(A165,'2'!$B$12:$M$212,2,FALSE)," ")</f>
        <v xml:space="preserve"> </v>
      </c>
      <c r="BD165" s="44" t="str">
        <f>IF(AND(N165="Aplicar identificación avanzada-condición aceptable para cada tipo de factor de riesgo identificado",L165="SI"),VLOOKUP(A165,'2'!$B$12:$M$212,3,FALSE)," ")</f>
        <v xml:space="preserve"> </v>
      </c>
      <c r="BE165" s="44" t="str">
        <f>IF(AND(N165="Aplicar identificación avanzada-condición aceptable para cada tipo de factor de riesgo identificado",L165="SI"),VLOOKUP(A165,'2'!$B$12:$M$212,4,FALSE)," ")</f>
        <v xml:space="preserve"> </v>
      </c>
      <c r="BF165" s="44" t="str">
        <f>IF(AND(N165="Aplicar identificación avanzada-condición aceptable para cada tipo de factor de riesgo identificado",L165="SI"),VLOOKUP(A165,'2'!$B$12:$M$212,6,FALSE)," ")</f>
        <v xml:space="preserve"> </v>
      </c>
      <c r="BG165" s="44" t="str">
        <f>IF(AND(N165="Aplicar identificación avanzada-condición aceptable para cada tipo de factor de riesgo identificado",L165="SI"),VLOOKUP(A165,'2'!$B$12:$M$212,7,FALSE)," ")</f>
        <v xml:space="preserve"> </v>
      </c>
      <c r="BH165" s="44" t="str">
        <f>IF(AND(N165="Aplicar identificación avanzada-condición aceptable para cada tipo de factor de riesgo identificado",L165="SI"),VLOOKUP(A165,'2'!$B$12:$M$212,8,FALSE)," ")</f>
        <v xml:space="preserve"> </v>
      </c>
      <c r="BI165" s="44" t="str">
        <f>IF(AND(N165="Aplicar identificación avanzada-condición aceptable para cada tipo de factor de riesgo identificado",L165="SI"),VLOOKUP(A165,'2'!$B$12:$M$212,9,FALSE)," ")</f>
        <v xml:space="preserve"> </v>
      </c>
      <c r="BJ165" s="44" t="str">
        <f>IF(AND(N165="Aplicar identificación avanzada-condición aceptable para cada tipo de factor de riesgo identificado",L165="SI"),VLOOKUP(A165,'2'!$B$12:$M$212,10,FALSE)," ")</f>
        <v xml:space="preserve"> </v>
      </c>
      <c r="BK165" s="48" t="str">
        <f>IF(AND(N165="Aplicar identificación avanzada-condición aceptable para cada tipo de factor de riesgo identificado",M165="SI"),VLOOKUP(A165,'2'!$B$12:$M$212,2,FALSE)," ")</f>
        <v xml:space="preserve"> </v>
      </c>
      <c r="BL165" s="48" t="str">
        <f>IF(AND(N165="Aplicar identificación avanzada-condición aceptable para cada tipo de factor de riesgo identificado",M165="SI"),VLOOKUP(A165,'2'!$B$12:$M$212,3,FALSE)," ")</f>
        <v xml:space="preserve"> </v>
      </c>
      <c r="BM165" s="48" t="str">
        <f>IF(AND(N165="Aplicar identificación avanzada-condición aceptable para cada tipo de factor de riesgo identificado",M165="SI"),VLOOKUP(A165,'2'!$B$12:$M$212,4,FALSE)," ")</f>
        <v xml:space="preserve"> </v>
      </c>
      <c r="BN165" s="48" t="str">
        <f>IF(AND(N165="Aplicar identificación avanzada-condición aceptable para cada tipo de factor de riesgo identificado",M165="SI"),VLOOKUP(A165,'2'!$B$12:$M$212,6,FALSE)," ")</f>
        <v xml:space="preserve"> </v>
      </c>
      <c r="BO165" s="48" t="str">
        <f>IF(AND(N165="Aplicar identificación avanzada-condición aceptable para cada tipo de factor de riesgo identificado",M165="SI"),VLOOKUP(A165,'2'!$B$12:$M$212,7,FALSE)," ")</f>
        <v xml:space="preserve"> </v>
      </c>
      <c r="BP165" s="48" t="str">
        <f>IF(AND(N165="Aplicar identificación avanzada-condición aceptable para cada tipo de factor de riesgo identificado",M165="SI"),VLOOKUP(A165,'2'!$B$12:$M$212,8,FALSE)," ")</f>
        <v xml:space="preserve"> </v>
      </c>
      <c r="BQ165" s="48" t="str">
        <f>IF(AND(N165="Aplicar identificación avanzada-condición aceptable para cada tipo de factor de riesgo identificado",M165="SI"),VLOOKUP(A165,'2'!$B$12:$M$212,9,FALSE)," ")</f>
        <v xml:space="preserve"> </v>
      </c>
      <c r="BR165" s="48" t="str">
        <f>IF(AND(N165="Aplicar identificación avanzada-condición aceptable para cada tipo de factor de riesgo identificado",M165="SI"),VLOOKUP(A165,'2'!$B$12:$M$212,10,FALSE)," ")</f>
        <v xml:space="preserve"> </v>
      </c>
    </row>
    <row r="166" spans="1:70">
      <c r="A166">
        <v>162</v>
      </c>
      <c r="B166" s="21">
        <f>'2'!C175</f>
        <v>0</v>
      </c>
      <c r="C166" s="21">
        <f>'2'!D175</f>
        <v>0</v>
      </c>
      <c r="D166" s="21"/>
      <c r="E166" s="21">
        <f>'2'!E175</f>
        <v>0</v>
      </c>
      <c r="F166" s="34">
        <f>'3'!D175</f>
        <v>0</v>
      </c>
      <c r="N166" s="34" t="str">
        <f>'3'!L175</f>
        <v>Aplicar identificación avanzada-condición aceptable para cada tipo de factor de riesgo identificado</v>
      </c>
      <c r="O166" s="19" t="str">
        <f>IF(AND(N166="Aplicar identificación avanzada-condición aceptable para cada tipo de factor de riesgo identificado",G166="SI"),VLOOKUP(A166,'2'!$B$12:$M$212,2,FALSE)," ")</f>
        <v xml:space="preserve"> </v>
      </c>
      <c r="P166" s="19" t="str">
        <f>IF(AND(N166="Aplicar identificación avanzada-condición aceptable para cada tipo de factor de riesgo identificado",G166="SI"),VLOOKUP(A166,'2'!$B$12:$M$212,3,FALSE)," ")</f>
        <v xml:space="preserve"> </v>
      </c>
      <c r="Q166" s="19" t="str">
        <f>IF(AND(N166="Aplicar identificación avanzada-condición aceptable para cada tipo de factor de riesgo identificado",G166="SI"),VLOOKUP(A166,'2'!$B$12:$M$212,4,FALSE)," ")</f>
        <v xml:space="preserve"> </v>
      </c>
      <c r="R166" s="19" t="str">
        <f>IF(AND(N166="Aplicar identificación avanzada-condición aceptable para cada tipo de factor de riesgo identificado",G166="SI"),VLOOKUP(A166,'2'!$B$12:$M$212,6,FALSE)," ")</f>
        <v xml:space="preserve"> </v>
      </c>
      <c r="S166" s="19" t="str">
        <f>IF(AND(N166="Aplicar identificación avanzada-condición aceptable para cada tipo de factor de riesgo identificado",G166="SI"),VLOOKUP(A166,'2'!$B$12:$M$212,7,FALSE)," ")</f>
        <v xml:space="preserve"> </v>
      </c>
      <c r="T166" s="19" t="str">
        <f>IF(AND(N166="Aplicar identificación avanzada-condición aceptable para cada tipo de factor de riesgo identificado",G166="SI"),VLOOKUP(A166,'2'!$B$12:$M$212,8,FALSE)," ")</f>
        <v xml:space="preserve"> </v>
      </c>
      <c r="U166" s="19" t="str">
        <f>IF(AND(N166="Aplicar identificación avanzada-condición aceptable para cada tipo de factor de riesgo identificado",G166="SI"),VLOOKUP(A166,'2'!$B$12:$M$212,9,FALSE)," ")</f>
        <v xml:space="preserve"> </v>
      </c>
      <c r="V166" s="19" t="str">
        <f>IF(AND(N166="Aplicar identificación avanzada-condición aceptable para cada tipo de factor de riesgo identificado",G166="SI"),VLOOKUP(A166,'2'!$B$12:$M$212,10,FALSE)," ")</f>
        <v xml:space="preserve"> </v>
      </c>
      <c r="W166" s="31" t="str">
        <f>IF(AND(N166="Aplicar identificación avanzada-condición aceptable para cada tipo de factor de riesgo identificado",H166="SI"),VLOOKUP(A166,'2'!$B$12:$M$212,2,FALSE)," ")</f>
        <v xml:space="preserve"> </v>
      </c>
      <c r="X166" s="31" t="str">
        <f>IF(AND(N166="Aplicar identificación avanzada-condición aceptable para cada tipo de factor de riesgo identificado",H166="SI"),VLOOKUP(A166,'2'!$B$12:$M$212,3,FALSE)," ")</f>
        <v xml:space="preserve"> </v>
      </c>
      <c r="Y166" s="31" t="str">
        <f>IF(AND(N166="Aplicar identificación avanzada-condición aceptable para cada tipo de factor de riesgo identificado",H166="SI"),VLOOKUP(A166,'2'!$B$12:$M$212,4,FALSE)," ")</f>
        <v xml:space="preserve"> </v>
      </c>
      <c r="Z166" s="31" t="str">
        <f>IF(AND(N166="Aplicar identificación avanzada-condición aceptable para cada tipo de factor de riesgo identificado",H166="SI"),VLOOKUP(A166,'2'!$B$12:$M$212,4,FALSE)," ")</f>
        <v xml:space="preserve"> </v>
      </c>
      <c r="AA166" s="31" t="str">
        <f>IF(AND(N166="Aplicar identificación avanzada-condición aceptable para cada tipo de factor de riesgo identificado",H166="SI"),VLOOKUP(A166,'2'!$B$12:$M$212,7,FALSE)," ")</f>
        <v xml:space="preserve"> </v>
      </c>
      <c r="AB166" s="31" t="str">
        <f>IF(AND(N166="Aplicar identificación avanzada-condición aceptable para cada tipo de factor de riesgo identificado",H166="SI"),VLOOKUP(A166,'2'!$B$12:$M$212,8,FALSE)," ")</f>
        <v xml:space="preserve"> </v>
      </c>
      <c r="AC166" s="31" t="str">
        <f>IF(AND(N166="Aplicar identificación avanzada-condición aceptable para cada tipo de factor de riesgo identificado",H166="SI"),VLOOKUP(A166,'2'!$B$12:$M$212,9,FALSE)," ")</f>
        <v xml:space="preserve"> </v>
      </c>
      <c r="AD166" s="31" t="str">
        <f>IF(AND(N166="Aplicar identificación avanzada-condición aceptable para cada tipo de factor de riesgo identificado",H166="SI"),VLOOKUP(A166,'2'!$B$12:$M$212,10,FALSE)," ")</f>
        <v xml:space="preserve"> </v>
      </c>
      <c r="AE166" s="34" t="str">
        <f>IF(AND(N166="Aplicar identificación avanzada-condición aceptable para cada tipo de factor de riesgo identificado",I166="SI"),VLOOKUP(A166,'2'!$B$12:$M$212,2,FALSE)," ")</f>
        <v xml:space="preserve"> </v>
      </c>
      <c r="AF166" s="34" t="str">
        <f>IF(AND(N166="Aplicar identificación avanzada-condición aceptable para cada tipo de factor de riesgo identificado",I166="SI"),VLOOKUP(A166,'2'!$B$12:$M$212,3,FALSE)," ")</f>
        <v xml:space="preserve"> </v>
      </c>
      <c r="AG166" s="34" t="str">
        <f>IF(AND(N166="Aplicar identificación avanzada-condición aceptable para cada tipo de factor de riesgo identificado",I166="SI"),VLOOKUP(A166,'2'!$B$12:$M$212,4,FALSE)," ")</f>
        <v xml:space="preserve"> </v>
      </c>
      <c r="AH166" s="34" t="str">
        <f>IF(AND(N166="Aplicar identificación avanzada-condición aceptable para cada tipo de factor de riesgo identificado",I166="SI"),VLOOKUP(A166,'2'!$B$12:$M$212,6,FALSE)," ")</f>
        <v xml:space="preserve"> </v>
      </c>
      <c r="AI166" s="34" t="str">
        <f>IF(AND(N166="Aplicar identificación avanzada-condición aceptable para cada tipo de factor de riesgo identificado",I166="SI"),VLOOKUP(A166,'2'!$B$12:$M$212,7,FALSE)," ")</f>
        <v xml:space="preserve"> </v>
      </c>
      <c r="AJ166" s="34" t="str">
        <f>IF(AND(N166="Aplicar identificación avanzada-condición aceptable para cada tipo de factor de riesgo identificado",I166="SI"),VLOOKUP(A166,'2'!$B$12:$M$212,8,FALSE)," ")</f>
        <v xml:space="preserve"> </v>
      </c>
      <c r="AK166" s="34" t="str">
        <f>IF(AND(N166="Aplicar identificación avanzada-condición aceptable para cada tipo de factor de riesgo identificado",I166="SI"),VLOOKUP(A166,'2'!$B$12:$M$212,9,FALSE)," ")</f>
        <v xml:space="preserve"> </v>
      </c>
      <c r="AL166" s="34" t="str">
        <f>IF(AND(N166="Aplicar identificación avanzada-condición aceptable para cada tipo de factor de riesgo identificado",I166="SI"),VLOOKUP(A166,'2'!$B$12:$M$212,10,FALSE)," ")</f>
        <v xml:space="preserve"> </v>
      </c>
      <c r="AM166" s="40" t="str">
        <f>IF(AND(N166="Aplicar identificación avanzada-condición aceptable para cada tipo de factor de riesgo identificado",J166="SI"),VLOOKUP(A166,'2'!$B$12:$M$212,2,FALSE)," ")</f>
        <v xml:space="preserve"> </v>
      </c>
      <c r="AN166" s="40" t="str">
        <f>IF(AND(N166="Aplicar identificación avanzada-condición aceptable para cada tipo de factor de riesgo identificado",J166="SI"),VLOOKUP(A166,'2'!$B$12:$M$212,3,FALSE)," ")</f>
        <v xml:space="preserve"> </v>
      </c>
      <c r="AO166" s="40" t="str">
        <f>IF(AND(N166="Aplicar identificación avanzada-condición aceptable para cada tipo de factor de riesgo identificado",J166="SI"),VLOOKUP(A166,'2'!$B$12:$M$212,4,FALSE)," ")</f>
        <v xml:space="preserve"> </v>
      </c>
      <c r="AP166" s="40" t="str">
        <f>IF(AND(N166="Aplicar identificación avanzada-condición aceptable para cada tipo de factor de riesgo identificado",J166="SI"),VLOOKUP(A166,'2'!$B$12:$M$212,6,FALSE)," ")</f>
        <v xml:space="preserve"> </v>
      </c>
      <c r="AQ166" s="40" t="str">
        <f>IF(AND(N166="Aplicar identificación avanzada-condición aceptable para cada tipo de factor de riesgo identificado",J166="SI"),VLOOKUP(A166,'2'!$B$12:$M$212,7,FALSE)," ")</f>
        <v xml:space="preserve"> </v>
      </c>
      <c r="AR166" s="40" t="str">
        <f>IF(AND(N166="Aplicar identificación avanzada-condición aceptable para cada tipo de factor de riesgo identificado",J166="SI"),VLOOKUP(A166,'2'!$B$12:$M$212,8,FALSE)," ")</f>
        <v xml:space="preserve"> </v>
      </c>
      <c r="AS166" s="40" t="str">
        <f>IF(AND(N166="Aplicar identificación avanzada-condición aceptable para cada tipo de factor de riesgo identificado",J166="SI"),VLOOKUP(A166,'2'!$B$12:$M$212,9,FALSE)," ")</f>
        <v xml:space="preserve"> </v>
      </c>
      <c r="AT166" s="40" t="str">
        <f>IF(AND(N166="Aplicar identificación avanzada-condición aceptable para cada tipo de factor de riesgo identificado",J166="SI"),VLOOKUP(A166,'2'!$B$12:$M$212,10,FALSE)," ")</f>
        <v xml:space="preserve"> </v>
      </c>
      <c r="AU166" s="51" t="str">
        <f>IF(AND(N166="Aplicar identificación avanzada-condición aceptable para cada tipo de factor de riesgo identificado",K166="SI"),VLOOKUP(A166,'2'!$B$12:$M$212,2,FALSE)," ")</f>
        <v xml:space="preserve"> </v>
      </c>
      <c r="AV166" s="51" t="str">
        <f>IF(AND(N166="Aplicar identificación avanzada-condición aceptable para cada tipo de factor de riesgo identificado",K166="SI"),VLOOKUP(A166,'2'!$B$12:$M$212,3,FALSE)," ")</f>
        <v xml:space="preserve"> </v>
      </c>
      <c r="AW166" s="51" t="str">
        <f>IF(AND(N166="Aplicar identificación avanzada-condición aceptable para cada tipo de factor de riesgo identificado",K166="SI"),VLOOKUP(A166,'2'!$B$12:$M$212,4,FALSE)," ")</f>
        <v xml:space="preserve"> </v>
      </c>
      <c r="AX166" s="51" t="str">
        <f>IF(AND(N166="Aplicar identificación avanzada-condición aceptable para cada tipo de factor de riesgo identificado",K166="SI"),VLOOKUP(A166,'2'!$B$12:$M$212,6,FALSE)," ")</f>
        <v xml:space="preserve"> </v>
      </c>
      <c r="AY166" s="51" t="str">
        <f>IF(AND(N166="Aplicar identificación avanzada-condición aceptable para cada tipo de factor de riesgo identificado",K166="SI"),VLOOKUP(A166,'2'!$B$12:$M$212,7,FALSE)," ")</f>
        <v xml:space="preserve"> </v>
      </c>
      <c r="AZ166" s="51" t="str">
        <f>IF(AND(N166="Aplicar identificación avanzada-condición aceptable para cada tipo de factor de riesgo identificado",K166="SI"),VLOOKUP(A166,'2'!$B$12:$M$212,8,FALSE)," ")</f>
        <v xml:space="preserve"> </v>
      </c>
      <c r="BA166" s="51" t="str">
        <f>IF(AND(N166="Aplicar identificación avanzada-condición aceptable para cada tipo de factor de riesgo identificado",K166="SI"),VLOOKUP(A166,'2'!$B$12:$M$212,9,FALSE)," ")</f>
        <v xml:space="preserve"> </v>
      </c>
      <c r="BB166" s="51" t="str">
        <f>IF(AND(N166="Aplicar identificación avanzada-condición aceptable para cada tipo de factor de riesgo identificado",K166="SI"),VLOOKUP(A166,'2'!$B$12:$M$212,10,FALSE)," ")</f>
        <v xml:space="preserve"> </v>
      </c>
      <c r="BC166" s="44" t="str">
        <f>IF(AND(N166="Aplicar identificación avanzada-condición aceptable para cada tipo de factor de riesgo identificado",L166="SI"),VLOOKUP(A166,'2'!$B$12:$M$212,2,FALSE)," ")</f>
        <v xml:space="preserve"> </v>
      </c>
      <c r="BD166" s="44" t="str">
        <f>IF(AND(N166="Aplicar identificación avanzada-condición aceptable para cada tipo de factor de riesgo identificado",L166="SI"),VLOOKUP(A166,'2'!$B$12:$M$212,3,FALSE)," ")</f>
        <v xml:space="preserve"> </v>
      </c>
      <c r="BE166" s="44" t="str">
        <f>IF(AND(N166="Aplicar identificación avanzada-condición aceptable para cada tipo de factor de riesgo identificado",L166="SI"),VLOOKUP(A166,'2'!$B$12:$M$212,4,FALSE)," ")</f>
        <v xml:space="preserve"> </v>
      </c>
      <c r="BF166" s="44" t="str">
        <f>IF(AND(N166="Aplicar identificación avanzada-condición aceptable para cada tipo de factor de riesgo identificado",L166="SI"),VLOOKUP(A166,'2'!$B$12:$M$212,6,FALSE)," ")</f>
        <v xml:space="preserve"> </v>
      </c>
      <c r="BG166" s="44" t="str">
        <f>IF(AND(N166="Aplicar identificación avanzada-condición aceptable para cada tipo de factor de riesgo identificado",L166="SI"),VLOOKUP(A166,'2'!$B$12:$M$212,7,FALSE)," ")</f>
        <v xml:space="preserve"> </v>
      </c>
      <c r="BH166" s="44" t="str">
        <f>IF(AND(N166="Aplicar identificación avanzada-condición aceptable para cada tipo de factor de riesgo identificado",L166="SI"),VLOOKUP(A166,'2'!$B$12:$M$212,8,FALSE)," ")</f>
        <v xml:space="preserve"> </v>
      </c>
      <c r="BI166" s="44" t="str">
        <f>IF(AND(N166="Aplicar identificación avanzada-condición aceptable para cada tipo de factor de riesgo identificado",L166="SI"),VLOOKUP(A166,'2'!$B$12:$M$212,9,FALSE)," ")</f>
        <v xml:space="preserve"> </v>
      </c>
      <c r="BJ166" s="44" t="str">
        <f>IF(AND(N166="Aplicar identificación avanzada-condición aceptable para cada tipo de factor de riesgo identificado",L166="SI"),VLOOKUP(A166,'2'!$B$12:$M$212,10,FALSE)," ")</f>
        <v xml:space="preserve"> </v>
      </c>
      <c r="BK166" s="48" t="str">
        <f>IF(AND(N166="Aplicar identificación avanzada-condición aceptable para cada tipo de factor de riesgo identificado",M166="SI"),VLOOKUP(A166,'2'!$B$12:$M$212,2,FALSE)," ")</f>
        <v xml:space="preserve"> </v>
      </c>
      <c r="BL166" s="48" t="str">
        <f>IF(AND(N166="Aplicar identificación avanzada-condición aceptable para cada tipo de factor de riesgo identificado",M166="SI"),VLOOKUP(A166,'2'!$B$12:$M$212,3,FALSE)," ")</f>
        <v xml:space="preserve"> </v>
      </c>
      <c r="BM166" s="48" t="str">
        <f>IF(AND(N166="Aplicar identificación avanzada-condición aceptable para cada tipo de factor de riesgo identificado",M166="SI"),VLOOKUP(A166,'2'!$B$12:$M$212,4,FALSE)," ")</f>
        <v xml:space="preserve"> </v>
      </c>
      <c r="BN166" s="48" t="str">
        <f>IF(AND(N166="Aplicar identificación avanzada-condición aceptable para cada tipo de factor de riesgo identificado",M166="SI"),VLOOKUP(A166,'2'!$B$12:$M$212,6,FALSE)," ")</f>
        <v xml:space="preserve"> </v>
      </c>
      <c r="BO166" s="48" t="str">
        <f>IF(AND(N166="Aplicar identificación avanzada-condición aceptable para cada tipo de factor de riesgo identificado",M166="SI"),VLOOKUP(A166,'2'!$B$12:$M$212,7,FALSE)," ")</f>
        <v xml:space="preserve"> </v>
      </c>
      <c r="BP166" s="48" t="str">
        <f>IF(AND(N166="Aplicar identificación avanzada-condición aceptable para cada tipo de factor de riesgo identificado",M166="SI"),VLOOKUP(A166,'2'!$B$12:$M$212,8,FALSE)," ")</f>
        <v xml:space="preserve"> </v>
      </c>
      <c r="BQ166" s="48" t="str">
        <f>IF(AND(N166="Aplicar identificación avanzada-condición aceptable para cada tipo de factor de riesgo identificado",M166="SI"),VLOOKUP(A166,'2'!$B$12:$M$212,9,FALSE)," ")</f>
        <v xml:space="preserve"> </v>
      </c>
      <c r="BR166" s="48" t="str">
        <f>IF(AND(N166="Aplicar identificación avanzada-condición aceptable para cada tipo de factor de riesgo identificado",M166="SI"),VLOOKUP(A166,'2'!$B$12:$M$212,10,FALSE)," ")</f>
        <v xml:space="preserve"> </v>
      </c>
    </row>
    <row r="167" spans="1:70">
      <c r="A167">
        <v>163</v>
      </c>
      <c r="B167" s="21">
        <f>'2'!C176</f>
        <v>0</v>
      </c>
      <c r="C167" s="21">
        <f>'2'!D176</f>
        <v>0</v>
      </c>
      <c r="D167" s="21"/>
      <c r="E167" s="21">
        <f>'2'!E176</f>
        <v>0</v>
      </c>
      <c r="F167" s="34">
        <f>'3'!D176</f>
        <v>0</v>
      </c>
      <c r="N167" s="34" t="str">
        <f>'3'!L176</f>
        <v>Aplicar identificación avanzada-condición aceptable para cada tipo de factor de riesgo identificado</v>
      </c>
      <c r="O167" s="19" t="str">
        <f>IF(AND(N167="Aplicar identificación avanzada-condición aceptable para cada tipo de factor de riesgo identificado",G167="SI"),VLOOKUP(A167,'2'!$B$12:$M$212,2,FALSE)," ")</f>
        <v xml:space="preserve"> </v>
      </c>
      <c r="P167" s="19" t="str">
        <f>IF(AND(N167="Aplicar identificación avanzada-condición aceptable para cada tipo de factor de riesgo identificado",G167="SI"),VLOOKUP(A167,'2'!$B$12:$M$212,3,FALSE)," ")</f>
        <v xml:space="preserve"> </v>
      </c>
      <c r="Q167" s="19" t="str">
        <f>IF(AND(N167="Aplicar identificación avanzada-condición aceptable para cada tipo de factor de riesgo identificado",G167="SI"),VLOOKUP(A167,'2'!$B$12:$M$212,4,FALSE)," ")</f>
        <v xml:space="preserve"> </v>
      </c>
      <c r="R167" s="19" t="str">
        <f>IF(AND(N167="Aplicar identificación avanzada-condición aceptable para cada tipo de factor de riesgo identificado",G167="SI"),VLOOKUP(A167,'2'!$B$12:$M$212,6,FALSE)," ")</f>
        <v xml:space="preserve"> </v>
      </c>
      <c r="S167" s="19" t="str">
        <f>IF(AND(N167="Aplicar identificación avanzada-condición aceptable para cada tipo de factor de riesgo identificado",G167="SI"),VLOOKUP(A167,'2'!$B$12:$M$212,7,FALSE)," ")</f>
        <v xml:space="preserve"> </v>
      </c>
      <c r="T167" s="19" t="str">
        <f>IF(AND(N167="Aplicar identificación avanzada-condición aceptable para cada tipo de factor de riesgo identificado",G167="SI"),VLOOKUP(A167,'2'!$B$12:$M$212,8,FALSE)," ")</f>
        <v xml:space="preserve"> </v>
      </c>
      <c r="U167" s="19" t="str">
        <f>IF(AND(N167="Aplicar identificación avanzada-condición aceptable para cada tipo de factor de riesgo identificado",G167="SI"),VLOOKUP(A167,'2'!$B$12:$M$212,9,FALSE)," ")</f>
        <v xml:space="preserve"> </v>
      </c>
      <c r="V167" s="19" t="str">
        <f>IF(AND(N167="Aplicar identificación avanzada-condición aceptable para cada tipo de factor de riesgo identificado",G167="SI"),VLOOKUP(A167,'2'!$B$12:$M$212,10,FALSE)," ")</f>
        <v xml:space="preserve"> </v>
      </c>
      <c r="W167" s="31" t="str">
        <f>IF(AND(N167="Aplicar identificación avanzada-condición aceptable para cada tipo de factor de riesgo identificado",H167="SI"),VLOOKUP(A167,'2'!$B$12:$M$212,2,FALSE)," ")</f>
        <v xml:space="preserve"> </v>
      </c>
      <c r="X167" s="31" t="str">
        <f>IF(AND(N167="Aplicar identificación avanzada-condición aceptable para cada tipo de factor de riesgo identificado",H167="SI"),VLOOKUP(A167,'2'!$B$12:$M$212,3,FALSE)," ")</f>
        <v xml:space="preserve"> </v>
      </c>
      <c r="Y167" s="31" t="str">
        <f>IF(AND(N167="Aplicar identificación avanzada-condición aceptable para cada tipo de factor de riesgo identificado",H167="SI"),VLOOKUP(A167,'2'!$B$12:$M$212,4,FALSE)," ")</f>
        <v xml:space="preserve"> </v>
      </c>
      <c r="Z167" s="31" t="str">
        <f>IF(AND(N167="Aplicar identificación avanzada-condición aceptable para cada tipo de factor de riesgo identificado",H167="SI"),VLOOKUP(A167,'2'!$B$12:$M$212,4,FALSE)," ")</f>
        <v xml:space="preserve"> </v>
      </c>
      <c r="AA167" s="31" t="str">
        <f>IF(AND(N167="Aplicar identificación avanzada-condición aceptable para cada tipo de factor de riesgo identificado",H167="SI"),VLOOKUP(A167,'2'!$B$12:$M$212,7,FALSE)," ")</f>
        <v xml:space="preserve"> </v>
      </c>
      <c r="AB167" s="31" t="str">
        <f>IF(AND(N167="Aplicar identificación avanzada-condición aceptable para cada tipo de factor de riesgo identificado",H167="SI"),VLOOKUP(A167,'2'!$B$12:$M$212,8,FALSE)," ")</f>
        <v xml:space="preserve"> </v>
      </c>
      <c r="AC167" s="31" t="str">
        <f>IF(AND(N167="Aplicar identificación avanzada-condición aceptable para cada tipo de factor de riesgo identificado",H167="SI"),VLOOKUP(A167,'2'!$B$12:$M$212,9,FALSE)," ")</f>
        <v xml:space="preserve"> </v>
      </c>
      <c r="AD167" s="31" t="str">
        <f>IF(AND(N167="Aplicar identificación avanzada-condición aceptable para cada tipo de factor de riesgo identificado",H167="SI"),VLOOKUP(A167,'2'!$B$12:$M$212,10,FALSE)," ")</f>
        <v xml:space="preserve"> </v>
      </c>
      <c r="AE167" s="34" t="str">
        <f>IF(AND(N167="Aplicar identificación avanzada-condición aceptable para cada tipo de factor de riesgo identificado",I167="SI"),VLOOKUP(A167,'2'!$B$12:$M$212,2,FALSE)," ")</f>
        <v xml:space="preserve"> </v>
      </c>
      <c r="AF167" s="34" t="str">
        <f>IF(AND(N167="Aplicar identificación avanzada-condición aceptable para cada tipo de factor de riesgo identificado",I167="SI"),VLOOKUP(A167,'2'!$B$12:$M$212,3,FALSE)," ")</f>
        <v xml:space="preserve"> </v>
      </c>
      <c r="AG167" s="34" t="str">
        <f>IF(AND(N167="Aplicar identificación avanzada-condición aceptable para cada tipo de factor de riesgo identificado",I167="SI"),VLOOKUP(A167,'2'!$B$12:$M$212,4,FALSE)," ")</f>
        <v xml:space="preserve"> </v>
      </c>
      <c r="AH167" s="34" t="str">
        <f>IF(AND(N167="Aplicar identificación avanzada-condición aceptable para cada tipo de factor de riesgo identificado",I167="SI"),VLOOKUP(A167,'2'!$B$12:$M$212,6,FALSE)," ")</f>
        <v xml:space="preserve"> </v>
      </c>
      <c r="AI167" s="34" t="str">
        <f>IF(AND(N167="Aplicar identificación avanzada-condición aceptable para cada tipo de factor de riesgo identificado",I167="SI"),VLOOKUP(A167,'2'!$B$12:$M$212,7,FALSE)," ")</f>
        <v xml:space="preserve"> </v>
      </c>
      <c r="AJ167" s="34" t="str">
        <f>IF(AND(N167="Aplicar identificación avanzada-condición aceptable para cada tipo de factor de riesgo identificado",I167="SI"),VLOOKUP(A167,'2'!$B$12:$M$212,8,FALSE)," ")</f>
        <v xml:space="preserve"> </v>
      </c>
      <c r="AK167" s="34" t="str">
        <f>IF(AND(N167="Aplicar identificación avanzada-condición aceptable para cada tipo de factor de riesgo identificado",I167="SI"),VLOOKUP(A167,'2'!$B$12:$M$212,9,FALSE)," ")</f>
        <v xml:space="preserve"> </v>
      </c>
      <c r="AL167" s="34" t="str">
        <f>IF(AND(N167="Aplicar identificación avanzada-condición aceptable para cada tipo de factor de riesgo identificado",I167="SI"),VLOOKUP(A167,'2'!$B$12:$M$212,10,FALSE)," ")</f>
        <v xml:space="preserve"> </v>
      </c>
      <c r="AM167" s="40" t="str">
        <f>IF(AND(N167="Aplicar identificación avanzada-condición aceptable para cada tipo de factor de riesgo identificado",J167="SI"),VLOOKUP(A167,'2'!$B$12:$M$212,2,FALSE)," ")</f>
        <v xml:space="preserve"> </v>
      </c>
      <c r="AN167" s="40" t="str">
        <f>IF(AND(N167="Aplicar identificación avanzada-condición aceptable para cada tipo de factor de riesgo identificado",J167="SI"),VLOOKUP(A167,'2'!$B$12:$M$212,3,FALSE)," ")</f>
        <v xml:space="preserve"> </v>
      </c>
      <c r="AO167" s="40" t="str">
        <f>IF(AND(N167="Aplicar identificación avanzada-condición aceptable para cada tipo de factor de riesgo identificado",J167="SI"),VLOOKUP(A167,'2'!$B$12:$M$212,4,FALSE)," ")</f>
        <v xml:space="preserve"> </v>
      </c>
      <c r="AP167" s="40" t="str">
        <f>IF(AND(N167="Aplicar identificación avanzada-condición aceptable para cada tipo de factor de riesgo identificado",J167="SI"),VLOOKUP(A167,'2'!$B$12:$M$212,6,FALSE)," ")</f>
        <v xml:space="preserve"> </v>
      </c>
      <c r="AQ167" s="40" t="str">
        <f>IF(AND(N167="Aplicar identificación avanzada-condición aceptable para cada tipo de factor de riesgo identificado",J167="SI"),VLOOKUP(A167,'2'!$B$12:$M$212,7,FALSE)," ")</f>
        <v xml:space="preserve"> </v>
      </c>
      <c r="AR167" s="40" t="str">
        <f>IF(AND(N167="Aplicar identificación avanzada-condición aceptable para cada tipo de factor de riesgo identificado",J167="SI"),VLOOKUP(A167,'2'!$B$12:$M$212,8,FALSE)," ")</f>
        <v xml:space="preserve"> </v>
      </c>
      <c r="AS167" s="40" t="str">
        <f>IF(AND(N167="Aplicar identificación avanzada-condición aceptable para cada tipo de factor de riesgo identificado",J167="SI"),VLOOKUP(A167,'2'!$B$12:$M$212,9,FALSE)," ")</f>
        <v xml:space="preserve"> </v>
      </c>
      <c r="AT167" s="40" t="str">
        <f>IF(AND(N167="Aplicar identificación avanzada-condición aceptable para cada tipo de factor de riesgo identificado",J167="SI"),VLOOKUP(A167,'2'!$B$12:$M$212,10,FALSE)," ")</f>
        <v xml:space="preserve"> </v>
      </c>
      <c r="AU167" s="51" t="str">
        <f>IF(AND(N167="Aplicar identificación avanzada-condición aceptable para cada tipo de factor de riesgo identificado",K167="SI"),VLOOKUP(A167,'2'!$B$12:$M$212,2,FALSE)," ")</f>
        <v xml:space="preserve"> </v>
      </c>
      <c r="AV167" s="51" t="str">
        <f>IF(AND(N167="Aplicar identificación avanzada-condición aceptable para cada tipo de factor de riesgo identificado",K167="SI"),VLOOKUP(A167,'2'!$B$12:$M$212,3,FALSE)," ")</f>
        <v xml:space="preserve"> </v>
      </c>
      <c r="AW167" s="51" t="str">
        <f>IF(AND(N167="Aplicar identificación avanzada-condición aceptable para cada tipo de factor de riesgo identificado",K167="SI"),VLOOKUP(A167,'2'!$B$12:$M$212,4,FALSE)," ")</f>
        <v xml:space="preserve"> </v>
      </c>
      <c r="AX167" s="51" t="str">
        <f>IF(AND(N167="Aplicar identificación avanzada-condición aceptable para cada tipo de factor de riesgo identificado",K167="SI"),VLOOKUP(A167,'2'!$B$12:$M$212,6,FALSE)," ")</f>
        <v xml:space="preserve"> </v>
      </c>
      <c r="AY167" s="51" t="str">
        <f>IF(AND(N167="Aplicar identificación avanzada-condición aceptable para cada tipo de factor de riesgo identificado",K167="SI"),VLOOKUP(A167,'2'!$B$12:$M$212,7,FALSE)," ")</f>
        <v xml:space="preserve"> </v>
      </c>
      <c r="AZ167" s="51" t="str">
        <f>IF(AND(N167="Aplicar identificación avanzada-condición aceptable para cada tipo de factor de riesgo identificado",K167="SI"),VLOOKUP(A167,'2'!$B$12:$M$212,8,FALSE)," ")</f>
        <v xml:space="preserve"> </v>
      </c>
      <c r="BA167" s="51" t="str">
        <f>IF(AND(N167="Aplicar identificación avanzada-condición aceptable para cada tipo de factor de riesgo identificado",K167="SI"),VLOOKUP(A167,'2'!$B$12:$M$212,9,FALSE)," ")</f>
        <v xml:space="preserve"> </v>
      </c>
      <c r="BB167" s="51" t="str">
        <f>IF(AND(N167="Aplicar identificación avanzada-condición aceptable para cada tipo de factor de riesgo identificado",K167="SI"),VLOOKUP(A167,'2'!$B$12:$M$212,10,FALSE)," ")</f>
        <v xml:space="preserve"> </v>
      </c>
      <c r="BC167" s="44" t="str">
        <f>IF(AND(N167="Aplicar identificación avanzada-condición aceptable para cada tipo de factor de riesgo identificado",L167="SI"),VLOOKUP(A167,'2'!$B$12:$M$212,2,FALSE)," ")</f>
        <v xml:space="preserve"> </v>
      </c>
      <c r="BD167" s="44" t="str">
        <f>IF(AND(N167="Aplicar identificación avanzada-condición aceptable para cada tipo de factor de riesgo identificado",L167="SI"),VLOOKUP(A167,'2'!$B$12:$M$212,3,FALSE)," ")</f>
        <v xml:space="preserve"> </v>
      </c>
      <c r="BE167" s="44" t="str">
        <f>IF(AND(N167="Aplicar identificación avanzada-condición aceptable para cada tipo de factor de riesgo identificado",L167="SI"),VLOOKUP(A167,'2'!$B$12:$M$212,4,FALSE)," ")</f>
        <v xml:space="preserve"> </v>
      </c>
      <c r="BF167" s="44" t="str">
        <f>IF(AND(N167="Aplicar identificación avanzada-condición aceptable para cada tipo de factor de riesgo identificado",L167="SI"),VLOOKUP(A167,'2'!$B$12:$M$212,6,FALSE)," ")</f>
        <v xml:space="preserve"> </v>
      </c>
      <c r="BG167" s="44" t="str">
        <f>IF(AND(N167="Aplicar identificación avanzada-condición aceptable para cada tipo de factor de riesgo identificado",L167="SI"),VLOOKUP(A167,'2'!$B$12:$M$212,7,FALSE)," ")</f>
        <v xml:space="preserve"> </v>
      </c>
      <c r="BH167" s="44" t="str">
        <f>IF(AND(N167="Aplicar identificación avanzada-condición aceptable para cada tipo de factor de riesgo identificado",L167="SI"),VLOOKUP(A167,'2'!$B$12:$M$212,8,FALSE)," ")</f>
        <v xml:space="preserve"> </v>
      </c>
      <c r="BI167" s="44" t="str">
        <f>IF(AND(N167="Aplicar identificación avanzada-condición aceptable para cada tipo de factor de riesgo identificado",L167="SI"),VLOOKUP(A167,'2'!$B$12:$M$212,9,FALSE)," ")</f>
        <v xml:space="preserve"> </v>
      </c>
      <c r="BJ167" s="44" t="str">
        <f>IF(AND(N167="Aplicar identificación avanzada-condición aceptable para cada tipo de factor de riesgo identificado",L167="SI"),VLOOKUP(A167,'2'!$B$12:$M$212,10,FALSE)," ")</f>
        <v xml:space="preserve"> </v>
      </c>
      <c r="BK167" s="48" t="str">
        <f>IF(AND(N167="Aplicar identificación avanzada-condición aceptable para cada tipo de factor de riesgo identificado",M167="SI"),VLOOKUP(A167,'2'!$B$12:$M$212,2,FALSE)," ")</f>
        <v xml:space="preserve"> </v>
      </c>
      <c r="BL167" s="48" t="str">
        <f>IF(AND(N167="Aplicar identificación avanzada-condición aceptable para cada tipo de factor de riesgo identificado",M167="SI"),VLOOKUP(A167,'2'!$B$12:$M$212,3,FALSE)," ")</f>
        <v xml:space="preserve"> </v>
      </c>
      <c r="BM167" s="48" t="str">
        <f>IF(AND(N167="Aplicar identificación avanzada-condición aceptable para cada tipo de factor de riesgo identificado",M167="SI"),VLOOKUP(A167,'2'!$B$12:$M$212,4,FALSE)," ")</f>
        <v xml:space="preserve"> </v>
      </c>
      <c r="BN167" s="48" t="str">
        <f>IF(AND(N167="Aplicar identificación avanzada-condición aceptable para cada tipo de factor de riesgo identificado",M167="SI"),VLOOKUP(A167,'2'!$B$12:$M$212,6,FALSE)," ")</f>
        <v xml:space="preserve"> </v>
      </c>
      <c r="BO167" s="48" t="str">
        <f>IF(AND(N167="Aplicar identificación avanzada-condición aceptable para cada tipo de factor de riesgo identificado",M167="SI"),VLOOKUP(A167,'2'!$B$12:$M$212,7,FALSE)," ")</f>
        <v xml:space="preserve"> </v>
      </c>
      <c r="BP167" s="48" t="str">
        <f>IF(AND(N167="Aplicar identificación avanzada-condición aceptable para cada tipo de factor de riesgo identificado",M167="SI"),VLOOKUP(A167,'2'!$B$12:$M$212,8,FALSE)," ")</f>
        <v xml:space="preserve"> </v>
      </c>
      <c r="BQ167" s="48" t="str">
        <f>IF(AND(N167="Aplicar identificación avanzada-condición aceptable para cada tipo de factor de riesgo identificado",M167="SI"),VLOOKUP(A167,'2'!$B$12:$M$212,9,FALSE)," ")</f>
        <v xml:space="preserve"> </v>
      </c>
      <c r="BR167" s="48" t="str">
        <f>IF(AND(N167="Aplicar identificación avanzada-condición aceptable para cada tipo de factor de riesgo identificado",M167="SI"),VLOOKUP(A167,'2'!$B$12:$M$212,10,FALSE)," ")</f>
        <v xml:space="preserve"> </v>
      </c>
    </row>
    <row r="168" spans="1:70">
      <c r="A168">
        <v>164</v>
      </c>
      <c r="B168" s="21">
        <f>'2'!C177</f>
        <v>0</v>
      </c>
      <c r="C168" s="21">
        <f>'2'!D177</f>
        <v>0</v>
      </c>
      <c r="D168" s="21"/>
      <c r="E168" s="21">
        <f>'2'!E177</f>
        <v>0</v>
      </c>
      <c r="F168" s="34">
        <f>'3'!D177</f>
        <v>0</v>
      </c>
      <c r="N168" s="34" t="str">
        <f>'3'!L177</f>
        <v>Aplicar identificación avanzada-condición aceptable para cada tipo de factor de riesgo identificado</v>
      </c>
      <c r="O168" s="19" t="str">
        <f>IF(AND(N168="Aplicar identificación avanzada-condición aceptable para cada tipo de factor de riesgo identificado",G168="SI"),VLOOKUP(A168,'2'!$B$12:$M$212,2,FALSE)," ")</f>
        <v xml:space="preserve"> </v>
      </c>
      <c r="P168" s="19" t="str">
        <f>IF(AND(N168="Aplicar identificación avanzada-condición aceptable para cada tipo de factor de riesgo identificado",G168="SI"),VLOOKUP(A168,'2'!$B$12:$M$212,3,FALSE)," ")</f>
        <v xml:space="preserve"> </v>
      </c>
      <c r="Q168" s="19" t="str">
        <f>IF(AND(N168="Aplicar identificación avanzada-condición aceptable para cada tipo de factor de riesgo identificado",G168="SI"),VLOOKUP(A168,'2'!$B$12:$M$212,4,FALSE)," ")</f>
        <v xml:space="preserve"> </v>
      </c>
      <c r="R168" s="19" t="str">
        <f>IF(AND(N168="Aplicar identificación avanzada-condición aceptable para cada tipo de factor de riesgo identificado",G168="SI"),VLOOKUP(A168,'2'!$B$12:$M$212,6,FALSE)," ")</f>
        <v xml:space="preserve"> </v>
      </c>
      <c r="S168" s="19" t="str">
        <f>IF(AND(N168="Aplicar identificación avanzada-condición aceptable para cada tipo de factor de riesgo identificado",G168="SI"),VLOOKUP(A168,'2'!$B$12:$M$212,7,FALSE)," ")</f>
        <v xml:space="preserve"> </v>
      </c>
      <c r="T168" s="19" t="str">
        <f>IF(AND(N168="Aplicar identificación avanzada-condición aceptable para cada tipo de factor de riesgo identificado",G168="SI"),VLOOKUP(A168,'2'!$B$12:$M$212,8,FALSE)," ")</f>
        <v xml:space="preserve"> </v>
      </c>
      <c r="U168" s="19" t="str">
        <f>IF(AND(N168="Aplicar identificación avanzada-condición aceptable para cada tipo de factor de riesgo identificado",G168="SI"),VLOOKUP(A168,'2'!$B$12:$M$212,9,FALSE)," ")</f>
        <v xml:space="preserve"> </v>
      </c>
      <c r="V168" s="19" t="str">
        <f>IF(AND(N168="Aplicar identificación avanzada-condición aceptable para cada tipo de factor de riesgo identificado",G168="SI"),VLOOKUP(A168,'2'!$B$12:$M$212,10,FALSE)," ")</f>
        <v xml:space="preserve"> </v>
      </c>
      <c r="W168" s="31" t="str">
        <f>IF(AND(N168="Aplicar identificación avanzada-condición aceptable para cada tipo de factor de riesgo identificado",H168="SI"),VLOOKUP(A168,'2'!$B$12:$M$212,2,FALSE)," ")</f>
        <v xml:space="preserve"> </v>
      </c>
      <c r="X168" s="31" t="str">
        <f>IF(AND(N168="Aplicar identificación avanzada-condición aceptable para cada tipo de factor de riesgo identificado",H168="SI"),VLOOKUP(A168,'2'!$B$12:$M$212,3,FALSE)," ")</f>
        <v xml:space="preserve"> </v>
      </c>
      <c r="Y168" s="31" t="str">
        <f>IF(AND(N168="Aplicar identificación avanzada-condición aceptable para cada tipo de factor de riesgo identificado",H168="SI"),VLOOKUP(A168,'2'!$B$12:$M$212,4,FALSE)," ")</f>
        <v xml:space="preserve"> </v>
      </c>
      <c r="Z168" s="31" t="str">
        <f>IF(AND(N168="Aplicar identificación avanzada-condición aceptable para cada tipo de factor de riesgo identificado",H168="SI"),VLOOKUP(A168,'2'!$B$12:$M$212,4,FALSE)," ")</f>
        <v xml:space="preserve"> </v>
      </c>
      <c r="AA168" s="31" t="str">
        <f>IF(AND(N168="Aplicar identificación avanzada-condición aceptable para cada tipo de factor de riesgo identificado",H168="SI"),VLOOKUP(A168,'2'!$B$12:$M$212,7,FALSE)," ")</f>
        <v xml:space="preserve"> </v>
      </c>
      <c r="AB168" s="31" t="str">
        <f>IF(AND(N168="Aplicar identificación avanzada-condición aceptable para cada tipo de factor de riesgo identificado",H168="SI"),VLOOKUP(A168,'2'!$B$12:$M$212,8,FALSE)," ")</f>
        <v xml:space="preserve"> </v>
      </c>
      <c r="AC168" s="31" t="str">
        <f>IF(AND(N168="Aplicar identificación avanzada-condición aceptable para cada tipo de factor de riesgo identificado",H168="SI"),VLOOKUP(A168,'2'!$B$12:$M$212,9,FALSE)," ")</f>
        <v xml:space="preserve"> </v>
      </c>
      <c r="AD168" s="31" t="str">
        <f>IF(AND(N168="Aplicar identificación avanzada-condición aceptable para cada tipo de factor de riesgo identificado",H168="SI"),VLOOKUP(A168,'2'!$B$12:$M$212,10,FALSE)," ")</f>
        <v xml:space="preserve"> </v>
      </c>
      <c r="AE168" s="34" t="str">
        <f>IF(AND(N168="Aplicar identificación avanzada-condición aceptable para cada tipo de factor de riesgo identificado",I168="SI"),VLOOKUP(A168,'2'!$B$12:$M$212,2,FALSE)," ")</f>
        <v xml:space="preserve"> </v>
      </c>
      <c r="AF168" s="34" t="str">
        <f>IF(AND(N168="Aplicar identificación avanzada-condición aceptable para cada tipo de factor de riesgo identificado",I168="SI"),VLOOKUP(A168,'2'!$B$12:$M$212,3,FALSE)," ")</f>
        <v xml:space="preserve"> </v>
      </c>
      <c r="AG168" s="34" t="str">
        <f>IF(AND(N168="Aplicar identificación avanzada-condición aceptable para cada tipo de factor de riesgo identificado",I168="SI"),VLOOKUP(A168,'2'!$B$12:$M$212,4,FALSE)," ")</f>
        <v xml:space="preserve"> </v>
      </c>
      <c r="AH168" s="34" t="str">
        <f>IF(AND(N168="Aplicar identificación avanzada-condición aceptable para cada tipo de factor de riesgo identificado",I168="SI"),VLOOKUP(A168,'2'!$B$12:$M$212,6,FALSE)," ")</f>
        <v xml:space="preserve"> </v>
      </c>
      <c r="AI168" s="34" t="str">
        <f>IF(AND(N168="Aplicar identificación avanzada-condición aceptable para cada tipo de factor de riesgo identificado",I168="SI"),VLOOKUP(A168,'2'!$B$12:$M$212,7,FALSE)," ")</f>
        <v xml:space="preserve"> </v>
      </c>
      <c r="AJ168" s="34" t="str">
        <f>IF(AND(N168="Aplicar identificación avanzada-condición aceptable para cada tipo de factor de riesgo identificado",I168="SI"),VLOOKUP(A168,'2'!$B$12:$M$212,8,FALSE)," ")</f>
        <v xml:space="preserve"> </v>
      </c>
      <c r="AK168" s="34" t="str">
        <f>IF(AND(N168="Aplicar identificación avanzada-condición aceptable para cada tipo de factor de riesgo identificado",I168="SI"),VLOOKUP(A168,'2'!$B$12:$M$212,9,FALSE)," ")</f>
        <v xml:space="preserve"> </v>
      </c>
      <c r="AL168" s="34" t="str">
        <f>IF(AND(N168="Aplicar identificación avanzada-condición aceptable para cada tipo de factor de riesgo identificado",I168="SI"),VLOOKUP(A168,'2'!$B$12:$M$212,10,FALSE)," ")</f>
        <v xml:space="preserve"> </v>
      </c>
      <c r="AM168" s="40" t="str">
        <f>IF(AND(N168="Aplicar identificación avanzada-condición aceptable para cada tipo de factor de riesgo identificado",J168="SI"),VLOOKUP(A168,'2'!$B$12:$M$212,2,FALSE)," ")</f>
        <v xml:space="preserve"> </v>
      </c>
      <c r="AN168" s="40" t="str">
        <f>IF(AND(N168="Aplicar identificación avanzada-condición aceptable para cada tipo de factor de riesgo identificado",J168="SI"),VLOOKUP(A168,'2'!$B$12:$M$212,3,FALSE)," ")</f>
        <v xml:space="preserve"> </v>
      </c>
      <c r="AO168" s="40" t="str">
        <f>IF(AND(N168="Aplicar identificación avanzada-condición aceptable para cada tipo de factor de riesgo identificado",J168="SI"),VLOOKUP(A168,'2'!$B$12:$M$212,4,FALSE)," ")</f>
        <v xml:space="preserve"> </v>
      </c>
      <c r="AP168" s="40" t="str">
        <f>IF(AND(N168="Aplicar identificación avanzada-condición aceptable para cada tipo de factor de riesgo identificado",J168="SI"),VLOOKUP(A168,'2'!$B$12:$M$212,6,FALSE)," ")</f>
        <v xml:space="preserve"> </v>
      </c>
      <c r="AQ168" s="40" t="str">
        <f>IF(AND(N168="Aplicar identificación avanzada-condición aceptable para cada tipo de factor de riesgo identificado",J168="SI"),VLOOKUP(A168,'2'!$B$12:$M$212,7,FALSE)," ")</f>
        <v xml:space="preserve"> </v>
      </c>
      <c r="AR168" s="40" t="str">
        <f>IF(AND(N168="Aplicar identificación avanzada-condición aceptable para cada tipo de factor de riesgo identificado",J168="SI"),VLOOKUP(A168,'2'!$B$12:$M$212,8,FALSE)," ")</f>
        <v xml:space="preserve"> </v>
      </c>
      <c r="AS168" s="40" t="str">
        <f>IF(AND(N168="Aplicar identificación avanzada-condición aceptable para cada tipo de factor de riesgo identificado",J168="SI"),VLOOKUP(A168,'2'!$B$12:$M$212,9,FALSE)," ")</f>
        <v xml:space="preserve"> </v>
      </c>
      <c r="AT168" s="40" t="str">
        <f>IF(AND(N168="Aplicar identificación avanzada-condición aceptable para cada tipo de factor de riesgo identificado",J168="SI"),VLOOKUP(A168,'2'!$B$12:$M$212,10,FALSE)," ")</f>
        <v xml:space="preserve"> </v>
      </c>
      <c r="AU168" s="51" t="str">
        <f>IF(AND(N168="Aplicar identificación avanzada-condición aceptable para cada tipo de factor de riesgo identificado",K168="SI"),VLOOKUP(A168,'2'!$B$12:$M$212,2,FALSE)," ")</f>
        <v xml:space="preserve"> </v>
      </c>
      <c r="AV168" s="51" t="str">
        <f>IF(AND(N168="Aplicar identificación avanzada-condición aceptable para cada tipo de factor de riesgo identificado",K168="SI"),VLOOKUP(A168,'2'!$B$12:$M$212,3,FALSE)," ")</f>
        <v xml:space="preserve"> </v>
      </c>
      <c r="AW168" s="51" t="str">
        <f>IF(AND(N168="Aplicar identificación avanzada-condición aceptable para cada tipo de factor de riesgo identificado",K168="SI"),VLOOKUP(A168,'2'!$B$12:$M$212,4,FALSE)," ")</f>
        <v xml:space="preserve"> </v>
      </c>
      <c r="AX168" s="51" t="str">
        <f>IF(AND(N168="Aplicar identificación avanzada-condición aceptable para cada tipo de factor de riesgo identificado",K168="SI"),VLOOKUP(A168,'2'!$B$12:$M$212,6,FALSE)," ")</f>
        <v xml:space="preserve"> </v>
      </c>
      <c r="AY168" s="51" t="str">
        <f>IF(AND(N168="Aplicar identificación avanzada-condición aceptable para cada tipo de factor de riesgo identificado",K168="SI"),VLOOKUP(A168,'2'!$B$12:$M$212,7,FALSE)," ")</f>
        <v xml:space="preserve"> </v>
      </c>
      <c r="AZ168" s="51" t="str">
        <f>IF(AND(N168="Aplicar identificación avanzada-condición aceptable para cada tipo de factor de riesgo identificado",K168="SI"),VLOOKUP(A168,'2'!$B$12:$M$212,8,FALSE)," ")</f>
        <v xml:space="preserve"> </v>
      </c>
      <c r="BA168" s="51" t="str">
        <f>IF(AND(N168="Aplicar identificación avanzada-condición aceptable para cada tipo de factor de riesgo identificado",K168="SI"),VLOOKUP(A168,'2'!$B$12:$M$212,9,FALSE)," ")</f>
        <v xml:space="preserve"> </v>
      </c>
      <c r="BB168" s="51" t="str">
        <f>IF(AND(N168="Aplicar identificación avanzada-condición aceptable para cada tipo de factor de riesgo identificado",K168="SI"),VLOOKUP(A168,'2'!$B$12:$M$212,10,FALSE)," ")</f>
        <v xml:space="preserve"> </v>
      </c>
      <c r="BC168" s="44" t="str">
        <f>IF(AND(N168="Aplicar identificación avanzada-condición aceptable para cada tipo de factor de riesgo identificado",L168="SI"),VLOOKUP(A168,'2'!$B$12:$M$212,2,FALSE)," ")</f>
        <v xml:space="preserve"> </v>
      </c>
      <c r="BD168" s="44" t="str">
        <f>IF(AND(N168="Aplicar identificación avanzada-condición aceptable para cada tipo de factor de riesgo identificado",L168="SI"),VLOOKUP(A168,'2'!$B$12:$M$212,3,FALSE)," ")</f>
        <v xml:space="preserve"> </v>
      </c>
      <c r="BE168" s="44" t="str">
        <f>IF(AND(N168="Aplicar identificación avanzada-condición aceptable para cada tipo de factor de riesgo identificado",L168="SI"),VLOOKUP(A168,'2'!$B$12:$M$212,4,FALSE)," ")</f>
        <v xml:space="preserve"> </v>
      </c>
      <c r="BF168" s="44" t="str">
        <f>IF(AND(N168="Aplicar identificación avanzada-condición aceptable para cada tipo de factor de riesgo identificado",L168="SI"),VLOOKUP(A168,'2'!$B$12:$M$212,6,FALSE)," ")</f>
        <v xml:space="preserve"> </v>
      </c>
      <c r="BG168" s="44" t="str">
        <f>IF(AND(N168="Aplicar identificación avanzada-condición aceptable para cada tipo de factor de riesgo identificado",L168="SI"),VLOOKUP(A168,'2'!$B$12:$M$212,7,FALSE)," ")</f>
        <v xml:space="preserve"> </v>
      </c>
      <c r="BH168" s="44" t="str">
        <f>IF(AND(N168="Aplicar identificación avanzada-condición aceptable para cada tipo de factor de riesgo identificado",L168="SI"),VLOOKUP(A168,'2'!$B$12:$M$212,8,FALSE)," ")</f>
        <v xml:space="preserve"> </v>
      </c>
      <c r="BI168" s="44" t="str">
        <f>IF(AND(N168="Aplicar identificación avanzada-condición aceptable para cada tipo de factor de riesgo identificado",L168="SI"),VLOOKUP(A168,'2'!$B$12:$M$212,9,FALSE)," ")</f>
        <v xml:space="preserve"> </v>
      </c>
      <c r="BJ168" s="44" t="str">
        <f>IF(AND(N168="Aplicar identificación avanzada-condición aceptable para cada tipo de factor de riesgo identificado",L168="SI"),VLOOKUP(A168,'2'!$B$12:$M$212,10,FALSE)," ")</f>
        <v xml:space="preserve"> </v>
      </c>
      <c r="BK168" s="48" t="str">
        <f>IF(AND(N168="Aplicar identificación avanzada-condición aceptable para cada tipo de factor de riesgo identificado",M168="SI"),VLOOKUP(A168,'2'!$B$12:$M$212,2,FALSE)," ")</f>
        <v xml:space="preserve"> </v>
      </c>
      <c r="BL168" s="48" t="str">
        <f>IF(AND(N168="Aplicar identificación avanzada-condición aceptable para cada tipo de factor de riesgo identificado",M168="SI"),VLOOKUP(A168,'2'!$B$12:$M$212,3,FALSE)," ")</f>
        <v xml:space="preserve"> </v>
      </c>
      <c r="BM168" s="48" t="str">
        <f>IF(AND(N168="Aplicar identificación avanzada-condición aceptable para cada tipo de factor de riesgo identificado",M168="SI"),VLOOKUP(A168,'2'!$B$12:$M$212,4,FALSE)," ")</f>
        <v xml:space="preserve"> </v>
      </c>
      <c r="BN168" s="48" t="str">
        <f>IF(AND(N168="Aplicar identificación avanzada-condición aceptable para cada tipo de factor de riesgo identificado",M168="SI"),VLOOKUP(A168,'2'!$B$12:$M$212,6,FALSE)," ")</f>
        <v xml:space="preserve"> </v>
      </c>
      <c r="BO168" s="48" t="str">
        <f>IF(AND(N168="Aplicar identificación avanzada-condición aceptable para cada tipo de factor de riesgo identificado",M168="SI"),VLOOKUP(A168,'2'!$B$12:$M$212,7,FALSE)," ")</f>
        <v xml:space="preserve"> </v>
      </c>
      <c r="BP168" s="48" t="str">
        <f>IF(AND(N168="Aplicar identificación avanzada-condición aceptable para cada tipo de factor de riesgo identificado",M168="SI"),VLOOKUP(A168,'2'!$B$12:$M$212,8,FALSE)," ")</f>
        <v xml:space="preserve"> </v>
      </c>
      <c r="BQ168" s="48" t="str">
        <f>IF(AND(N168="Aplicar identificación avanzada-condición aceptable para cada tipo de factor de riesgo identificado",M168="SI"),VLOOKUP(A168,'2'!$B$12:$M$212,9,FALSE)," ")</f>
        <v xml:space="preserve"> </v>
      </c>
      <c r="BR168" s="48" t="str">
        <f>IF(AND(N168="Aplicar identificación avanzada-condición aceptable para cada tipo de factor de riesgo identificado",M168="SI"),VLOOKUP(A168,'2'!$B$12:$M$212,10,FALSE)," ")</f>
        <v xml:space="preserve"> </v>
      </c>
    </row>
    <row r="169" spans="1:70">
      <c r="A169">
        <v>165</v>
      </c>
      <c r="B169" s="21">
        <f>'2'!C178</f>
        <v>0</v>
      </c>
      <c r="C169" s="21">
        <f>'2'!D178</f>
        <v>0</v>
      </c>
      <c r="D169" s="21"/>
      <c r="E169" s="21">
        <f>'2'!E178</f>
        <v>0</v>
      </c>
      <c r="F169" s="34">
        <f>'3'!D178</f>
        <v>0</v>
      </c>
      <c r="N169" s="34" t="str">
        <f>'3'!L178</f>
        <v>Aplicar identificación avanzada-condición aceptable para cada tipo de factor de riesgo identificado</v>
      </c>
      <c r="O169" s="19" t="str">
        <f>IF(AND(N169="Aplicar identificación avanzada-condición aceptable para cada tipo de factor de riesgo identificado",G169="SI"),VLOOKUP(A169,'2'!$B$12:$M$212,2,FALSE)," ")</f>
        <v xml:space="preserve"> </v>
      </c>
      <c r="P169" s="19" t="str">
        <f>IF(AND(N169="Aplicar identificación avanzada-condición aceptable para cada tipo de factor de riesgo identificado",G169="SI"),VLOOKUP(A169,'2'!$B$12:$M$212,3,FALSE)," ")</f>
        <v xml:space="preserve"> </v>
      </c>
      <c r="Q169" s="19" t="str">
        <f>IF(AND(N169="Aplicar identificación avanzada-condición aceptable para cada tipo de factor de riesgo identificado",G169="SI"),VLOOKUP(A169,'2'!$B$12:$M$212,4,FALSE)," ")</f>
        <v xml:space="preserve"> </v>
      </c>
      <c r="R169" s="19" t="str">
        <f>IF(AND(N169="Aplicar identificación avanzada-condición aceptable para cada tipo de factor de riesgo identificado",G169="SI"),VLOOKUP(A169,'2'!$B$12:$M$212,6,FALSE)," ")</f>
        <v xml:space="preserve"> </v>
      </c>
      <c r="S169" s="19" t="str">
        <f>IF(AND(N169="Aplicar identificación avanzada-condición aceptable para cada tipo de factor de riesgo identificado",G169="SI"),VLOOKUP(A169,'2'!$B$12:$M$212,7,FALSE)," ")</f>
        <v xml:space="preserve"> </v>
      </c>
      <c r="T169" s="19" t="str">
        <f>IF(AND(N169="Aplicar identificación avanzada-condición aceptable para cada tipo de factor de riesgo identificado",G169="SI"),VLOOKUP(A169,'2'!$B$12:$M$212,8,FALSE)," ")</f>
        <v xml:space="preserve"> </v>
      </c>
      <c r="U169" s="19" t="str">
        <f>IF(AND(N169="Aplicar identificación avanzada-condición aceptable para cada tipo de factor de riesgo identificado",G169="SI"),VLOOKUP(A169,'2'!$B$12:$M$212,9,FALSE)," ")</f>
        <v xml:space="preserve"> </v>
      </c>
      <c r="V169" s="19" t="str">
        <f>IF(AND(N169="Aplicar identificación avanzada-condición aceptable para cada tipo de factor de riesgo identificado",G169="SI"),VLOOKUP(A169,'2'!$B$12:$M$212,10,FALSE)," ")</f>
        <v xml:space="preserve"> </v>
      </c>
      <c r="W169" s="31" t="str">
        <f>IF(AND(N169="Aplicar identificación avanzada-condición aceptable para cada tipo de factor de riesgo identificado",H169="SI"),VLOOKUP(A169,'2'!$B$12:$M$212,2,FALSE)," ")</f>
        <v xml:space="preserve"> </v>
      </c>
      <c r="X169" s="31" t="str">
        <f>IF(AND(N169="Aplicar identificación avanzada-condición aceptable para cada tipo de factor de riesgo identificado",H169="SI"),VLOOKUP(A169,'2'!$B$12:$M$212,3,FALSE)," ")</f>
        <v xml:space="preserve"> </v>
      </c>
      <c r="Y169" s="31" t="str">
        <f>IF(AND(N169="Aplicar identificación avanzada-condición aceptable para cada tipo de factor de riesgo identificado",H169="SI"),VLOOKUP(A169,'2'!$B$12:$M$212,4,FALSE)," ")</f>
        <v xml:space="preserve"> </v>
      </c>
      <c r="Z169" s="31" t="str">
        <f>IF(AND(N169="Aplicar identificación avanzada-condición aceptable para cada tipo de factor de riesgo identificado",H169="SI"),VLOOKUP(A169,'2'!$B$12:$M$212,4,FALSE)," ")</f>
        <v xml:space="preserve"> </v>
      </c>
      <c r="AA169" s="31" t="str">
        <f>IF(AND(N169="Aplicar identificación avanzada-condición aceptable para cada tipo de factor de riesgo identificado",H169="SI"),VLOOKUP(A169,'2'!$B$12:$M$212,7,FALSE)," ")</f>
        <v xml:space="preserve"> </v>
      </c>
      <c r="AB169" s="31" t="str">
        <f>IF(AND(N169="Aplicar identificación avanzada-condición aceptable para cada tipo de factor de riesgo identificado",H169="SI"),VLOOKUP(A169,'2'!$B$12:$M$212,8,FALSE)," ")</f>
        <v xml:space="preserve"> </v>
      </c>
      <c r="AC169" s="31" t="str">
        <f>IF(AND(N169="Aplicar identificación avanzada-condición aceptable para cada tipo de factor de riesgo identificado",H169="SI"),VLOOKUP(A169,'2'!$B$12:$M$212,9,FALSE)," ")</f>
        <v xml:space="preserve"> </v>
      </c>
      <c r="AD169" s="31" t="str">
        <f>IF(AND(N169="Aplicar identificación avanzada-condición aceptable para cada tipo de factor de riesgo identificado",H169="SI"),VLOOKUP(A169,'2'!$B$12:$M$212,10,FALSE)," ")</f>
        <v xml:space="preserve"> </v>
      </c>
      <c r="AE169" s="34" t="str">
        <f>IF(AND(N169="Aplicar identificación avanzada-condición aceptable para cada tipo de factor de riesgo identificado",I169="SI"),VLOOKUP(A169,'2'!$B$12:$M$212,2,FALSE)," ")</f>
        <v xml:space="preserve"> </v>
      </c>
      <c r="AF169" s="34" t="str">
        <f>IF(AND(N169="Aplicar identificación avanzada-condición aceptable para cada tipo de factor de riesgo identificado",I169="SI"),VLOOKUP(A169,'2'!$B$12:$M$212,3,FALSE)," ")</f>
        <v xml:space="preserve"> </v>
      </c>
      <c r="AG169" s="34" t="str">
        <f>IF(AND(N169="Aplicar identificación avanzada-condición aceptable para cada tipo de factor de riesgo identificado",I169="SI"),VLOOKUP(A169,'2'!$B$12:$M$212,4,FALSE)," ")</f>
        <v xml:space="preserve"> </v>
      </c>
      <c r="AH169" s="34" t="str">
        <f>IF(AND(N169="Aplicar identificación avanzada-condición aceptable para cada tipo de factor de riesgo identificado",I169="SI"),VLOOKUP(A169,'2'!$B$12:$M$212,6,FALSE)," ")</f>
        <v xml:space="preserve"> </v>
      </c>
      <c r="AI169" s="34" t="str">
        <f>IF(AND(N169="Aplicar identificación avanzada-condición aceptable para cada tipo de factor de riesgo identificado",I169="SI"),VLOOKUP(A169,'2'!$B$12:$M$212,7,FALSE)," ")</f>
        <v xml:space="preserve"> </v>
      </c>
      <c r="AJ169" s="34" t="str">
        <f>IF(AND(N169="Aplicar identificación avanzada-condición aceptable para cada tipo de factor de riesgo identificado",I169="SI"),VLOOKUP(A169,'2'!$B$12:$M$212,8,FALSE)," ")</f>
        <v xml:space="preserve"> </v>
      </c>
      <c r="AK169" s="34" t="str">
        <f>IF(AND(N169="Aplicar identificación avanzada-condición aceptable para cada tipo de factor de riesgo identificado",I169="SI"),VLOOKUP(A169,'2'!$B$12:$M$212,9,FALSE)," ")</f>
        <v xml:space="preserve"> </v>
      </c>
      <c r="AL169" s="34" t="str">
        <f>IF(AND(N169="Aplicar identificación avanzada-condición aceptable para cada tipo de factor de riesgo identificado",I169="SI"),VLOOKUP(A169,'2'!$B$12:$M$212,10,FALSE)," ")</f>
        <v xml:space="preserve"> </v>
      </c>
      <c r="AM169" s="40" t="str">
        <f>IF(AND(N169="Aplicar identificación avanzada-condición aceptable para cada tipo de factor de riesgo identificado",J169="SI"),VLOOKUP(A169,'2'!$B$12:$M$212,2,FALSE)," ")</f>
        <v xml:space="preserve"> </v>
      </c>
      <c r="AN169" s="40" t="str">
        <f>IF(AND(N169="Aplicar identificación avanzada-condición aceptable para cada tipo de factor de riesgo identificado",J169="SI"),VLOOKUP(A169,'2'!$B$12:$M$212,3,FALSE)," ")</f>
        <v xml:space="preserve"> </v>
      </c>
      <c r="AO169" s="40" t="str">
        <f>IF(AND(N169="Aplicar identificación avanzada-condición aceptable para cada tipo de factor de riesgo identificado",J169="SI"),VLOOKUP(A169,'2'!$B$12:$M$212,4,FALSE)," ")</f>
        <v xml:space="preserve"> </v>
      </c>
      <c r="AP169" s="40" t="str">
        <f>IF(AND(N169="Aplicar identificación avanzada-condición aceptable para cada tipo de factor de riesgo identificado",J169="SI"),VLOOKUP(A169,'2'!$B$12:$M$212,6,FALSE)," ")</f>
        <v xml:space="preserve"> </v>
      </c>
      <c r="AQ169" s="40" t="str">
        <f>IF(AND(N169="Aplicar identificación avanzada-condición aceptable para cada tipo de factor de riesgo identificado",J169="SI"),VLOOKUP(A169,'2'!$B$12:$M$212,7,FALSE)," ")</f>
        <v xml:space="preserve"> </v>
      </c>
      <c r="AR169" s="40" t="str">
        <f>IF(AND(N169="Aplicar identificación avanzada-condición aceptable para cada tipo de factor de riesgo identificado",J169="SI"),VLOOKUP(A169,'2'!$B$12:$M$212,8,FALSE)," ")</f>
        <v xml:space="preserve"> </v>
      </c>
      <c r="AS169" s="40" t="str">
        <f>IF(AND(N169="Aplicar identificación avanzada-condición aceptable para cada tipo de factor de riesgo identificado",J169="SI"),VLOOKUP(A169,'2'!$B$12:$M$212,9,FALSE)," ")</f>
        <v xml:space="preserve"> </v>
      </c>
      <c r="AT169" s="40" t="str">
        <f>IF(AND(N169="Aplicar identificación avanzada-condición aceptable para cada tipo de factor de riesgo identificado",J169="SI"),VLOOKUP(A169,'2'!$B$12:$M$212,10,FALSE)," ")</f>
        <v xml:space="preserve"> </v>
      </c>
      <c r="AU169" s="51" t="str">
        <f>IF(AND(N169="Aplicar identificación avanzada-condición aceptable para cada tipo de factor de riesgo identificado",K169="SI"),VLOOKUP(A169,'2'!$B$12:$M$212,2,FALSE)," ")</f>
        <v xml:space="preserve"> </v>
      </c>
      <c r="AV169" s="51" t="str">
        <f>IF(AND(N169="Aplicar identificación avanzada-condición aceptable para cada tipo de factor de riesgo identificado",K169="SI"),VLOOKUP(A169,'2'!$B$12:$M$212,3,FALSE)," ")</f>
        <v xml:space="preserve"> </v>
      </c>
      <c r="AW169" s="51" t="str">
        <f>IF(AND(N169="Aplicar identificación avanzada-condición aceptable para cada tipo de factor de riesgo identificado",K169="SI"),VLOOKUP(A169,'2'!$B$12:$M$212,4,FALSE)," ")</f>
        <v xml:space="preserve"> </v>
      </c>
      <c r="AX169" s="51" t="str">
        <f>IF(AND(N169="Aplicar identificación avanzada-condición aceptable para cada tipo de factor de riesgo identificado",K169="SI"),VLOOKUP(A169,'2'!$B$12:$M$212,6,FALSE)," ")</f>
        <v xml:space="preserve"> </v>
      </c>
      <c r="AY169" s="51" t="str">
        <f>IF(AND(N169="Aplicar identificación avanzada-condición aceptable para cada tipo de factor de riesgo identificado",K169="SI"),VLOOKUP(A169,'2'!$B$12:$M$212,7,FALSE)," ")</f>
        <v xml:space="preserve"> </v>
      </c>
      <c r="AZ169" s="51" t="str">
        <f>IF(AND(N169="Aplicar identificación avanzada-condición aceptable para cada tipo de factor de riesgo identificado",K169="SI"),VLOOKUP(A169,'2'!$B$12:$M$212,8,FALSE)," ")</f>
        <v xml:space="preserve"> </v>
      </c>
      <c r="BA169" s="51" t="str">
        <f>IF(AND(N169="Aplicar identificación avanzada-condición aceptable para cada tipo de factor de riesgo identificado",K169="SI"),VLOOKUP(A169,'2'!$B$12:$M$212,9,FALSE)," ")</f>
        <v xml:space="preserve"> </v>
      </c>
      <c r="BB169" s="51" t="str">
        <f>IF(AND(N169="Aplicar identificación avanzada-condición aceptable para cada tipo de factor de riesgo identificado",K169="SI"),VLOOKUP(A169,'2'!$B$12:$M$212,10,FALSE)," ")</f>
        <v xml:space="preserve"> </v>
      </c>
      <c r="BC169" s="44" t="str">
        <f>IF(AND(N169="Aplicar identificación avanzada-condición aceptable para cada tipo de factor de riesgo identificado",L169="SI"),VLOOKUP(A169,'2'!$B$12:$M$212,2,FALSE)," ")</f>
        <v xml:space="preserve"> </v>
      </c>
      <c r="BD169" s="44" t="str">
        <f>IF(AND(N169="Aplicar identificación avanzada-condición aceptable para cada tipo de factor de riesgo identificado",L169="SI"),VLOOKUP(A169,'2'!$B$12:$M$212,3,FALSE)," ")</f>
        <v xml:space="preserve"> </v>
      </c>
      <c r="BE169" s="44" t="str">
        <f>IF(AND(N169="Aplicar identificación avanzada-condición aceptable para cada tipo de factor de riesgo identificado",L169="SI"),VLOOKUP(A169,'2'!$B$12:$M$212,4,FALSE)," ")</f>
        <v xml:space="preserve"> </v>
      </c>
      <c r="BF169" s="44" t="str">
        <f>IF(AND(N169="Aplicar identificación avanzada-condición aceptable para cada tipo de factor de riesgo identificado",L169="SI"),VLOOKUP(A169,'2'!$B$12:$M$212,6,FALSE)," ")</f>
        <v xml:space="preserve"> </v>
      </c>
      <c r="BG169" s="44" t="str">
        <f>IF(AND(N169="Aplicar identificación avanzada-condición aceptable para cada tipo de factor de riesgo identificado",L169="SI"),VLOOKUP(A169,'2'!$B$12:$M$212,7,FALSE)," ")</f>
        <v xml:space="preserve"> </v>
      </c>
      <c r="BH169" s="44" t="str">
        <f>IF(AND(N169="Aplicar identificación avanzada-condición aceptable para cada tipo de factor de riesgo identificado",L169="SI"),VLOOKUP(A169,'2'!$B$12:$M$212,8,FALSE)," ")</f>
        <v xml:space="preserve"> </v>
      </c>
      <c r="BI169" s="44" t="str">
        <f>IF(AND(N169="Aplicar identificación avanzada-condición aceptable para cada tipo de factor de riesgo identificado",L169="SI"),VLOOKUP(A169,'2'!$B$12:$M$212,9,FALSE)," ")</f>
        <v xml:space="preserve"> </v>
      </c>
      <c r="BJ169" s="44" t="str">
        <f>IF(AND(N169="Aplicar identificación avanzada-condición aceptable para cada tipo de factor de riesgo identificado",L169="SI"),VLOOKUP(A169,'2'!$B$12:$M$212,10,FALSE)," ")</f>
        <v xml:space="preserve"> </v>
      </c>
      <c r="BK169" s="48" t="str">
        <f>IF(AND(N169="Aplicar identificación avanzada-condición aceptable para cada tipo de factor de riesgo identificado",M169="SI"),VLOOKUP(A169,'2'!$B$12:$M$212,2,FALSE)," ")</f>
        <v xml:space="preserve"> </v>
      </c>
      <c r="BL169" s="48" t="str">
        <f>IF(AND(N169="Aplicar identificación avanzada-condición aceptable para cada tipo de factor de riesgo identificado",M169="SI"),VLOOKUP(A169,'2'!$B$12:$M$212,3,FALSE)," ")</f>
        <v xml:space="preserve"> </v>
      </c>
      <c r="BM169" s="48" t="str">
        <f>IF(AND(N169="Aplicar identificación avanzada-condición aceptable para cada tipo de factor de riesgo identificado",M169="SI"),VLOOKUP(A169,'2'!$B$12:$M$212,4,FALSE)," ")</f>
        <v xml:space="preserve"> </v>
      </c>
      <c r="BN169" s="48" t="str">
        <f>IF(AND(N169="Aplicar identificación avanzada-condición aceptable para cada tipo de factor de riesgo identificado",M169="SI"),VLOOKUP(A169,'2'!$B$12:$M$212,6,FALSE)," ")</f>
        <v xml:space="preserve"> </v>
      </c>
      <c r="BO169" s="48" t="str">
        <f>IF(AND(N169="Aplicar identificación avanzada-condición aceptable para cada tipo de factor de riesgo identificado",M169="SI"),VLOOKUP(A169,'2'!$B$12:$M$212,7,FALSE)," ")</f>
        <v xml:space="preserve"> </v>
      </c>
      <c r="BP169" s="48" t="str">
        <f>IF(AND(N169="Aplicar identificación avanzada-condición aceptable para cada tipo de factor de riesgo identificado",M169="SI"),VLOOKUP(A169,'2'!$B$12:$M$212,8,FALSE)," ")</f>
        <v xml:space="preserve"> </v>
      </c>
      <c r="BQ169" s="48" t="str">
        <f>IF(AND(N169="Aplicar identificación avanzada-condición aceptable para cada tipo de factor de riesgo identificado",M169="SI"),VLOOKUP(A169,'2'!$B$12:$M$212,9,FALSE)," ")</f>
        <v xml:space="preserve"> </v>
      </c>
      <c r="BR169" s="48" t="str">
        <f>IF(AND(N169="Aplicar identificación avanzada-condición aceptable para cada tipo de factor de riesgo identificado",M169="SI"),VLOOKUP(A169,'2'!$B$12:$M$212,10,FALSE)," ")</f>
        <v xml:space="preserve"> </v>
      </c>
    </row>
    <row r="170" spans="1:70">
      <c r="A170">
        <v>166</v>
      </c>
      <c r="B170" s="21">
        <f>'2'!C179</f>
        <v>0</v>
      </c>
      <c r="C170" s="21">
        <f>'2'!D179</f>
        <v>0</v>
      </c>
      <c r="D170" s="21"/>
      <c r="E170" s="21">
        <f>'2'!E179</f>
        <v>0</v>
      </c>
      <c r="F170" s="34">
        <f>'3'!D179</f>
        <v>0</v>
      </c>
      <c r="N170" s="34" t="str">
        <f>'3'!L179</f>
        <v>Aplicar identificación avanzada-condición aceptable para cada tipo de factor de riesgo identificado</v>
      </c>
      <c r="O170" s="19" t="str">
        <f>IF(AND(N170="Aplicar identificación avanzada-condición aceptable para cada tipo de factor de riesgo identificado",G170="SI"),VLOOKUP(A170,'2'!$B$12:$M$212,2,FALSE)," ")</f>
        <v xml:space="preserve"> </v>
      </c>
      <c r="P170" s="19" t="str">
        <f>IF(AND(N170="Aplicar identificación avanzada-condición aceptable para cada tipo de factor de riesgo identificado",G170="SI"),VLOOKUP(A170,'2'!$B$12:$M$212,3,FALSE)," ")</f>
        <v xml:space="preserve"> </v>
      </c>
      <c r="Q170" s="19" t="str">
        <f>IF(AND(N170="Aplicar identificación avanzada-condición aceptable para cada tipo de factor de riesgo identificado",G170="SI"),VLOOKUP(A170,'2'!$B$12:$M$212,4,FALSE)," ")</f>
        <v xml:space="preserve"> </v>
      </c>
      <c r="R170" s="19" t="str">
        <f>IF(AND(N170="Aplicar identificación avanzada-condición aceptable para cada tipo de factor de riesgo identificado",G170="SI"),VLOOKUP(A170,'2'!$B$12:$M$212,6,FALSE)," ")</f>
        <v xml:space="preserve"> </v>
      </c>
      <c r="S170" s="19" t="str">
        <f>IF(AND(N170="Aplicar identificación avanzada-condición aceptable para cada tipo de factor de riesgo identificado",G170="SI"),VLOOKUP(A170,'2'!$B$12:$M$212,7,FALSE)," ")</f>
        <v xml:space="preserve"> </v>
      </c>
      <c r="T170" s="19" t="str">
        <f>IF(AND(N170="Aplicar identificación avanzada-condición aceptable para cada tipo de factor de riesgo identificado",G170="SI"),VLOOKUP(A170,'2'!$B$12:$M$212,8,FALSE)," ")</f>
        <v xml:space="preserve"> </v>
      </c>
      <c r="U170" s="19" t="str">
        <f>IF(AND(N170="Aplicar identificación avanzada-condición aceptable para cada tipo de factor de riesgo identificado",G170="SI"),VLOOKUP(A170,'2'!$B$12:$M$212,9,FALSE)," ")</f>
        <v xml:space="preserve"> </v>
      </c>
      <c r="V170" s="19" t="str">
        <f>IF(AND(N170="Aplicar identificación avanzada-condición aceptable para cada tipo de factor de riesgo identificado",G170="SI"),VLOOKUP(A170,'2'!$B$12:$M$212,10,FALSE)," ")</f>
        <v xml:space="preserve"> </v>
      </c>
      <c r="W170" s="31" t="str">
        <f>IF(AND(N170="Aplicar identificación avanzada-condición aceptable para cada tipo de factor de riesgo identificado",H170="SI"),VLOOKUP(A170,'2'!$B$12:$M$212,2,FALSE)," ")</f>
        <v xml:space="preserve"> </v>
      </c>
      <c r="X170" s="31" t="str">
        <f>IF(AND(N170="Aplicar identificación avanzada-condición aceptable para cada tipo de factor de riesgo identificado",H170="SI"),VLOOKUP(A170,'2'!$B$12:$M$212,3,FALSE)," ")</f>
        <v xml:space="preserve"> </v>
      </c>
      <c r="Y170" s="31" t="str">
        <f>IF(AND(N170="Aplicar identificación avanzada-condición aceptable para cada tipo de factor de riesgo identificado",H170="SI"),VLOOKUP(A170,'2'!$B$12:$M$212,4,FALSE)," ")</f>
        <v xml:space="preserve"> </v>
      </c>
      <c r="Z170" s="31" t="str">
        <f>IF(AND(N170="Aplicar identificación avanzada-condición aceptable para cada tipo de factor de riesgo identificado",H170="SI"),VLOOKUP(A170,'2'!$B$12:$M$212,4,FALSE)," ")</f>
        <v xml:space="preserve"> </v>
      </c>
      <c r="AA170" s="31" t="str">
        <f>IF(AND(N170="Aplicar identificación avanzada-condición aceptable para cada tipo de factor de riesgo identificado",H170="SI"),VLOOKUP(A170,'2'!$B$12:$M$212,7,FALSE)," ")</f>
        <v xml:space="preserve"> </v>
      </c>
      <c r="AB170" s="31" t="str">
        <f>IF(AND(N170="Aplicar identificación avanzada-condición aceptable para cada tipo de factor de riesgo identificado",H170="SI"),VLOOKUP(A170,'2'!$B$12:$M$212,8,FALSE)," ")</f>
        <v xml:space="preserve"> </v>
      </c>
      <c r="AC170" s="31" t="str">
        <f>IF(AND(N170="Aplicar identificación avanzada-condición aceptable para cada tipo de factor de riesgo identificado",H170="SI"),VLOOKUP(A170,'2'!$B$12:$M$212,9,FALSE)," ")</f>
        <v xml:space="preserve"> </v>
      </c>
      <c r="AD170" s="31" t="str">
        <f>IF(AND(N170="Aplicar identificación avanzada-condición aceptable para cada tipo de factor de riesgo identificado",H170="SI"),VLOOKUP(A170,'2'!$B$12:$M$212,10,FALSE)," ")</f>
        <v xml:space="preserve"> </v>
      </c>
      <c r="AE170" s="34" t="str">
        <f>IF(AND(N170="Aplicar identificación avanzada-condición aceptable para cada tipo de factor de riesgo identificado",I170="SI"),VLOOKUP(A170,'2'!$B$12:$M$212,2,FALSE)," ")</f>
        <v xml:space="preserve"> </v>
      </c>
      <c r="AF170" s="34" t="str">
        <f>IF(AND(N170="Aplicar identificación avanzada-condición aceptable para cada tipo de factor de riesgo identificado",I170="SI"),VLOOKUP(A170,'2'!$B$12:$M$212,3,FALSE)," ")</f>
        <v xml:space="preserve"> </v>
      </c>
      <c r="AG170" s="34" t="str">
        <f>IF(AND(N170="Aplicar identificación avanzada-condición aceptable para cada tipo de factor de riesgo identificado",I170="SI"),VLOOKUP(A170,'2'!$B$12:$M$212,4,FALSE)," ")</f>
        <v xml:space="preserve"> </v>
      </c>
      <c r="AH170" s="34" t="str">
        <f>IF(AND(N170="Aplicar identificación avanzada-condición aceptable para cada tipo de factor de riesgo identificado",I170="SI"),VLOOKUP(A170,'2'!$B$12:$M$212,6,FALSE)," ")</f>
        <v xml:space="preserve"> </v>
      </c>
      <c r="AI170" s="34" t="str">
        <f>IF(AND(N170="Aplicar identificación avanzada-condición aceptable para cada tipo de factor de riesgo identificado",I170="SI"),VLOOKUP(A170,'2'!$B$12:$M$212,7,FALSE)," ")</f>
        <v xml:space="preserve"> </v>
      </c>
      <c r="AJ170" s="34" t="str">
        <f>IF(AND(N170="Aplicar identificación avanzada-condición aceptable para cada tipo de factor de riesgo identificado",I170="SI"),VLOOKUP(A170,'2'!$B$12:$M$212,8,FALSE)," ")</f>
        <v xml:space="preserve"> </v>
      </c>
      <c r="AK170" s="34" t="str">
        <f>IF(AND(N170="Aplicar identificación avanzada-condición aceptable para cada tipo de factor de riesgo identificado",I170="SI"),VLOOKUP(A170,'2'!$B$12:$M$212,9,FALSE)," ")</f>
        <v xml:space="preserve"> </v>
      </c>
      <c r="AL170" s="34" t="str">
        <f>IF(AND(N170="Aplicar identificación avanzada-condición aceptable para cada tipo de factor de riesgo identificado",I170="SI"),VLOOKUP(A170,'2'!$B$12:$M$212,10,FALSE)," ")</f>
        <v xml:space="preserve"> </v>
      </c>
      <c r="AM170" s="40" t="str">
        <f>IF(AND(N170="Aplicar identificación avanzada-condición aceptable para cada tipo de factor de riesgo identificado",J170="SI"),VLOOKUP(A170,'2'!$B$12:$M$212,2,FALSE)," ")</f>
        <v xml:space="preserve"> </v>
      </c>
      <c r="AN170" s="40" t="str">
        <f>IF(AND(N170="Aplicar identificación avanzada-condición aceptable para cada tipo de factor de riesgo identificado",J170="SI"),VLOOKUP(A170,'2'!$B$12:$M$212,3,FALSE)," ")</f>
        <v xml:space="preserve"> </v>
      </c>
      <c r="AO170" s="40" t="str">
        <f>IF(AND(N170="Aplicar identificación avanzada-condición aceptable para cada tipo de factor de riesgo identificado",J170="SI"),VLOOKUP(A170,'2'!$B$12:$M$212,4,FALSE)," ")</f>
        <v xml:space="preserve"> </v>
      </c>
      <c r="AP170" s="40" t="str">
        <f>IF(AND(N170="Aplicar identificación avanzada-condición aceptable para cada tipo de factor de riesgo identificado",J170="SI"),VLOOKUP(A170,'2'!$B$12:$M$212,6,FALSE)," ")</f>
        <v xml:space="preserve"> </v>
      </c>
      <c r="AQ170" s="40" t="str">
        <f>IF(AND(N170="Aplicar identificación avanzada-condición aceptable para cada tipo de factor de riesgo identificado",J170="SI"),VLOOKUP(A170,'2'!$B$12:$M$212,7,FALSE)," ")</f>
        <v xml:space="preserve"> </v>
      </c>
      <c r="AR170" s="40" t="str">
        <f>IF(AND(N170="Aplicar identificación avanzada-condición aceptable para cada tipo de factor de riesgo identificado",J170="SI"),VLOOKUP(A170,'2'!$B$12:$M$212,8,FALSE)," ")</f>
        <v xml:space="preserve"> </v>
      </c>
      <c r="AS170" s="40" t="str">
        <f>IF(AND(N170="Aplicar identificación avanzada-condición aceptable para cada tipo de factor de riesgo identificado",J170="SI"),VLOOKUP(A170,'2'!$B$12:$M$212,9,FALSE)," ")</f>
        <v xml:space="preserve"> </v>
      </c>
      <c r="AT170" s="40" t="str">
        <f>IF(AND(N170="Aplicar identificación avanzada-condición aceptable para cada tipo de factor de riesgo identificado",J170="SI"),VLOOKUP(A170,'2'!$B$12:$M$212,10,FALSE)," ")</f>
        <v xml:space="preserve"> </v>
      </c>
      <c r="AU170" s="51" t="str">
        <f>IF(AND(N170="Aplicar identificación avanzada-condición aceptable para cada tipo de factor de riesgo identificado",K170="SI"),VLOOKUP(A170,'2'!$B$12:$M$212,2,FALSE)," ")</f>
        <v xml:space="preserve"> </v>
      </c>
      <c r="AV170" s="51" t="str">
        <f>IF(AND(N170="Aplicar identificación avanzada-condición aceptable para cada tipo de factor de riesgo identificado",K170="SI"),VLOOKUP(A170,'2'!$B$12:$M$212,3,FALSE)," ")</f>
        <v xml:space="preserve"> </v>
      </c>
      <c r="AW170" s="51" t="str">
        <f>IF(AND(N170="Aplicar identificación avanzada-condición aceptable para cada tipo de factor de riesgo identificado",K170="SI"),VLOOKUP(A170,'2'!$B$12:$M$212,4,FALSE)," ")</f>
        <v xml:space="preserve"> </v>
      </c>
      <c r="AX170" s="51" t="str">
        <f>IF(AND(N170="Aplicar identificación avanzada-condición aceptable para cada tipo de factor de riesgo identificado",K170="SI"),VLOOKUP(A170,'2'!$B$12:$M$212,6,FALSE)," ")</f>
        <v xml:space="preserve"> </v>
      </c>
      <c r="AY170" s="51" t="str">
        <f>IF(AND(N170="Aplicar identificación avanzada-condición aceptable para cada tipo de factor de riesgo identificado",K170="SI"),VLOOKUP(A170,'2'!$B$12:$M$212,7,FALSE)," ")</f>
        <v xml:space="preserve"> </v>
      </c>
      <c r="AZ170" s="51" t="str">
        <f>IF(AND(N170="Aplicar identificación avanzada-condición aceptable para cada tipo de factor de riesgo identificado",K170="SI"),VLOOKUP(A170,'2'!$B$12:$M$212,8,FALSE)," ")</f>
        <v xml:space="preserve"> </v>
      </c>
      <c r="BA170" s="51" t="str">
        <f>IF(AND(N170="Aplicar identificación avanzada-condición aceptable para cada tipo de factor de riesgo identificado",K170="SI"),VLOOKUP(A170,'2'!$B$12:$M$212,9,FALSE)," ")</f>
        <v xml:space="preserve"> </v>
      </c>
      <c r="BB170" s="51" t="str">
        <f>IF(AND(N170="Aplicar identificación avanzada-condición aceptable para cada tipo de factor de riesgo identificado",K170="SI"),VLOOKUP(A170,'2'!$B$12:$M$212,10,FALSE)," ")</f>
        <v xml:space="preserve"> </v>
      </c>
      <c r="BC170" s="44" t="str">
        <f>IF(AND(N170="Aplicar identificación avanzada-condición aceptable para cada tipo de factor de riesgo identificado",L170="SI"),VLOOKUP(A170,'2'!$B$12:$M$212,2,FALSE)," ")</f>
        <v xml:space="preserve"> </v>
      </c>
      <c r="BD170" s="44" t="str">
        <f>IF(AND(N170="Aplicar identificación avanzada-condición aceptable para cada tipo de factor de riesgo identificado",L170="SI"),VLOOKUP(A170,'2'!$B$12:$M$212,3,FALSE)," ")</f>
        <v xml:space="preserve"> </v>
      </c>
      <c r="BE170" s="44" t="str">
        <f>IF(AND(N170="Aplicar identificación avanzada-condición aceptable para cada tipo de factor de riesgo identificado",L170="SI"),VLOOKUP(A170,'2'!$B$12:$M$212,4,FALSE)," ")</f>
        <v xml:space="preserve"> </v>
      </c>
      <c r="BF170" s="44" t="str">
        <f>IF(AND(N170="Aplicar identificación avanzada-condición aceptable para cada tipo de factor de riesgo identificado",L170="SI"),VLOOKUP(A170,'2'!$B$12:$M$212,6,FALSE)," ")</f>
        <v xml:space="preserve"> </v>
      </c>
      <c r="BG170" s="44" t="str">
        <f>IF(AND(N170="Aplicar identificación avanzada-condición aceptable para cada tipo de factor de riesgo identificado",L170="SI"),VLOOKUP(A170,'2'!$B$12:$M$212,7,FALSE)," ")</f>
        <v xml:space="preserve"> </v>
      </c>
      <c r="BH170" s="44" t="str">
        <f>IF(AND(N170="Aplicar identificación avanzada-condición aceptable para cada tipo de factor de riesgo identificado",L170="SI"),VLOOKUP(A170,'2'!$B$12:$M$212,8,FALSE)," ")</f>
        <v xml:space="preserve"> </v>
      </c>
      <c r="BI170" s="44" t="str">
        <f>IF(AND(N170="Aplicar identificación avanzada-condición aceptable para cada tipo de factor de riesgo identificado",L170="SI"),VLOOKUP(A170,'2'!$B$12:$M$212,9,FALSE)," ")</f>
        <v xml:space="preserve"> </v>
      </c>
      <c r="BJ170" s="44" t="str">
        <f>IF(AND(N170="Aplicar identificación avanzada-condición aceptable para cada tipo de factor de riesgo identificado",L170="SI"),VLOOKUP(A170,'2'!$B$12:$M$212,10,FALSE)," ")</f>
        <v xml:space="preserve"> </v>
      </c>
      <c r="BK170" s="48" t="str">
        <f>IF(AND(N170="Aplicar identificación avanzada-condición aceptable para cada tipo de factor de riesgo identificado",M170="SI"),VLOOKUP(A170,'2'!$B$12:$M$212,2,FALSE)," ")</f>
        <v xml:space="preserve"> </v>
      </c>
      <c r="BL170" s="48" t="str">
        <f>IF(AND(N170="Aplicar identificación avanzada-condición aceptable para cada tipo de factor de riesgo identificado",M170="SI"),VLOOKUP(A170,'2'!$B$12:$M$212,3,FALSE)," ")</f>
        <v xml:space="preserve"> </v>
      </c>
      <c r="BM170" s="48" t="str">
        <f>IF(AND(N170="Aplicar identificación avanzada-condición aceptable para cada tipo de factor de riesgo identificado",M170="SI"),VLOOKUP(A170,'2'!$B$12:$M$212,4,FALSE)," ")</f>
        <v xml:space="preserve"> </v>
      </c>
      <c r="BN170" s="48" t="str">
        <f>IF(AND(N170="Aplicar identificación avanzada-condición aceptable para cada tipo de factor de riesgo identificado",M170="SI"),VLOOKUP(A170,'2'!$B$12:$M$212,6,FALSE)," ")</f>
        <v xml:space="preserve"> </v>
      </c>
      <c r="BO170" s="48" t="str">
        <f>IF(AND(N170="Aplicar identificación avanzada-condición aceptable para cada tipo de factor de riesgo identificado",M170="SI"),VLOOKUP(A170,'2'!$B$12:$M$212,7,FALSE)," ")</f>
        <v xml:space="preserve"> </v>
      </c>
      <c r="BP170" s="48" t="str">
        <f>IF(AND(N170="Aplicar identificación avanzada-condición aceptable para cada tipo de factor de riesgo identificado",M170="SI"),VLOOKUP(A170,'2'!$B$12:$M$212,8,FALSE)," ")</f>
        <v xml:space="preserve"> </v>
      </c>
      <c r="BQ170" s="48" t="str">
        <f>IF(AND(N170="Aplicar identificación avanzada-condición aceptable para cada tipo de factor de riesgo identificado",M170="SI"),VLOOKUP(A170,'2'!$B$12:$M$212,9,FALSE)," ")</f>
        <v xml:space="preserve"> </v>
      </c>
      <c r="BR170" s="48" t="str">
        <f>IF(AND(N170="Aplicar identificación avanzada-condición aceptable para cada tipo de factor de riesgo identificado",M170="SI"),VLOOKUP(A170,'2'!$B$12:$M$212,10,FALSE)," ")</f>
        <v xml:space="preserve"> </v>
      </c>
    </row>
    <row r="171" spans="1:70">
      <c r="A171">
        <v>167</v>
      </c>
      <c r="B171" s="21">
        <f>'2'!C180</f>
        <v>0</v>
      </c>
      <c r="C171" s="21">
        <f>'2'!D180</f>
        <v>0</v>
      </c>
      <c r="D171" s="21"/>
      <c r="E171" s="21">
        <f>'2'!E180</f>
        <v>0</v>
      </c>
      <c r="F171" s="34">
        <f>'3'!D180</f>
        <v>0</v>
      </c>
      <c r="N171" s="34" t="str">
        <f>'3'!L180</f>
        <v>Aplicar identificación avanzada-condición aceptable para cada tipo de factor de riesgo identificado</v>
      </c>
      <c r="O171" s="19" t="str">
        <f>IF(AND(N171="Aplicar identificación avanzada-condición aceptable para cada tipo de factor de riesgo identificado",G171="SI"),VLOOKUP(A171,'2'!$B$12:$M$212,2,FALSE)," ")</f>
        <v xml:space="preserve"> </v>
      </c>
      <c r="P171" s="19" t="str">
        <f>IF(AND(N171="Aplicar identificación avanzada-condición aceptable para cada tipo de factor de riesgo identificado",G171="SI"),VLOOKUP(A171,'2'!$B$12:$M$212,3,FALSE)," ")</f>
        <v xml:space="preserve"> </v>
      </c>
      <c r="Q171" s="19" t="str">
        <f>IF(AND(N171="Aplicar identificación avanzada-condición aceptable para cada tipo de factor de riesgo identificado",G171="SI"),VLOOKUP(A171,'2'!$B$12:$M$212,4,FALSE)," ")</f>
        <v xml:space="preserve"> </v>
      </c>
      <c r="R171" s="19" t="str">
        <f>IF(AND(N171="Aplicar identificación avanzada-condición aceptable para cada tipo de factor de riesgo identificado",G171="SI"),VLOOKUP(A171,'2'!$B$12:$M$212,6,FALSE)," ")</f>
        <v xml:space="preserve"> </v>
      </c>
      <c r="S171" s="19" t="str">
        <f>IF(AND(N171="Aplicar identificación avanzada-condición aceptable para cada tipo de factor de riesgo identificado",G171="SI"),VLOOKUP(A171,'2'!$B$12:$M$212,7,FALSE)," ")</f>
        <v xml:space="preserve"> </v>
      </c>
      <c r="T171" s="19" t="str">
        <f>IF(AND(N171="Aplicar identificación avanzada-condición aceptable para cada tipo de factor de riesgo identificado",G171="SI"),VLOOKUP(A171,'2'!$B$12:$M$212,8,FALSE)," ")</f>
        <v xml:space="preserve"> </v>
      </c>
      <c r="U171" s="19" t="str">
        <f>IF(AND(N171="Aplicar identificación avanzada-condición aceptable para cada tipo de factor de riesgo identificado",G171="SI"),VLOOKUP(A171,'2'!$B$12:$M$212,9,FALSE)," ")</f>
        <v xml:space="preserve"> </v>
      </c>
      <c r="V171" s="19" t="str">
        <f>IF(AND(N171="Aplicar identificación avanzada-condición aceptable para cada tipo de factor de riesgo identificado",G171="SI"),VLOOKUP(A171,'2'!$B$12:$M$212,10,FALSE)," ")</f>
        <v xml:space="preserve"> </v>
      </c>
      <c r="W171" s="31" t="str">
        <f>IF(AND(N171="Aplicar identificación avanzada-condición aceptable para cada tipo de factor de riesgo identificado",H171="SI"),VLOOKUP(A171,'2'!$B$12:$M$212,2,FALSE)," ")</f>
        <v xml:space="preserve"> </v>
      </c>
      <c r="X171" s="31" t="str">
        <f>IF(AND(N171="Aplicar identificación avanzada-condición aceptable para cada tipo de factor de riesgo identificado",H171="SI"),VLOOKUP(A171,'2'!$B$12:$M$212,3,FALSE)," ")</f>
        <v xml:space="preserve"> </v>
      </c>
      <c r="Y171" s="31" t="str">
        <f>IF(AND(N171="Aplicar identificación avanzada-condición aceptable para cada tipo de factor de riesgo identificado",H171="SI"),VLOOKUP(A171,'2'!$B$12:$M$212,4,FALSE)," ")</f>
        <v xml:space="preserve"> </v>
      </c>
      <c r="Z171" s="31" t="str">
        <f>IF(AND(N171="Aplicar identificación avanzada-condición aceptable para cada tipo de factor de riesgo identificado",H171="SI"),VLOOKUP(A171,'2'!$B$12:$M$212,4,FALSE)," ")</f>
        <v xml:space="preserve"> </v>
      </c>
      <c r="AA171" s="31" t="str">
        <f>IF(AND(N171="Aplicar identificación avanzada-condición aceptable para cada tipo de factor de riesgo identificado",H171="SI"),VLOOKUP(A171,'2'!$B$12:$M$212,7,FALSE)," ")</f>
        <v xml:space="preserve"> </v>
      </c>
      <c r="AB171" s="31" t="str">
        <f>IF(AND(N171="Aplicar identificación avanzada-condición aceptable para cada tipo de factor de riesgo identificado",H171="SI"),VLOOKUP(A171,'2'!$B$12:$M$212,8,FALSE)," ")</f>
        <v xml:space="preserve"> </v>
      </c>
      <c r="AC171" s="31" t="str">
        <f>IF(AND(N171="Aplicar identificación avanzada-condición aceptable para cada tipo de factor de riesgo identificado",H171="SI"),VLOOKUP(A171,'2'!$B$12:$M$212,9,FALSE)," ")</f>
        <v xml:space="preserve"> </v>
      </c>
      <c r="AD171" s="31" t="str">
        <f>IF(AND(N171="Aplicar identificación avanzada-condición aceptable para cada tipo de factor de riesgo identificado",H171="SI"),VLOOKUP(A171,'2'!$B$12:$M$212,10,FALSE)," ")</f>
        <v xml:space="preserve"> </v>
      </c>
      <c r="AE171" s="34" t="str">
        <f>IF(AND(N171="Aplicar identificación avanzada-condición aceptable para cada tipo de factor de riesgo identificado",I171="SI"),VLOOKUP(A171,'2'!$B$12:$M$212,2,FALSE)," ")</f>
        <v xml:space="preserve"> </v>
      </c>
      <c r="AF171" s="34" t="str">
        <f>IF(AND(N171="Aplicar identificación avanzada-condición aceptable para cada tipo de factor de riesgo identificado",I171="SI"),VLOOKUP(A171,'2'!$B$12:$M$212,3,FALSE)," ")</f>
        <v xml:space="preserve"> </v>
      </c>
      <c r="AG171" s="34" t="str">
        <f>IF(AND(N171="Aplicar identificación avanzada-condición aceptable para cada tipo de factor de riesgo identificado",I171="SI"),VLOOKUP(A171,'2'!$B$12:$M$212,4,FALSE)," ")</f>
        <v xml:space="preserve"> </v>
      </c>
      <c r="AH171" s="34" t="str">
        <f>IF(AND(N171="Aplicar identificación avanzada-condición aceptable para cada tipo de factor de riesgo identificado",I171="SI"),VLOOKUP(A171,'2'!$B$12:$M$212,6,FALSE)," ")</f>
        <v xml:space="preserve"> </v>
      </c>
      <c r="AI171" s="34" t="str">
        <f>IF(AND(N171="Aplicar identificación avanzada-condición aceptable para cada tipo de factor de riesgo identificado",I171="SI"),VLOOKUP(A171,'2'!$B$12:$M$212,7,FALSE)," ")</f>
        <v xml:space="preserve"> </v>
      </c>
      <c r="AJ171" s="34" t="str">
        <f>IF(AND(N171="Aplicar identificación avanzada-condición aceptable para cada tipo de factor de riesgo identificado",I171="SI"),VLOOKUP(A171,'2'!$B$12:$M$212,8,FALSE)," ")</f>
        <v xml:space="preserve"> </v>
      </c>
      <c r="AK171" s="34" t="str">
        <f>IF(AND(N171="Aplicar identificación avanzada-condición aceptable para cada tipo de factor de riesgo identificado",I171="SI"),VLOOKUP(A171,'2'!$B$12:$M$212,9,FALSE)," ")</f>
        <v xml:space="preserve"> </v>
      </c>
      <c r="AL171" s="34" t="str">
        <f>IF(AND(N171="Aplicar identificación avanzada-condición aceptable para cada tipo de factor de riesgo identificado",I171="SI"),VLOOKUP(A171,'2'!$B$12:$M$212,10,FALSE)," ")</f>
        <v xml:space="preserve"> </v>
      </c>
      <c r="AM171" s="40" t="str">
        <f>IF(AND(N171="Aplicar identificación avanzada-condición aceptable para cada tipo de factor de riesgo identificado",J171="SI"),VLOOKUP(A171,'2'!$B$12:$M$212,2,FALSE)," ")</f>
        <v xml:space="preserve"> </v>
      </c>
      <c r="AN171" s="40" t="str">
        <f>IF(AND(N171="Aplicar identificación avanzada-condición aceptable para cada tipo de factor de riesgo identificado",J171="SI"),VLOOKUP(A171,'2'!$B$12:$M$212,3,FALSE)," ")</f>
        <v xml:space="preserve"> </v>
      </c>
      <c r="AO171" s="40" t="str">
        <f>IF(AND(N171="Aplicar identificación avanzada-condición aceptable para cada tipo de factor de riesgo identificado",J171="SI"),VLOOKUP(A171,'2'!$B$12:$M$212,4,FALSE)," ")</f>
        <v xml:space="preserve"> </v>
      </c>
      <c r="AP171" s="40" t="str">
        <f>IF(AND(N171="Aplicar identificación avanzada-condición aceptable para cada tipo de factor de riesgo identificado",J171="SI"),VLOOKUP(A171,'2'!$B$12:$M$212,6,FALSE)," ")</f>
        <v xml:space="preserve"> </v>
      </c>
      <c r="AQ171" s="40" t="str">
        <f>IF(AND(N171="Aplicar identificación avanzada-condición aceptable para cada tipo de factor de riesgo identificado",J171="SI"),VLOOKUP(A171,'2'!$B$12:$M$212,7,FALSE)," ")</f>
        <v xml:space="preserve"> </v>
      </c>
      <c r="AR171" s="40" t="str">
        <f>IF(AND(N171="Aplicar identificación avanzada-condición aceptable para cada tipo de factor de riesgo identificado",J171="SI"),VLOOKUP(A171,'2'!$B$12:$M$212,8,FALSE)," ")</f>
        <v xml:space="preserve"> </v>
      </c>
      <c r="AS171" s="40" t="str">
        <f>IF(AND(N171="Aplicar identificación avanzada-condición aceptable para cada tipo de factor de riesgo identificado",J171="SI"),VLOOKUP(A171,'2'!$B$12:$M$212,9,FALSE)," ")</f>
        <v xml:space="preserve"> </v>
      </c>
      <c r="AT171" s="40" t="str">
        <f>IF(AND(N171="Aplicar identificación avanzada-condición aceptable para cada tipo de factor de riesgo identificado",J171="SI"),VLOOKUP(A171,'2'!$B$12:$M$212,10,FALSE)," ")</f>
        <v xml:space="preserve"> </v>
      </c>
      <c r="AU171" s="51" t="str">
        <f>IF(AND(N171="Aplicar identificación avanzada-condición aceptable para cada tipo de factor de riesgo identificado",K171="SI"),VLOOKUP(A171,'2'!$B$12:$M$212,2,FALSE)," ")</f>
        <v xml:space="preserve"> </v>
      </c>
      <c r="AV171" s="51" t="str">
        <f>IF(AND(N171="Aplicar identificación avanzada-condición aceptable para cada tipo de factor de riesgo identificado",K171="SI"),VLOOKUP(A171,'2'!$B$12:$M$212,3,FALSE)," ")</f>
        <v xml:space="preserve"> </v>
      </c>
      <c r="AW171" s="51" t="str">
        <f>IF(AND(N171="Aplicar identificación avanzada-condición aceptable para cada tipo de factor de riesgo identificado",K171="SI"),VLOOKUP(A171,'2'!$B$12:$M$212,4,FALSE)," ")</f>
        <v xml:space="preserve"> </v>
      </c>
      <c r="AX171" s="51" t="str">
        <f>IF(AND(N171="Aplicar identificación avanzada-condición aceptable para cada tipo de factor de riesgo identificado",K171="SI"),VLOOKUP(A171,'2'!$B$12:$M$212,6,FALSE)," ")</f>
        <v xml:space="preserve"> </v>
      </c>
      <c r="AY171" s="51" t="str">
        <f>IF(AND(N171="Aplicar identificación avanzada-condición aceptable para cada tipo de factor de riesgo identificado",K171="SI"),VLOOKUP(A171,'2'!$B$12:$M$212,7,FALSE)," ")</f>
        <v xml:space="preserve"> </v>
      </c>
      <c r="AZ171" s="51" t="str">
        <f>IF(AND(N171="Aplicar identificación avanzada-condición aceptable para cada tipo de factor de riesgo identificado",K171="SI"),VLOOKUP(A171,'2'!$B$12:$M$212,8,FALSE)," ")</f>
        <v xml:space="preserve"> </v>
      </c>
      <c r="BA171" s="51" t="str">
        <f>IF(AND(N171="Aplicar identificación avanzada-condición aceptable para cada tipo de factor de riesgo identificado",K171="SI"),VLOOKUP(A171,'2'!$B$12:$M$212,9,FALSE)," ")</f>
        <v xml:space="preserve"> </v>
      </c>
      <c r="BB171" s="51" t="str">
        <f>IF(AND(N171="Aplicar identificación avanzada-condición aceptable para cada tipo de factor de riesgo identificado",K171="SI"),VLOOKUP(A171,'2'!$B$12:$M$212,10,FALSE)," ")</f>
        <v xml:space="preserve"> </v>
      </c>
      <c r="BC171" s="44" t="str">
        <f>IF(AND(N171="Aplicar identificación avanzada-condición aceptable para cada tipo de factor de riesgo identificado",L171="SI"),VLOOKUP(A171,'2'!$B$12:$M$212,2,FALSE)," ")</f>
        <v xml:space="preserve"> </v>
      </c>
      <c r="BD171" s="44" t="str">
        <f>IF(AND(N171="Aplicar identificación avanzada-condición aceptable para cada tipo de factor de riesgo identificado",L171="SI"),VLOOKUP(A171,'2'!$B$12:$M$212,3,FALSE)," ")</f>
        <v xml:space="preserve"> </v>
      </c>
      <c r="BE171" s="44" t="str">
        <f>IF(AND(N171="Aplicar identificación avanzada-condición aceptable para cada tipo de factor de riesgo identificado",L171="SI"),VLOOKUP(A171,'2'!$B$12:$M$212,4,FALSE)," ")</f>
        <v xml:space="preserve"> </v>
      </c>
      <c r="BF171" s="44" t="str">
        <f>IF(AND(N171="Aplicar identificación avanzada-condición aceptable para cada tipo de factor de riesgo identificado",L171="SI"),VLOOKUP(A171,'2'!$B$12:$M$212,6,FALSE)," ")</f>
        <v xml:space="preserve"> </v>
      </c>
      <c r="BG171" s="44" t="str">
        <f>IF(AND(N171="Aplicar identificación avanzada-condición aceptable para cada tipo de factor de riesgo identificado",L171="SI"),VLOOKUP(A171,'2'!$B$12:$M$212,7,FALSE)," ")</f>
        <v xml:space="preserve"> </v>
      </c>
      <c r="BH171" s="44" t="str">
        <f>IF(AND(N171="Aplicar identificación avanzada-condición aceptable para cada tipo de factor de riesgo identificado",L171="SI"),VLOOKUP(A171,'2'!$B$12:$M$212,8,FALSE)," ")</f>
        <v xml:space="preserve"> </v>
      </c>
      <c r="BI171" s="44" t="str">
        <f>IF(AND(N171="Aplicar identificación avanzada-condición aceptable para cada tipo de factor de riesgo identificado",L171="SI"),VLOOKUP(A171,'2'!$B$12:$M$212,9,FALSE)," ")</f>
        <v xml:space="preserve"> </v>
      </c>
      <c r="BJ171" s="44" t="str">
        <f>IF(AND(N171="Aplicar identificación avanzada-condición aceptable para cada tipo de factor de riesgo identificado",L171="SI"),VLOOKUP(A171,'2'!$B$12:$M$212,10,FALSE)," ")</f>
        <v xml:space="preserve"> </v>
      </c>
      <c r="BK171" s="48" t="str">
        <f>IF(AND(N171="Aplicar identificación avanzada-condición aceptable para cada tipo de factor de riesgo identificado",M171="SI"),VLOOKUP(A171,'2'!$B$12:$M$212,2,FALSE)," ")</f>
        <v xml:space="preserve"> </v>
      </c>
      <c r="BL171" s="48" t="str">
        <f>IF(AND(N171="Aplicar identificación avanzada-condición aceptable para cada tipo de factor de riesgo identificado",M171="SI"),VLOOKUP(A171,'2'!$B$12:$M$212,3,FALSE)," ")</f>
        <v xml:space="preserve"> </v>
      </c>
      <c r="BM171" s="48" t="str">
        <f>IF(AND(N171="Aplicar identificación avanzada-condición aceptable para cada tipo de factor de riesgo identificado",M171="SI"),VLOOKUP(A171,'2'!$B$12:$M$212,4,FALSE)," ")</f>
        <v xml:space="preserve"> </v>
      </c>
      <c r="BN171" s="48" t="str">
        <f>IF(AND(N171="Aplicar identificación avanzada-condición aceptable para cada tipo de factor de riesgo identificado",M171="SI"),VLOOKUP(A171,'2'!$B$12:$M$212,6,FALSE)," ")</f>
        <v xml:space="preserve"> </v>
      </c>
      <c r="BO171" s="48" t="str">
        <f>IF(AND(N171="Aplicar identificación avanzada-condición aceptable para cada tipo de factor de riesgo identificado",M171="SI"),VLOOKUP(A171,'2'!$B$12:$M$212,7,FALSE)," ")</f>
        <v xml:space="preserve"> </v>
      </c>
      <c r="BP171" s="48" t="str">
        <f>IF(AND(N171="Aplicar identificación avanzada-condición aceptable para cada tipo de factor de riesgo identificado",M171="SI"),VLOOKUP(A171,'2'!$B$12:$M$212,8,FALSE)," ")</f>
        <v xml:space="preserve"> </v>
      </c>
      <c r="BQ171" s="48" t="str">
        <f>IF(AND(N171="Aplicar identificación avanzada-condición aceptable para cada tipo de factor de riesgo identificado",M171="SI"),VLOOKUP(A171,'2'!$B$12:$M$212,9,FALSE)," ")</f>
        <v xml:space="preserve"> </v>
      </c>
      <c r="BR171" s="48" t="str">
        <f>IF(AND(N171="Aplicar identificación avanzada-condición aceptable para cada tipo de factor de riesgo identificado",M171="SI"),VLOOKUP(A171,'2'!$B$12:$M$212,10,FALSE)," ")</f>
        <v xml:space="preserve"> </v>
      </c>
    </row>
    <row r="172" spans="1:70">
      <c r="B172" s="21">
        <f>'2'!C181</f>
        <v>0</v>
      </c>
      <c r="C172" s="21">
        <f>'2'!D181</f>
        <v>0</v>
      </c>
      <c r="D172" s="21"/>
      <c r="E172" s="21">
        <f>'2'!E181</f>
        <v>0</v>
      </c>
      <c r="F172" s="34">
        <f>'3'!D181</f>
        <v>0</v>
      </c>
      <c r="N172" s="34" t="str">
        <f>'3'!L181</f>
        <v>Aplicar identificación avanzada-condición aceptable para cada tipo de factor de riesgo identificado</v>
      </c>
      <c r="O172" s="19" t="str">
        <f>IF(AND(N172="Aplicar identificación avanzada-condición aceptable para cada tipo de factor de riesgo identificado",G172="SI"),VLOOKUP(A172,'2'!$B$12:$M$212,2,FALSE)," ")</f>
        <v xml:space="preserve"> </v>
      </c>
      <c r="P172" s="19" t="str">
        <f>IF(AND(N172="Aplicar identificación avanzada-condición aceptable para cada tipo de factor de riesgo identificado",G172="SI"),VLOOKUP(A172,'2'!$B$12:$M$212,3,FALSE)," ")</f>
        <v xml:space="preserve"> </v>
      </c>
      <c r="Q172" s="19" t="str">
        <f>IF(AND(N172="Aplicar identificación avanzada-condición aceptable para cada tipo de factor de riesgo identificado",G172="SI"),VLOOKUP(A172,'2'!$B$12:$M$212,4,FALSE)," ")</f>
        <v xml:space="preserve"> </v>
      </c>
      <c r="R172" s="19" t="str">
        <f>IF(AND(N172="Aplicar identificación avanzada-condición aceptable para cada tipo de factor de riesgo identificado",G172="SI"),VLOOKUP(A172,'2'!$B$12:$M$212,6,FALSE)," ")</f>
        <v xml:space="preserve"> </v>
      </c>
      <c r="S172" s="19" t="str">
        <f>IF(AND(N172="Aplicar identificación avanzada-condición aceptable para cada tipo de factor de riesgo identificado",G172="SI"),VLOOKUP(A172,'2'!$B$12:$M$212,7,FALSE)," ")</f>
        <v xml:space="preserve"> </v>
      </c>
      <c r="T172" s="19" t="str">
        <f>IF(AND(N172="Aplicar identificación avanzada-condición aceptable para cada tipo de factor de riesgo identificado",G172="SI"),VLOOKUP(A172,'2'!$B$12:$M$212,8,FALSE)," ")</f>
        <v xml:space="preserve"> </v>
      </c>
      <c r="U172" s="19" t="str">
        <f>IF(AND(N172="Aplicar identificación avanzada-condición aceptable para cada tipo de factor de riesgo identificado",G172="SI"),VLOOKUP(A172,'2'!$B$12:$M$212,9,FALSE)," ")</f>
        <v xml:space="preserve"> </v>
      </c>
      <c r="V172" s="19" t="str">
        <f>IF(AND(N172="Aplicar identificación avanzada-condición aceptable para cada tipo de factor de riesgo identificado",G172="SI"),VLOOKUP(A172,'2'!$B$12:$M$212,10,FALSE)," ")</f>
        <v xml:space="preserve"> </v>
      </c>
      <c r="W172" s="31" t="str">
        <f>IF(AND(N172="Aplicar identificación avanzada-condición aceptable para cada tipo de factor de riesgo identificado",H172="SI"),VLOOKUP(A172,'2'!$B$12:$M$212,2,FALSE)," ")</f>
        <v xml:space="preserve"> </v>
      </c>
      <c r="X172" s="31" t="str">
        <f>IF(AND(N172="Aplicar identificación avanzada-condición aceptable para cada tipo de factor de riesgo identificado",H172="SI"),VLOOKUP(A172,'2'!$B$12:$M$212,3,FALSE)," ")</f>
        <v xml:space="preserve"> </v>
      </c>
      <c r="Y172" s="31" t="str">
        <f>IF(AND(N172="Aplicar identificación avanzada-condición aceptable para cada tipo de factor de riesgo identificado",H172="SI"),VLOOKUP(A172,'2'!$B$12:$M$212,4,FALSE)," ")</f>
        <v xml:space="preserve"> </v>
      </c>
      <c r="Z172" s="31" t="str">
        <f>IF(AND(N172="Aplicar identificación avanzada-condición aceptable para cada tipo de factor de riesgo identificado",H172="SI"),VLOOKUP(A172,'2'!$B$12:$M$212,4,FALSE)," ")</f>
        <v xml:space="preserve"> </v>
      </c>
      <c r="AA172" s="31" t="str">
        <f>IF(AND(N172="Aplicar identificación avanzada-condición aceptable para cada tipo de factor de riesgo identificado",H172="SI"),VLOOKUP(A172,'2'!$B$12:$M$212,7,FALSE)," ")</f>
        <v xml:space="preserve"> </v>
      </c>
      <c r="AB172" s="31" t="str">
        <f>IF(AND(N172="Aplicar identificación avanzada-condición aceptable para cada tipo de factor de riesgo identificado",H172="SI"),VLOOKUP(A172,'2'!$B$12:$M$212,8,FALSE)," ")</f>
        <v xml:space="preserve"> </v>
      </c>
      <c r="AC172" s="31" t="str">
        <f>IF(AND(N172="Aplicar identificación avanzada-condición aceptable para cada tipo de factor de riesgo identificado",H172="SI"),VLOOKUP(A172,'2'!$B$12:$M$212,9,FALSE)," ")</f>
        <v xml:space="preserve"> </v>
      </c>
      <c r="AD172" s="31" t="str">
        <f>IF(AND(N172="Aplicar identificación avanzada-condición aceptable para cada tipo de factor de riesgo identificado",H172="SI"),VLOOKUP(A172,'2'!$B$12:$M$212,10,FALSE)," ")</f>
        <v xml:space="preserve"> </v>
      </c>
      <c r="AE172" s="34" t="str">
        <f>IF(AND(N172="Aplicar identificación avanzada-condición aceptable para cada tipo de factor de riesgo identificado",I172="SI"),VLOOKUP(A172,'2'!$B$12:$M$212,2,FALSE)," ")</f>
        <v xml:space="preserve"> </v>
      </c>
      <c r="AF172" s="34" t="str">
        <f>IF(AND(N172="Aplicar identificación avanzada-condición aceptable para cada tipo de factor de riesgo identificado",I172="SI"),VLOOKUP(A172,'2'!$B$12:$M$212,3,FALSE)," ")</f>
        <v xml:space="preserve"> </v>
      </c>
      <c r="AG172" s="34" t="str">
        <f>IF(AND(N172="Aplicar identificación avanzada-condición aceptable para cada tipo de factor de riesgo identificado",I172="SI"),VLOOKUP(A172,'2'!$B$12:$M$212,4,FALSE)," ")</f>
        <v xml:space="preserve"> </v>
      </c>
      <c r="AH172" s="34" t="str">
        <f>IF(AND(N172="Aplicar identificación avanzada-condición aceptable para cada tipo de factor de riesgo identificado",I172="SI"),VLOOKUP(A172,'2'!$B$12:$M$212,6,FALSE)," ")</f>
        <v xml:space="preserve"> </v>
      </c>
      <c r="AI172" s="34" t="str">
        <f>IF(AND(N172="Aplicar identificación avanzada-condición aceptable para cada tipo de factor de riesgo identificado",I172="SI"),VLOOKUP(A172,'2'!$B$12:$M$212,7,FALSE)," ")</f>
        <v xml:space="preserve"> </v>
      </c>
      <c r="AJ172" s="34" t="str">
        <f>IF(AND(N172="Aplicar identificación avanzada-condición aceptable para cada tipo de factor de riesgo identificado",I172="SI"),VLOOKUP(A172,'2'!$B$12:$M$212,8,FALSE)," ")</f>
        <v xml:space="preserve"> </v>
      </c>
      <c r="AK172" s="34" t="str">
        <f>IF(AND(N172="Aplicar identificación avanzada-condición aceptable para cada tipo de factor de riesgo identificado",I172="SI"),VLOOKUP(A172,'2'!$B$12:$M$212,9,FALSE)," ")</f>
        <v xml:space="preserve"> </v>
      </c>
      <c r="AL172" s="34" t="str">
        <f>IF(AND(N172="Aplicar identificación avanzada-condición aceptable para cada tipo de factor de riesgo identificado",I172="SI"),VLOOKUP(A172,'2'!$B$12:$M$212,10,FALSE)," ")</f>
        <v xml:space="preserve"> </v>
      </c>
      <c r="AM172" s="40" t="str">
        <f>IF(AND(N172="Aplicar identificación avanzada-condición aceptable para cada tipo de factor de riesgo identificado",J172="SI"),VLOOKUP(A172,'2'!$B$12:$M$212,2,FALSE)," ")</f>
        <v xml:space="preserve"> </v>
      </c>
      <c r="AN172" s="40" t="str">
        <f>IF(AND(N172="Aplicar identificación avanzada-condición aceptable para cada tipo de factor de riesgo identificado",J172="SI"),VLOOKUP(A172,'2'!$B$12:$M$212,3,FALSE)," ")</f>
        <v xml:space="preserve"> </v>
      </c>
      <c r="AO172" s="40" t="str">
        <f>IF(AND(N172="Aplicar identificación avanzada-condición aceptable para cada tipo de factor de riesgo identificado",J172="SI"),VLOOKUP(A172,'2'!$B$12:$M$212,4,FALSE)," ")</f>
        <v xml:space="preserve"> </v>
      </c>
      <c r="AP172" s="40" t="str">
        <f>IF(AND(N172="Aplicar identificación avanzada-condición aceptable para cada tipo de factor de riesgo identificado",J172="SI"),VLOOKUP(A172,'2'!$B$12:$M$212,6,FALSE)," ")</f>
        <v xml:space="preserve"> </v>
      </c>
      <c r="AQ172" s="40" t="str">
        <f>IF(AND(N172="Aplicar identificación avanzada-condición aceptable para cada tipo de factor de riesgo identificado",J172="SI"),VLOOKUP(A172,'2'!$B$12:$M$212,7,FALSE)," ")</f>
        <v xml:space="preserve"> </v>
      </c>
      <c r="AR172" s="40" t="str">
        <f>IF(AND(N172="Aplicar identificación avanzada-condición aceptable para cada tipo de factor de riesgo identificado",J172="SI"),VLOOKUP(A172,'2'!$B$12:$M$212,8,FALSE)," ")</f>
        <v xml:space="preserve"> </v>
      </c>
      <c r="AS172" s="40" t="str">
        <f>IF(AND(N172="Aplicar identificación avanzada-condición aceptable para cada tipo de factor de riesgo identificado",J172="SI"),VLOOKUP(A172,'2'!$B$12:$M$212,9,FALSE)," ")</f>
        <v xml:space="preserve"> </v>
      </c>
      <c r="AT172" s="40" t="str">
        <f>IF(AND(N172="Aplicar identificación avanzada-condición aceptable para cada tipo de factor de riesgo identificado",J172="SI"),VLOOKUP(A172,'2'!$B$12:$M$212,10,FALSE)," ")</f>
        <v xml:space="preserve"> </v>
      </c>
      <c r="AU172" s="51" t="str">
        <f>IF(AND(N172="Aplicar identificación avanzada-condición aceptable para cada tipo de factor de riesgo identificado",K172="SI"),VLOOKUP(A172,'2'!$B$12:$M$212,2,FALSE)," ")</f>
        <v xml:space="preserve"> </v>
      </c>
      <c r="AV172" s="51" t="str">
        <f>IF(AND(N172="Aplicar identificación avanzada-condición aceptable para cada tipo de factor de riesgo identificado",K172="SI"),VLOOKUP(A172,'2'!$B$12:$M$212,3,FALSE)," ")</f>
        <v xml:space="preserve"> </v>
      </c>
      <c r="AW172" s="51" t="str">
        <f>IF(AND(N172="Aplicar identificación avanzada-condición aceptable para cada tipo de factor de riesgo identificado",K172="SI"),VLOOKUP(A172,'2'!$B$12:$M$212,4,FALSE)," ")</f>
        <v xml:space="preserve"> </v>
      </c>
      <c r="AX172" s="51" t="str">
        <f>IF(AND(N172="Aplicar identificación avanzada-condición aceptable para cada tipo de factor de riesgo identificado",K172="SI"),VLOOKUP(A172,'2'!$B$12:$M$212,6,FALSE)," ")</f>
        <v xml:space="preserve"> </v>
      </c>
      <c r="AY172" s="51" t="str">
        <f>IF(AND(N172="Aplicar identificación avanzada-condición aceptable para cada tipo de factor de riesgo identificado",K172="SI"),VLOOKUP(A172,'2'!$B$12:$M$212,7,FALSE)," ")</f>
        <v xml:space="preserve"> </v>
      </c>
      <c r="AZ172" s="51" t="str">
        <f>IF(AND(N172="Aplicar identificación avanzada-condición aceptable para cada tipo de factor de riesgo identificado",K172="SI"),VLOOKUP(A172,'2'!$B$12:$M$212,8,FALSE)," ")</f>
        <v xml:space="preserve"> </v>
      </c>
      <c r="BA172" s="51" t="str">
        <f>IF(AND(N172="Aplicar identificación avanzada-condición aceptable para cada tipo de factor de riesgo identificado",K172="SI"),VLOOKUP(A172,'2'!$B$12:$M$212,9,FALSE)," ")</f>
        <v xml:space="preserve"> </v>
      </c>
      <c r="BB172" s="51" t="str">
        <f>IF(AND(N172="Aplicar identificación avanzada-condición aceptable para cada tipo de factor de riesgo identificado",K172="SI"),VLOOKUP(A172,'2'!$B$12:$M$212,10,FALSE)," ")</f>
        <v xml:space="preserve"> </v>
      </c>
      <c r="BC172" s="44" t="str">
        <f>IF(AND(N172="Aplicar identificación avanzada-condición aceptable para cada tipo de factor de riesgo identificado",L172="SI"),VLOOKUP(A172,'2'!$B$12:$M$212,2,FALSE)," ")</f>
        <v xml:space="preserve"> </v>
      </c>
      <c r="BD172" s="44" t="str">
        <f>IF(AND(N172="Aplicar identificación avanzada-condición aceptable para cada tipo de factor de riesgo identificado",L172="SI"),VLOOKUP(A172,'2'!$B$12:$M$212,3,FALSE)," ")</f>
        <v xml:space="preserve"> </v>
      </c>
      <c r="BE172" s="44" t="str">
        <f>IF(AND(N172="Aplicar identificación avanzada-condición aceptable para cada tipo de factor de riesgo identificado",L172="SI"),VLOOKUP(A172,'2'!$B$12:$M$212,4,FALSE)," ")</f>
        <v xml:space="preserve"> </v>
      </c>
      <c r="BF172" s="44" t="str">
        <f>IF(AND(N172="Aplicar identificación avanzada-condición aceptable para cada tipo de factor de riesgo identificado",L172="SI"),VLOOKUP(A172,'2'!$B$12:$M$212,6,FALSE)," ")</f>
        <v xml:space="preserve"> </v>
      </c>
      <c r="BG172" s="44" t="str">
        <f>IF(AND(N172="Aplicar identificación avanzada-condición aceptable para cada tipo de factor de riesgo identificado",L172="SI"),VLOOKUP(A172,'2'!$B$12:$M$212,7,FALSE)," ")</f>
        <v xml:space="preserve"> </v>
      </c>
      <c r="BH172" s="44" t="str">
        <f>IF(AND(N172="Aplicar identificación avanzada-condición aceptable para cada tipo de factor de riesgo identificado",L172="SI"),VLOOKUP(A172,'2'!$B$12:$M$212,8,FALSE)," ")</f>
        <v xml:space="preserve"> </v>
      </c>
      <c r="BI172" s="44" t="str">
        <f>IF(AND(N172="Aplicar identificación avanzada-condición aceptable para cada tipo de factor de riesgo identificado",L172="SI"),VLOOKUP(A172,'2'!$B$12:$M$212,9,FALSE)," ")</f>
        <v xml:space="preserve"> </v>
      </c>
      <c r="BJ172" s="44" t="str">
        <f>IF(AND(N172="Aplicar identificación avanzada-condición aceptable para cada tipo de factor de riesgo identificado",L172="SI"),VLOOKUP(A172,'2'!$B$12:$M$212,10,FALSE)," ")</f>
        <v xml:space="preserve"> </v>
      </c>
      <c r="BK172" s="48" t="str">
        <f>IF(AND(N172="Aplicar identificación avanzada-condición aceptable para cada tipo de factor de riesgo identificado",M172="SI"),VLOOKUP(A172,'2'!$B$12:$M$212,2,FALSE)," ")</f>
        <v xml:space="preserve"> </v>
      </c>
      <c r="BL172" s="48" t="str">
        <f>IF(AND(N172="Aplicar identificación avanzada-condición aceptable para cada tipo de factor de riesgo identificado",M172="SI"),VLOOKUP(A172,'2'!$B$12:$M$212,3,FALSE)," ")</f>
        <v xml:space="preserve"> </v>
      </c>
      <c r="BM172" s="48" t="str">
        <f>IF(AND(N172="Aplicar identificación avanzada-condición aceptable para cada tipo de factor de riesgo identificado",M172="SI"),VLOOKUP(A172,'2'!$B$12:$M$212,4,FALSE)," ")</f>
        <v xml:space="preserve"> </v>
      </c>
      <c r="BN172" s="48" t="str">
        <f>IF(AND(N172="Aplicar identificación avanzada-condición aceptable para cada tipo de factor de riesgo identificado",M172="SI"),VLOOKUP(A172,'2'!$B$12:$M$212,6,FALSE)," ")</f>
        <v xml:space="preserve"> </v>
      </c>
      <c r="BO172" s="48" t="str">
        <f>IF(AND(N172="Aplicar identificación avanzada-condición aceptable para cada tipo de factor de riesgo identificado",M172="SI"),VLOOKUP(A172,'2'!$B$12:$M$212,7,FALSE)," ")</f>
        <v xml:space="preserve"> </v>
      </c>
      <c r="BP172" s="48" t="str">
        <f>IF(AND(N172="Aplicar identificación avanzada-condición aceptable para cada tipo de factor de riesgo identificado",M172="SI"),VLOOKUP(A172,'2'!$B$12:$M$212,8,FALSE)," ")</f>
        <v xml:space="preserve"> </v>
      </c>
      <c r="BQ172" s="48" t="str">
        <f>IF(AND(N172="Aplicar identificación avanzada-condición aceptable para cada tipo de factor de riesgo identificado",M172="SI"),VLOOKUP(A172,'2'!$B$12:$M$212,9,FALSE)," ")</f>
        <v xml:space="preserve"> </v>
      </c>
      <c r="BR172" s="48" t="str">
        <f>IF(AND(N172="Aplicar identificación avanzada-condición aceptable para cada tipo de factor de riesgo identificado",M172="SI"),VLOOKUP(A172,'2'!$B$12:$M$212,10,FALSE)," ")</f>
        <v xml:space="preserve"> </v>
      </c>
    </row>
    <row r="173" spans="1:70">
      <c r="B173" s="21">
        <f>'2'!C182</f>
        <v>0</v>
      </c>
      <c r="C173" s="21">
        <f>'2'!D182</f>
        <v>0</v>
      </c>
      <c r="D173" s="21"/>
      <c r="E173" s="21">
        <f>'2'!E182</f>
        <v>0</v>
      </c>
      <c r="F173" s="34">
        <f>'3'!D182</f>
        <v>0</v>
      </c>
      <c r="N173" s="34" t="str">
        <f>'3'!L182</f>
        <v>Aplicar identificación avanzada-condición aceptable para cada tipo de factor de riesgo identificado</v>
      </c>
      <c r="O173" s="19" t="str">
        <f>IF(AND(N173="Aplicar identificación avanzada-condición aceptable para cada tipo de factor de riesgo identificado",G173="SI"),VLOOKUP(A173,'2'!$B$12:$M$212,2,FALSE)," ")</f>
        <v xml:space="preserve"> </v>
      </c>
      <c r="P173" s="19" t="str">
        <f>IF(AND(N173="Aplicar identificación avanzada-condición aceptable para cada tipo de factor de riesgo identificado",G173="SI"),VLOOKUP(A173,'2'!$B$12:$M$212,3,FALSE)," ")</f>
        <v xml:space="preserve"> </v>
      </c>
      <c r="Q173" s="19" t="str">
        <f>IF(AND(N173="Aplicar identificación avanzada-condición aceptable para cada tipo de factor de riesgo identificado",G173="SI"),VLOOKUP(A173,'2'!$B$12:$M$212,4,FALSE)," ")</f>
        <v xml:space="preserve"> </v>
      </c>
      <c r="R173" s="19" t="str">
        <f>IF(AND(N173="Aplicar identificación avanzada-condición aceptable para cada tipo de factor de riesgo identificado",G173="SI"),VLOOKUP(A173,'2'!$B$12:$M$212,6,FALSE)," ")</f>
        <v xml:space="preserve"> </v>
      </c>
      <c r="S173" s="19" t="str">
        <f>IF(AND(N173="Aplicar identificación avanzada-condición aceptable para cada tipo de factor de riesgo identificado",G173="SI"),VLOOKUP(A173,'2'!$B$12:$M$212,7,FALSE)," ")</f>
        <v xml:space="preserve"> </v>
      </c>
      <c r="T173" s="19" t="str">
        <f>IF(AND(N173="Aplicar identificación avanzada-condición aceptable para cada tipo de factor de riesgo identificado",G173="SI"),VLOOKUP(A173,'2'!$B$12:$M$212,8,FALSE)," ")</f>
        <v xml:space="preserve"> </v>
      </c>
      <c r="U173" s="19" t="str">
        <f>IF(AND(N173="Aplicar identificación avanzada-condición aceptable para cada tipo de factor de riesgo identificado",G173="SI"),VLOOKUP(A173,'2'!$B$12:$M$212,9,FALSE)," ")</f>
        <v xml:space="preserve"> </v>
      </c>
      <c r="V173" s="19" t="str">
        <f>IF(AND(N173="Aplicar identificación avanzada-condición aceptable para cada tipo de factor de riesgo identificado",G173="SI"),VLOOKUP(A173,'2'!$B$12:$M$212,10,FALSE)," ")</f>
        <v xml:space="preserve"> </v>
      </c>
      <c r="W173" s="31" t="str">
        <f>IF(AND(N173="Aplicar identificación avanzada-condición aceptable para cada tipo de factor de riesgo identificado",H173="SI"),VLOOKUP(A173,'2'!$B$12:$M$212,2,FALSE)," ")</f>
        <v xml:space="preserve"> </v>
      </c>
      <c r="X173" s="31" t="str">
        <f>IF(AND(N173="Aplicar identificación avanzada-condición aceptable para cada tipo de factor de riesgo identificado",H173="SI"),VLOOKUP(A173,'2'!$B$12:$M$212,3,FALSE)," ")</f>
        <v xml:space="preserve"> </v>
      </c>
      <c r="Y173" s="31" t="str">
        <f>IF(AND(N173="Aplicar identificación avanzada-condición aceptable para cada tipo de factor de riesgo identificado",H173="SI"),VLOOKUP(A173,'2'!$B$12:$M$212,4,FALSE)," ")</f>
        <v xml:space="preserve"> </v>
      </c>
      <c r="Z173" s="31" t="str">
        <f>IF(AND(N173="Aplicar identificación avanzada-condición aceptable para cada tipo de factor de riesgo identificado",H173="SI"),VLOOKUP(A173,'2'!$B$12:$M$212,4,FALSE)," ")</f>
        <v xml:space="preserve"> </v>
      </c>
      <c r="AA173" s="31" t="str">
        <f>IF(AND(N173="Aplicar identificación avanzada-condición aceptable para cada tipo de factor de riesgo identificado",H173="SI"),VLOOKUP(A173,'2'!$B$12:$M$212,7,FALSE)," ")</f>
        <v xml:space="preserve"> </v>
      </c>
      <c r="AB173" s="31" t="str">
        <f>IF(AND(N173="Aplicar identificación avanzada-condición aceptable para cada tipo de factor de riesgo identificado",H173="SI"),VLOOKUP(A173,'2'!$B$12:$M$212,8,FALSE)," ")</f>
        <v xml:space="preserve"> </v>
      </c>
      <c r="AC173" s="31" t="str">
        <f>IF(AND(N173="Aplicar identificación avanzada-condición aceptable para cada tipo de factor de riesgo identificado",H173="SI"),VLOOKUP(A173,'2'!$B$12:$M$212,9,FALSE)," ")</f>
        <v xml:space="preserve"> </v>
      </c>
      <c r="AD173" s="31" t="str">
        <f>IF(AND(N173="Aplicar identificación avanzada-condición aceptable para cada tipo de factor de riesgo identificado",H173="SI"),VLOOKUP(A173,'2'!$B$12:$M$212,10,FALSE)," ")</f>
        <v xml:space="preserve"> </v>
      </c>
      <c r="AE173" s="34" t="str">
        <f>IF(AND(N173="Aplicar identificación avanzada-condición aceptable para cada tipo de factor de riesgo identificado",I173="SI"),VLOOKUP(A173,'2'!$B$12:$M$212,2,FALSE)," ")</f>
        <v xml:space="preserve"> </v>
      </c>
      <c r="AF173" s="34" t="str">
        <f>IF(AND(N173="Aplicar identificación avanzada-condición aceptable para cada tipo de factor de riesgo identificado",I173="SI"),VLOOKUP(A173,'2'!$B$12:$M$212,3,FALSE)," ")</f>
        <v xml:space="preserve"> </v>
      </c>
      <c r="AG173" s="34" t="str">
        <f>IF(AND(N173="Aplicar identificación avanzada-condición aceptable para cada tipo de factor de riesgo identificado",I173="SI"),VLOOKUP(A173,'2'!$B$12:$M$212,4,FALSE)," ")</f>
        <v xml:space="preserve"> </v>
      </c>
      <c r="AH173" s="34" t="str">
        <f>IF(AND(N173="Aplicar identificación avanzada-condición aceptable para cada tipo de factor de riesgo identificado",I173="SI"),VLOOKUP(A173,'2'!$B$12:$M$212,6,FALSE)," ")</f>
        <v xml:space="preserve"> </v>
      </c>
      <c r="AI173" s="34" t="str">
        <f>IF(AND(N173="Aplicar identificación avanzada-condición aceptable para cada tipo de factor de riesgo identificado",I173="SI"),VLOOKUP(A173,'2'!$B$12:$M$212,7,FALSE)," ")</f>
        <v xml:space="preserve"> </v>
      </c>
      <c r="AJ173" s="34" t="str">
        <f>IF(AND(N173="Aplicar identificación avanzada-condición aceptable para cada tipo de factor de riesgo identificado",I173="SI"),VLOOKUP(A173,'2'!$B$12:$M$212,8,FALSE)," ")</f>
        <v xml:space="preserve"> </v>
      </c>
      <c r="AK173" s="34" t="str">
        <f>IF(AND(N173="Aplicar identificación avanzada-condición aceptable para cada tipo de factor de riesgo identificado",I173="SI"),VLOOKUP(A173,'2'!$B$12:$M$212,9,FALSE)," ")</f>
        <v xml:space="preserve"> </v>
      </c>
      <c r="AL173" s="34" t="str">
        <f>IF(AND(N173="Aplicar identificación avanzada-condición aceptable para cada tipo de factor de riesgo identificado",I173="SI"),VLOOKUP(A173,'2'!$B$12:$M$212,10,FALSE)," ")</f>
        <v xml:space="preserve"> </v>
      </c>
      <c r="AM173" s="40" t="str">
        <f>IF(AND(N173="Aplicar identificación avanzada-condición aceptable para cada tipo de factor de riesgo identificado",J173="SI"),VLOOKUP(A173,'2'!$B$12:$M$212,2,FALSE)," ")</f>
        <v xml:space="preserve"> </v>
      </c>
      <c r="AN173" s="40" t="str">
        <f>IF(AND(N173="Aplicar identificación avanzada-condición aceptable para cada tipo de factor de riesgo identificado",J173="SI"),VLOOKUP(A173,'2'!$B$12:$M$212,3,FALSE)," ")</f>
        <v xml:space="preserve"> </v>
      </c>
      <c r="AO173" s="40" t="str">
        <f>IF(AND(N173="Aplicar identificación avanzada-condición aceptable para cada tipo de factor de riesgo identificado",J173="SI"),VLOOKUP(A173,'2'!$B$12:$M$212,4,FALSE)," ")</f>
        <v xml:space="preserve"> </v>
      </c>
      <c r="AP173" s="40" t="str">
        <f>IF(AND(N173="Aplicar identificación avanzada-condición aceptable para cada tipo de factor de riesgo identificado",J173="SI"),VLOOKUP(A173,'2'!$B$12:$M$212,6,FALSE)," ")</f>
        <v xml:space="preserve"> </v>
      </c>
      <c r="AQ173" s="40" t="str">
        <f>IF(AND(N173="Aplicar identificación avanzada-condición aceptable para cada tipo de factor de riesgo identificado",J173="SI"),VLOOKUP(A173,'2'!$B$12:$M$212,7,FALSE)," ")</f>
        <v xml:space="preserve"> </v>
      </c>
      <c r="AR173" s="40" t="str">
        <f>IF(AND(N173="Aplicar identificación avanzada-condición aceptable para cada tipo de factor de riesgo identificado",J173="SI"),VLOOKUP(A173,'2'!$B$12:$M$212,8,FALSE)," ")</f>
        <v xml:space="preserve"> </v>
      </c>
      <c r="AS173" s="40" t="str">
        <f>IF(AND(N173="Aplicar identificación avanzada-condición aceptable para cada tipo de factor de riesgo identificado",J173="SI"),VLOOKUP(A173,'2'!$B$12:$M$212,9,FALSE)," ")</f>
        <v xml:space="preserve"> </v>
      </c>
      <c r="AT173" s="40" t="str">
        <f>IF(AND(N173="Aplicar identificación avanzada-condición aceptable para cada tipo de factor de riesgo identificado",J173="SI"),VLOOKUP(A173,'2'!$B$12:$M$212,10,FALSE)," ")</f>
        <v xml:space="preserve"> </v>
      </c>
      <c r="AU173" s="51" t="str">
        <f>IF(AND(N173="Aplicar identificación avanzada-condición aceptable para cada tipo de factor de riesgo identificado",K173="SI"),VLOOKUP(A173,'2'!$B$12:$M$212,2,FALSE)," ")</f>
        <v xml:space="preserve"> </v>
      </c>
      <c r="AV173" s="51" t="str">
        <f>IF(AND(N173="Aplicar identificación avanzada-condición aceptable para cada tipo de factor de riesgo identificado",K173="SI"),VLOOKUP(A173,'2'!$B$12:$M$212,3,FALSE)," ")</f>
        <v xml:space="preserve"> </v>
      </c>
      <c r="AW173" s="51" t="str">
        <f>IF(AND(N173="Aplicar identificación avanzada-condición aceptable para cada tipo de factor de riesgo identificado",K173="SI"),VLOOKUP(A173,'2'!$B$12:$M$212,4,FALSE)," ")</f>
        <v xml:space="preserve"> </v>
      </c>
      <c r="AX173" s="51" t="str">
        <f>IF(AND(N173="Aplicar identificación avanzada-condición aceptable para cada tipo de factor de riesgo identificado",K173="SI"),VLOOKUP(A173,'2'!$B$12:$M$212,6,FALSE)," ")</f>
        <v xml:space="preserve"> </v>
      </c>
      <c r="AY173" s="51" t="str">
        <f>IF(AND(N173="Aplicar identificación avanzada-condición aceptable para cada tipo de factor de riesgo identificado",K173="SI"),VLOOKUP(A173,'2'!$B$12:$M$212,7,FALSE)," ")</f>
        <v xml:space="preserve"> </v>
      </c>
      <c r="AZ173" s="51" t="str">
        <f>IF(AND(N173="Aplicar identificación avanzada-condición aceptable para cada tipo de factor de riesgo identificado",K173="SI"),VLOOKUP(A173,'2'!$B$12:$M$212,8,FALSE)," ")</f>
        <v xml:space="preserve"> </v>
      </c>
      <c r="BA173" s="51" t="str">
        <f>IF(AND(N173="Aplicar identificación avanzada-condición aceptable para cada tipo de factor de riesgo identificado",K173="SI"),VLOOKUP(A173,'2'!$B$12:$M$212,9,FALSE)," ")</f>
        <v xml:space="preserve"> </v>
      </c>
      <c r="BB173" s="51" t="str">
        <f>IF(AND(N173="Aplicar identificación avanzada-condición aceptable para cada tipo de factor de riesgo identificado",K173="SI"),VLOOKUP(A173,'2'!$B$12:$M$212,10,FALSE)," ")</f>
        <v xml:space="preserve"> </v>
      </c>
      <c r="BC173" s="44" t="str">
        <f>IF(AND(N173="Aplicar identificación avanzada-condición aceptable para cada tipo de factor de riesgo identificado",L173="SI"),VLOOKUP(A173,'2'!$B$12:$M$212,2,FALSE)," ")</f>
        <v xml:space="preserve"> </v>
      </c>
      <c r="BD173" s="44" t="str">
        <f>IF(AND(N173="Aplicar identificación avanzada-condición aceptable para cada tipo de factor de riesgo identificado",L173="SI"),VLOOKUP(A173,'2'!$B$12:$M$212,3,FALSE)," ")</f>
        <v xml:space="preserve"> </v>
      </c>
      <c r="BE173" s="44" t="str">
        <f>IF(AND(N173="Aplicar identificación avanzada-condición aceptable para cada tipo de factor de riesgo identificado",L173="SI"),VLOOKUP(A173,'2'!$B$12:$M$212,4,FALSE)," ")</f>
        <v xml:space="preserve"> </v>
      </c>
      <c r="BF173" s="44" t="str">
        <f>IF(AND(N173="Aplicar identificación avanzada-condición aceptable para cada tipo de factor de riesgo identificado",L173="SI"),VLOOKUP(A173,'2'!$B$12:$M$212,6,FALSE)," ")</f>
        <v xml:space="preserve"> </v>
      </c>
      <c r="BG173" s="44" t="str">
        <f>IF(AND(N173="Aplicar identificación avanzada-condición aceptable para cada tipo de factor de riesgo identificado",L173="SI"),VLOOKUP(A173,'2'!$B$12:$M$212,7,FALSE)," ")</f>
        <v xml:space="preserve"> </v>
      </c>
      <c r="BH173" s="44" t="str">
        <f>IF(AND(N173="Aplicar identificación avanzada-condición aceptable para cada tipo de factor de riesgo identificado",L173="SI"),VLOOKUP(A173,'2'!$B$12:$M$212,8,FALSE)," ")</f>
        <v xml:space="preserve"> </v>
      </c>
      <c r="BI173" s="44" t="str">
        <f>IF(AND(N173="Aplicar identificación avanzada-condición aceptable para cada tipo de factor de riesgo identificado",L173="SI"),VLOOKUP(A173,'2'!$B$12:$M$212,9,FALSE)," ")</f>
        <v xml:space="preserve"> </v>
      </c>
      <c r="BJ173" s="44" t="str">
        <f>IF(AND(N173="Aplicar identificación avanzada-condición aceptable para cada tipo de factor de riesgo identificado",L173="SI"),VLOOKUP(A173,'2'!$B$12:$M$212,10,FALSE)," ")</f>
        <v xml:space="preserve"> </v>
      </c>
      <c r="BK173" s="48" t="str">
        <f>IF(AND(N173="Aplicar identificación avanzada-condición aceptable para cada tipo de factor de riesgo identificado",M173="SI"),VLOOKUP(A173,'2'!$B$12:$M$212,2,FALSE)," ")</f>
        <v xml:space="preserve"> </v>
      </c>
      <c r="BL173" s="48" t="str">
        <f>IF(AND(N173="Aplicar identificación avanzada-condición aceptable para cada tipo de factor de riesgo identificado",M173="SI"),VLOOKUP(A173,'2'!$B$12:$M$212,3,FALSE)," ")</f>
        <v xml:space="preserve"> </v>
      </c>
      <c r="BM173" s="48" t="str">
        <f>IF(AND(N173="Aplicar identificación avanzada-condición aceptable para cada tipo de factor de riesgo identificado",M173="SI"),VLOOKUP(A173,'2'!$B$12:$M$212,4,FALSE)," ")</f>
        <v xml:space="preserve"> </v>
      </c>
      <c r="BN173" s="48" t="str">
        <f>IF(AND(N173="Aplicar identificación avanzada-condición aceptable para cada tipo de factor de riesgo identificado",M173="SI"),VLOOKUP(A173,'2'!$B$12:$M$212,6,FALSE)," ")</f>
        <v xml:space="preserve"> </v>
      </c>
      <c r="BO173" s="48" t="str">
        <f>IF(AND(N173="Aplicar identificación avanzada-condición aceptable para cada tipo de factor de riesgo identificado",M173="SI"),VLOOKUP(A173,'2'!$B$12:$M$212,7,FALSE)," ")</f>
        <v xml:space="preserve"> </v>
      </c>
      <c r="BP173" s="48" t="str">
        <f>IF(AND(N173="Aplicar identificación avanzada-condición aceptable para cada tipo de factor de riesgo identificado",M173="SI"),VLOOKUP(A173,'2'!$B$12:$M$212,8,FALSE)," ")</f>
        <v xml:space="preserve"> </v>
      </c>
      <c r="BQ173" s="48" t="str">
        <f>IF(AND(N173="Aplicar identificación avanzada-condición aceptable para cada tipo de factor de riesgo identificado",M173="SI"),VLOOKUP(A173,'2'!$B$12:$M$212,9,FALSE)," ")</f>
        <v xml:space="preserve"> </v>
      </c>
      <c r="BR173" s="48" t="str">
        <f>IF(AND(N173="Aplicar identificación avanzada-condición aceptable para cada tipo de factor de riesgo identificado",M173="SI"),VLOOKUP(A173,'2'!$B$12:$M$212,10,FALSE)," ")</f>
        <v xml:space="preserve"> </v>
      </c>
    </row>
    <row r="174" spans="1:70">
      <c r="B174" s="21">
        <f>'2'!C183</f>
        <v>0</v>
      </c>
      <c r="C174" s="21">
        <f>'2'!D183</f>
        <v>0</v>
      </c>
      <c r="D174" s="21"/>
      <c r="E174" s="21">
        <f>'2'!E183</f>
        <v>0</v>
      </c>
      <c r="F174" s="34">
        <f>'3'!D183</f>
        <v>0</v>
      </c>
      <c r="N174" s="34" t="str">
        <f>'3'!L183</f>
        <v>Aplicar identificación avanzada-condición aceptable para cada tipo de factor de riesgo identificado</v>
      </c>
      <c r="O174" s="19" t="str">
        <f>IF(AND(N174="Aplicar identificación avanzada-condición aceptable para cada tipo de factor de riesgo identificado",G174="SI"),VLOOKUP(A174,'2'!$B$12:$M$212,2,FALSE)," ")</f>
        <v xml:space="preserve"> </v>
      </c>
      <c r="P174" s="19" t="str">
        <f>IF(AND(N174="Aplicar identificación avanzada-condición aceptable para cada tipo de factor de riesgo identificado",G174="SI"),VLOOKUP(A174,'2'!$B$12:$M$212,3,FALSE)," ")</f>
        <v xml:space="preserve"> </v>
      </c>
      <c r="Q174" s="19" t="str">
        <f>IF(AND(N174="Aplicar identificación avanzada-condición aceptable para cada tipo de factor de riesgo identificado",G174="SI"),VLOOKUP(A174,'2'!$B$12:$M$212,4,FALSE)," ")</f>
        <v xml:space="preserve"> </v>
      </c>
      <c r="R174" s="19" t="str">
        <f>IF(AND(N174="Aplicar identificación avanzada-condición aceptable para cada tipo de factor de riesgo identificado",G174="SI"),VLOOKUP(A174,'2'!$B$12:$M$212,6,FALSE)," ")</f>
        <v xml:space="preserve"> </v>
      </c>
      <c r="S174" s="19" t="str">
        <f>IF(AND(N174="Aplicar identificación avanzada-condición aceptable para cada tipo de factor de riesgo identificado",G174="SI"),VLOOKUP(A174,'2'!$B$12:$M$212,7,FALSE)," ")</f>
        <v xml:space="preserve"> </v>
      </c>
      <c r="T174" s="19" t="str">
        <f>IF(AND(N174="Aplicar identificación avanzada-condición aceptable para cada tipo de factor de riesgo identificado",G174="SI"),VLOOKUP(A174,'2'!$B$12:$M$212,8,FALSE)," ")</f>
        <v xml:space="preserve"> </v>
      </c>
      <c r="U174" s="19" t="str">
        <f>IF(AND(N174="Aplicar identificación avanzada-condición aceptable para cada tipo de factor de riesgo identificado",G174="SI"),VLOOKUP(A174,'2'!$B$12:$M$212,9,FALSE)," ")</f>
        <v xml:space="preserve"> </v>
      </c>
      <c r="V174" s="19" t="str">
        <f>IF(AND(N174="Aplicar identificación avanzada-condición aceptable para cada tipo de factor de riesgo identificado",G174="SI"),VLOOKUP(A174,'2'!$B$12:$M$212,10,FALSE)," ")</f>
        <v xml:space="preserve"> </v>
      </c>
      <c r="W174" s="31" t="str">
        <f>IF(AND(N174="Aplicar identificación avanzada-condición aceptable para cada tipo de factor de riesgo identificado",H174="SI"),VLOOKUP(A174,'2'!$B$12:$M$212,2,FALSE)," ")</f>
        <v xml:space="preserve"> </v>
      </c>
      <c r="X174" s="31" t="str">
        <f>IF(AND(N174="Aplicar identificación avanzada-condición aceptable para cada tipo de factor de riesgo identificado",H174="SI"),VLOOKUP(A174,'2'!$B$12:$M$212,3,FALSE)," ")</f>
        <v xml:space="preserve"> </v>
      </c>
      <c r="Y174" s="31" t="str">
        <f>IF(AND(N174="Aplicar identificación avanzada-condición aceptable para cada tipo de factor de riesgo identificado",H174="SI"),VLOOKUP(A174,'2'!$B$12:$M$212,4,FALSE)," ")</f>
        <v xml:space="preserve"> </v>
      </c>
      <c r="Z174" s="31" t="str">
        <f>IF(AND(N174="Aplicar identificación avanzada-condición aceptable para cada tipo de factor de riesgo identificado",H174="SI"),VLOOKUP(A174,'2'!$B$12:$M$212,4,FALSE)," ")</f>
        <v xml:space="preserve"> </v>
      </c>
      <c r="AA174" s="31" t="str">
        <f>IF(AND(N174="Aplicar identificación avanzada-condición aceptable para cada tipo de factor de riesgo identificado",H174="SI"),VLOOKUP(A174,'2'!$B$12:$M$212,7,FALSE)," ")</f>
        <v xml:space="preserve"> </v>
      </c>
      <c r="AB174" s="31" t="str">
        <f>IF(AND(N174="Aplicar identificación avanzada-condición aceptable para cada tipo de factor de riesgo identificado",H174="SI"),VLOOKUP(A174,'2'!$B$12:$M$212,8,FALSE)," ")</f>
        <v xml:space="preserve"> </v>
      </c>
      <c r="AC174" s="31" t="str">
        <f>IF(AND(N174="Aplicar identificación avanzada-condición aceptable para cada tipo de factor de riesgo identificado",H174="SI"),VLOOKUP(A174,'2'!$B$12:$M$212,9,FALSE)," ")</f>
        <v xml:space="preserve"> </v>
      </c>
      <c r="AD174" s="31" t="str">
        <f>IF(AND(N174="Aplicar identificación avanzada-condición aceptable para cada tipo de factor de riesgo identificado",H174="SI"),VLOOKUP(A174,'2'!$B$12:$M$212,10,FALSE)," ")</f>
        <v xml:space="preserve"> </v>
      </c>
      <c r="AE174" s="34" t="str">
        <f>IF(AND(N174="Aplicar identificación avanzada-condición aceptable para cada tipo de factor de riesgo identificado",I174="SI"),VLOOKUP(A174,'2'!$B$12:$M$212,2,FALSE)," ")</f>
        <v xml:space="preserve"> </v>
      </c>
      <c r="AF174" s="34" t="str">
        <f>IF(AND(N174="Aplicar identificación avanzada-condición aceptable para cada tipo de factor de riesgo identificado",I174="SI"),VLOOKUP(A174,'2'!$B$12:$M$212,3,FALSE)," ")</f>
        <v xml:space="preserve"> </v>
      </c>
      <c r="AG174" s="34" t="str">
        <f>IF(AND(N174="Aplicar identificación avanzada-condición aceptable para cada tipo de factor de riesgo identificado",I174="SI"),VLOOKUP(A174,'2'!$B$12:$M$212,4,FALSE)," ")</f>
        <v xml:space="preserve"> </v>
      </c>
      <c r="AH174" s="34" t="str">
        <f>IF(AND(N174="Aplicar identificación avanzada-condición aceptable para cada tipo de factor de riesgo identificado",I174="SI"),VLOOKUP(A174,'2'!$B$12:$M$212,6,FALSE)," ")</f>
        <v xml:space="preserve"> </v>
      </c>
      <c r="AI174" s="34" t="str">
        <f>IF(AND(N174="Aplicar identificación avanzada-condición aceptable para cada tipo de factor de riesgo identificado",I174="SI"),VLOOKUP(A174,'2'!$B$12:$M$212,7,FALSE)," ")</f>
        <v xml:space="preserve"> </v>
      </c>
      <c r="AJ174" s="34" t="str">
        <f>IF(AND(N174="Aplicar identificación avanzada-condición aceptable para cada tipo de factor de riesgo identificado",I174="SI"),VLOOKUP(A174,'2'!$B$12:$M$212,8,FALSE)," ")</f>
        <v xml:space="preserve"> </v>
      </c>
      <c r="AK174" s="34" t="str">
        <f>IF(AND(N174="Aplicar identificación avanzada-condición aceptable para cada tipo de factor de riesgo identificado",I174="SI"),VLOOKUP(A174,'2'!$B$12:$M$212,9,FALSE)," ")</f>
        <v xml:space="preserve"> </v>
      </c>
      <c r="AL174" s="34" t="str">
        <f>IF(AND(N174="Aplicar identificación avanzada-condición aceptable para cada tipo de factor de riesgo identificado",I174="SI"),VLOOKUP(A174,'2'!$B$12:$M$212,10,FALSE)," ")</f>
        <v xml:space="preserve"> </v>
      </c>
      <c r="AM174" s="40" t="str">
        <f>IF(AND(N174="Aplicar identificación avanzada-condición aceptable para cada tipo de factor de riesgo identificado",J174="SI"),VLOOKUP(A174,'2'!$B$12:$M$212,2,FALSE)," ")</f>
        <v xml:space="preserve"> </v>
      </c>
      <c r="AN174" s="40" t="str">
        <f>IF(AND(N174="Aplicar identificación avanzada-condición aceptable para cada tipo de factor de riesgo identificado",J174="SI"),VLOOKUP(A174,'2'!$B$12:$M$212,3,FALSE)," ")</f>
        <v xml:space="preserve"> </v>
      </c>
      <c r="AO174" s="40" t="str">
        <f>IF(AND(N174="Aplicar identificación avanzada-condición aceptable para cada tipo de factor de riesgo identificado",J174="SI"),VLOOKUP(A174,'2'!$B$12:$M$212,4,FALSE)," ")</f>
        <v xml:space="preserve"> </v>
      </c>
      <c r="AP174" s="40" t="str">
        <f>IF(AND(N174="Aplicar identificación avanzada-condición aceptable para cada tipo de factor de riesgo identificado",J174="SI"),VLOOKUP(A174,'2'!$B$12:$M$212,6,FALSE)," ")</f>
        <v xml:space="preserve"> </v>
      </c>
      <c r="AQ174" s="40" t="str">
        <f>IF(AND(N174="Aplicar identificación avanzada-condición aceptable para cada tipo de factor de riesgo identificado",J174="SI"),VLOOKUP(A174,'2'!$B$12:$M$212,7,FALSE)," ")</f>
        <v xml:space="preserve"> </v>
      </c>
      <c r="AR174" s="40" t="str">
        <f>IF(AND(N174="Aplicar identificación avanzada-condición aceptable para cada tipo de factor de riesgo identificado",J174="SI"),VLOOKUP(A174,'2'!$B$12:$M$212,8,FALSE)," ")</f>
        <v xml:space="preserve"> </v>
      </c>
      <c r="AS174" s="40" t="str">
        <f>IF(AND(N174="Aplicar identificación avanzada-condición aceptable para cada tipo de factor de riesgo identificado",J174="SI"),VLOOKUP(A174,'2'!$B$12:$M$212,9,FALSE)," ")</f>
        <v xml:space="preserve"> </v>
      </c>
      <c r="AT174" s="40" t="str">
        <f>IF(AND(N174="Aplicar identificación avanzada-condición aceptable para cada tipo de factor de riesgo identificado",J174="SI"),VLOOKUP(A174,'2'!$B$12:$M$212,10,FALSE)," ")</f>
        <v xml:space="preserve"> </v>
      </c>
      <c r="AU174" s="51" t="str">
        <f>IF(AND(N174="Aplicar identificación avanzada-condición aceptable para cada tipo de factor de riesgo identificado",K174="SI"),VLOOKUP(A174,'2'!$B$12:$M$212,2,FALSE)," ")</f>
        <v xml:space="preserve"> </v>
      </c>
      <c r="AV174" s="51" t="str">
        <f>IF(AND(N174="Aplicar identificación avanzada-condición aceptable para cada tipo de factor de riesgo identificado",K174="SI"),VLOOKUP(A174,'2'!$B$12:$M$212,3,FALSE)," ")</f>
        <v xml:space="preserve"> </v>
      </c>
      <c r="AW174" s="51" t="str">
        <f>IF(AND(N174="Aplicar identificación avanzada-condición aceptable para cada tipo de factor de riesgo identificado",K174="SI"),VLOOKUP(A174,'2'!$B$12:$M$212,4,FALSE)," ")</f>
        <v xml:space="preserve"> </v>
      </c>
      <c r="AX174" s="51" t="str">
        <f>IF(AND(N174="Aplicar identificación avanzada-condición aceptable para cada tipo de factor de riesgo identificado",K174="SI"),VLOOKUP(A174,'2'!$B$12:$M$212,6,FALSE)," ")</f>
        <v xml:space="preserve"> </v>
      </c>
      <c r="AY174" s="51" t="str">
        <f>IF(AND(N174="Aplicar identificación avanzada-condición aceptable para cada tipo de factor de riesgo identificado",K174="SI"),VLOOKUP(A174,'2'!$B$12:$M$212,7,FALSE)," ")</f>
        <v xml:space="preserve"> </v>
      </c>
      <c r="AZ174" s="51" t="str">
        <f>IF(AND(N174="Aplicar identificación avanzada-condición aceptable para cada tipo de factor de riesgo identificado",K174="SI"),VLOOKUP(A174,'2'!$B$12:$M$212,8,FALSE)," ")</f>
        <v xml:space="preserve"> </v>
      </c>
      <c r="BA174" s="51" t="str">
        <f>IF(AND(N174="Aplicar identificación avanzada-condición aceptable para cada tipo de factor de riesgo identificado",K174="SI"),VLOOKUP(A174,'2'!$B$12:$M$212,9,FALSE)," ")</f>
        <v xml:space="preserve"> </v>
      </c>
      <c r="BB174" s="51" t="str">
        <f>IF(AND(N174="Aplicar identificación avanzada-condición aceptable para cada tipo de factor de riesgo identificado",K174="SI"),VLOOKUP(A174,'2'!$B$12:$M$212,10,FALSE)," ")</f>
        <v xml:space="preserve"> </v>
      </c>
      <c r="BC174" s="44" t="str">
        <f>IF(AND(N174="Aplicar identificación avanzada-condición aceptable para cada tipo de factor de riesgo identificado",L174="SI"),VLOOKUP(A174,'2'!$B$12:$M$212,2,FALSE)," ")</f>
        <v xml:space="preserve"> </v>
      </c>
      <c r="BD174" s="44" t="str">
        <f>IF(AND(N174="Aplicar identificación avanzada-condición aceptable para cada tipo de factor de riesgo identificado",L174="SI"),VLOOKUP(A174,'2'!$B$12:$M$212,3,FALSE)," ")</f>
        <v xml:space="preserve"> </v>
      </c>
      <c r="BE174" s="44" t="str">
        <f>IF(AND(N174="Aplicar identificación avanzada-condición aceptable para cada tipo de factor de riesgo identificado",L174="SI"),VLOOKUP(A174,'2'!$B$12:$M$212,4,FALSE)," ")</f>
        <v xml:space="preserve"> </v>
      </c>
      <c r="BF174" s="44" t="str">
        <f>IF(AND(N174="Aplicar identificación avanzada-condición aceptable para cada tipo de factor de riesgo identificado",L174="SI"),VLOOKUP(A174,'2'!$B$12:$M$212,6,FALSE)," ")</f>
        <v xml:space="preserve"> </v>
      </c>
      <c r="BG174" s="44" t="str">
        <f>IF(AND(N174="Aplicar identificación avanzada-condición aceptable para cada tipo de factor de riesgo identificado",L174="SI"),VLOOKUP(A174,'2'!$B$12:$M$212,7,FALSE)," ")</f>
        <v xml:space="preserve"> </v>
      </c>
      <c r="BH174" s="44" t="str">
        <f>IF(AND(N174="Aplicar identificación avanzada-condición aceptable para cada tipo de factor de riesgo identificado",L174="SI"),VLOOKUP(A174,'2'!$B$12:$M$212,8,FALSE)," ")</f>
        <v xml:space="preserve"> </v>
      </c>
      <c r="BI174" s="44" t="str">
        <f>IF(AND(N174="Aplicar identificación avanzada-condición aceptable para cada tipo de factor de riesgo identificado",L174="SI"),VLOOKUP(A174,'2'!$B$12:$M$212,9,FALSE)," ")</f>
        <v xml:space="preserve"> </v>
      </c>
      <c r="BJ174" s="44" t="str">
        <f>IF(AND(N174="Aplicar identificación avanzada-condición aceptable para cada tipo de factor de riesgo identificado",L174="SI"),VLOOKUP(A174,'2'!$B$12:$M$212,10,FALSE)," ")</f>
        <v xml:space="preserve"> </v>
      </c>
      <c r="BK174" s="48" t="str">
        <f>IF(AND(N174="Aplicar identificación avanzada-condición aceptable para cada tipo de factor de riesgo identificado",M174="SI"),VLOOKUP(A174,'2'!$B$12:$M$212,2,FALSE)," ")</f>
        <v xml:space="preserve"> </v>
      </c>
      <c r="BL174" s="48" t="str">
        <f>IF(AND(N174="Aplicar identificación avanzada-condición aceptable para cada tipo de factor de riesgo identificado",M174="SI"),VLOOKUP(A174,'2'!$B$12:$M$212,3,FALSE)," ")</f>
        <v xml:space="preserve"> </v>
      </c>
      <c r="BM174" s="48" t="str">
        <f>IF(AND(N174="Aplicar identificación avanzada-condición aceptable para cada tipo de factor de riesgo identificado",M174="SI"),VLOOKUP(A174,'2'!$B$12:$M$212,4,FALSE)," ")</f>
        <v xml:space="preserve"> </v>
      </c>
      <c r="BN174" s="48" t="str">
        <f>IF(AND(N174="Aplicar identificación avanzada-condición aceptable para cada tipo de factor de riesgo identificado",M174="SI"),VLOOKUP(A174,'2'!$B$12:$M$212,6,FALSE)," ")</f>
        <v xml:space="preserve"> </v>
      </c>
      <c r="BO174" s="48" t="str">
        <f>IF(AND(N174="Aplicar identificación avanzada-condición aceptable para cada tipo de factor de riesgo identificado",M174="SI"),VLOOKUP(A174,'2'!$B$12:$M$212,7,FALSE)," ")</f>
        <v xml:space="preserve"> </v>
      </c>
      <c r="BP174" s="48" t="str">
        <f>IF(AND(N174="Aplicar identificación avanzada-condición aceptable para cada tipo de factor de riesgo identificado",M174="SI"),VLOOKUP(A174,'2'!$B$12:$M$212,8,FALSE)," ")</f>
        <v xml:space="preserve"> </v>
      </c>
      <c r="BQ174" s="48" t="str">
        <f>IF(AND(N174="Aplicar identificación avanzada-condición aceptable para cada tipo de factor de riesgo identificado",M174="SI"),VLOOKUP(A174,'2'!$B$12:$M$212,9,FALSE)," ")</f>
        <v xml:space="preserve"> </v>
      </c>
      <c r="BR174" s="48" t="str">
        <f>IF(AND(N174="Aplicar identificación avanzada-condición aceptable para cada tipo de factor de riesgo identificado",M174="SI"),VLOOKUP(A174,'2'!$B$12:$M$212,10,FALSE)," ")</f>
        <v xml:space="preserve"> </v>
      </c>
    </row>
    <row r="175" spans="1:70">
      <c r="B175" s="21">
        <f>'2'!C184</f>
        <v>0</v>
      </c>
      <c r="C175" s="21">
        <f>'2'!D184</f>
        <v>0</v>
      </c>
      <c r="D175" s="21"/>
      <c r="E175" s="21">
        <f>'2'!E184</f>
        <v>0</v>
      </c>
      <c r="F175" s="34">
        <f>'3'!D184</f>
        <v>0</v>
      </c>
      <c r="N175" s="34" t="str">
        <f>'3'!L184</f>
        <v>Aplicar identificación avanzada-condición aceptable para cada tipo de factor de riesgo identificado</v>
      </c>
      <c r="O175" s="19" t="str">
        <f>IF(AND(N175="Aplicar identificación avanzada-condición aceptable para cada tipo de factor de riesgo identificado",G175="SI"),VLOOKUP(A175,'2'!$B$12:$M$212,2,FALSE)," ")</f>
        <v xml:space="preserve"> </v>
      </c>
      <c r="P175" s="19" t="str">
        <f>IF(AND(N175="Aplicar identificación avanzada-condición aceptable para cada tipo de factor de riesgo identificado",G175="SI"),VLOOKUP(A175,'2'!$B$12:$M$212,3,FALSE)," ")</f>
        <v xml:space="preserve"> </v>
      </c>
      <c r="Q175" s="19" t="str">
        <f>IF(AND(N175="Aplicar identificación avanzada-condición aceptable para cada tipo de factor de riesgo identificado",G175="SI"),VLOOKUP(A175,'2'!$B$12:$M$212,4,FALSE)," ")</f>
        <v xml:space="preserve"> </v>
      </c>
      <c r="R175" s="19" t="str">
        <f>IF(AND(N175="Aplicar identificación avanzada-condición aceptable para cada tipo de factor de riesgo identificado",G175="SI"),VLOOKUP(A175,'2'!$B$12:$M$212,6,FALSE)," ")</f>
        <v xml:space="preserve"> </v>
      </c>
      <c r="S175" s="19" t="str">
        <f>IF(AND(N175="Aplicar identificación avanzada-condición aceptable para cada tipo de factor de riesgo identificado",G175="SI"),VLOOKUP(A175,'2'!$B$12:$M$212,7,FALSE)," ")</f>
        <v xml:space="preserve"> </v>
      </c>
      <c r="T175" s="19" t="str">
        <f>IF(AND(N175="Aplicar identificación avanzada-condición aceptable para cada tipo de factor de riesgo identificado",G175="SI"),VLOOKUP(A175,'2'!$B$12:$M$212,8,FALSE)," ")</f>
        <v xml:space="preserve"> </v>
      </c>
      <c r="U175" s="19" t="str">
        <f>IF(AND(N175="Aplicar identificación avanzada-condición aceptable para cada tipo de factor de riesgo identificado",G175="SI"),VLOOKUP(A175,'2'!$B$12:$M$212,9,FALSE)," ")</f>
        <v xml:space="preserve"> </v>
      </c>
      <c r="V175" s="19" t="str">
        <f>IF(AND(N175="Aplicar identificación avanzada-condición aceptable para cada tipo de factor de riesgo identificado",G175="SI"),VLOOKUP(A175,'2'!$B$12:$M$212,10,FALSE)," ")</f>
        <v xml:space="preserve"> </v>
      </c>
      <c r="W175" s="31" t="str">
        <f>IF(AND(N175="Aplicar identificación avanzada-condición aceptable para cada tipo de factor de riesgo identificado",H175="SI"),VLOOKUP(A175,'2'!$B$12:$M$212,2,FALSE)," ")</f>
        <v xml:space="preserve"> </v>
      </c>
      <c r="X175" s="31" t="str">
        <f>IF(AND(N175="Aplicar identificación avanzada-condición aceptable para cada tipo de factor de riesgo identificado",H175="SI"),VLOOKUP(A175,'2'!$B$12:$M$212,3,FALSE)," ")</f>
        <v xml:space="preserve"> </v>
      </c>
      <c r="Y175" s="31" t="str">
        <f>IF(AND(N175="Aplicar identificación avanzada-condición aceptable para cada tipo de factor de riesgo identificado",H175="SI"),VLOOKUP(A175,'2'!$B$12:$M$212,4,FALSE)," ")</f>
        <v xml:space="preserve"> </v>
      </c>
      <c r="Z175" s="31" t="str">
        <f>IF(AND(N175="Aplicar identificación avanzada-condición aceptable para cada tipo de factor de riesgo identificado",H175="SI"),VLOOKUP(A175,'2'!$B$12:$M$212,4,FALSE)," ")</f>
        <v xml:space="preserve"> </v>
      </c>
      <c r="AA175" s="31" t="str">
        <f>IF(AND(N175="Aplicar identificación avanzada-condición aceptable para cada tipo de factor de riesgo identificado",H175="SI"),VLOOKUP(A175,'2'!$B$12:$M$212,7,FALSE)," ")</f>
        <v xml:space="preserve"> </v>
      </c>
      <c r="AB175" s="31" t="str">
        <f>IF(AND(N175="Aplicar identificación avanzada-condición aceptable para cada tipo de factor de riesgo identificado",H175="SI"),VLOOKUP(A175,'2'!$B$12:$M$212,8,FALSE)," ")</f>
        <v xml:space="preserve"> </v>
      </c>
      <c r="AC175" s="31" t="str">
        <f>IF(AND(N175="Aplicar identificación avanzada-condición aceptable para cada tipo de factor de riesgo identificado",H175="SI"),VLOOKUP(A175,'2'!$B$12:$M$212,9,FALSE)," ")</f>
        <v xml:space="preserve"> </v>
      </c>
      <c r="AD175" s="31" t="str">
        <f>IF(AND(N175="Aplicar identificación avanzada-condición aceptable para cada tipo de factor de riesgo identificado",H175="SI"),VLOOKUP(A175,'2'!$B$12:$M$212,10,FALSE)," ")</f>
        <v xml:space="preserve"> </v>
      </c>
      <c r="AE175" s="34" t="str">
        <f>IF(AND(N175="Aplicar identificación avanzada-condición aceptable para cada tipo de factor de riesgo identificado",I175="SI"),VLOOKUP(A175,'2'!$B$12:$M$212,2,FALSE)," ")</f>
        <v xml:space="preserve"> </v>
      </c>
      <c r="AF175" s="34" t="str">
        <f>IF(AND(N175="Aplicar identificación avanzada-condición aceptable para cada tipo de factor de riesgo identificado",I175="SI"),VLOOKUP(A175,'2'!$B$12:$M$212,3,FALSE)," ")</f>
        <v xml:space="preserve"> </v>
      </c>
      <c r="AG175" s="34" t="str">
        <f>IF(AND(N175="Aplicar identificación avanzada-condición aceptable para cada tipo de factor de riesgo identificado",I175="SI"),VLOOKUP(A175,'2'!$B$12:$M$212,4,FALSE)," ")</f>
        <v xml:space="preserve"> </v>
      </c>
      <c r="AH175" s="34" t="str">
        <f>IF(AND(N175="Aplicar identificación avanzada-condición aceptable para cada tipo de factor de riesgo identificado",I175="SI"),VLOOKUP(A175,'2'!$B$12:$M$212,6,FALSE)," ")</f>
        <v xml:space="preserve"> </v>
      </c>
      <c r="AI175" s="34" t="str">
        <f>IF(AND(N175="Aplicar identificación avanzada-condición aceptable para cada tipo de factor de riesgo identificado",I175="SI"),VLOOKUP(A175,'2'!$B$12:$M$212,7,FALSE)," ")</f>
        <v xml:space="preserve"> </v>
      </c>
      <c r="AJ175" s="34" t="str">
        <f>IF(AND(N175="Aplicar identificación avanzada-condición aceptable para cada tipo de factor de riesgo identificado",I175="SI"),VLOOKUP(A175,'2'!$B$12:$M$212,8,FALSE)," ")</f>
        <v xml:space="preserve"> </v>
      </c>
      <c r="AK175" s="34" t="str">
        <f>IF(AND(N175="Aplicar identificación avanzada-condición aceptable para cada tipo de factor de riesgo identificado",I175="SI"),VLOOKUP(A175,'2'!$B$12:$M$212,9,FALSE)," ")</f>
        <v xml:space="preserve"> </v>
      </c>
      <c r="AL175" s="34" t="str">
        <f>IF(AND(N175="Aplicar identificación avanzada-condición aceptable para cada tipo de factor de riesgo identificado",I175="SI"),VLOOKUP(A175,'2'!$B$12:$M$212,10,FALSE)," ")</f>
        <v xml:space="preserve"> </v>
      </c>
      <c r="AM175" s="40" t="str">
        <f>IF(AND(N175="Aplicar identificación avanzada-condición aceptable para cada tipo de factor de riesgo identificado",J175="SI"),VLOOKUP(A175,'2'!$B$12:$M$212,2,FALSE)," ")</f>
        <v xml:space="preserve"> </v>
      </c>
      <c r="AN175" s="40" t="str">
        <f>IF(AND(N175="Aplicar identificación avanzada-condición aceptable para cada tipo de factor de riesgo identificado",J175="SI"),VLOOKUP(A175,'2'!$B$12:$M$212,3,FALSE)," ")</f>
        <v xml:space="preserve"> </v>
      </c>
      <c r="AO175" s="40" t="str">
        <f>IF(AND(N175="Aplicar identificación avanzada-condición aceptable para cada tipo de factor de riesgo identificado",J175="SI"),VLOOKUP(A175,'2'!$B$12:$M$212,4,FALSE)," ")</f>
        <v xml:space="preserve"> </v>
      </c>
      <c r="AP175" s="40" t="str">
        <f>IF(AND(N175="Aplicar identificación avanzada-condición aceptable para cada tipo de factor de riesgo identificado",J175="SI"),VLOOKUP(A175,'2'!$B$12:$M$212,6,FALSE)," ")</f>
        <v xml:space="preserve"> </v>
      </c>
      <c r="AQ175" s="40" t="str">
        <f>IF(AND(N175="Aplicar identificación avanzada-condición aceptable para cada tipo de factor de riesgo identificado",J175="SI"),VLOOKUP(A175,'2'!$B$12:$M$212,7,FALSE)," ")</f>
        <v xml:space="preserve"> </v>
      </c>
      <c r="AR175" s="40" t="str">
        <f>IF(AND(N175="Aplicar identificación avanzada-condición aceptable para cada tipo de factor de riesgo identificado",J175="SI"),VLOOKUP(A175,'2'!$B$12:$M$212,8,FALSE)," ")</f>
        <v xml:space="preserve"> </v>
      </c>
      <c r="AS175" s="40" t="str">
        <f>IF(AND(N175="Aplicar identificación avanzada-condición aceptable para cada tipo de factor de riesgo identificado",J175="SI"),VLOOKUP(A175,'2'!$B$12:$M$212,9,FALSE)," ")</f>
        <v xml:space="preserve"> </v>
      </c>
      <c r="AT175" s="40" t="str">
        <f>IF(AND(N175="Aplicar identificación avanzada-condición aceptable para cada tipo de factor de riesgo identificado",J175="SI"),VLOOKUP(A175,'2'!$B$12:$M$212,10,FALSE)," ")</f>
        <v xml:space="preserve"> </v>
      </c>
      <c r="AU175" s="51" t="str">
        <f>IF(AND(N175="Aplicar identificación avanzada-condición aceptable para cada tipo de factor de riesgo identificado",K175="SI"),VLOOKUP(A175,'2'!$B$12:$M$212,2,FALSE)," ")</f>
        <v xml:space="preserve"> </v>
      </c>
      <c r="AV175" s="51" t="str">
        <f>IF(AND(N175="Aplicar identificación avanzada-condición aceptable para cada tipo de factor de riesgo identificado",K175="SI"),VLOOKUP(A175,'2'!$B$12:$M$212,3,FALSE)," ")</f>
        <v xml:space="preserve"> </v>
      </c>
      <c r="AW175" s="51" t="str">
        <f>IF(AND(N175="Aplicar identificación avanzada-condición aceptable para cada tipo de factor de riesgo identificado",K175="SI"),VLOOKUP(A175,'2'!$B$12:$M$212,4,FALSE)," ")</f>
        <v xml:space="preserve"> </v>
      </c>
      <c r="AX175" s="51" t="str">
        <f>IF(AND(N175="Aplicar identificación avanzada-condición aceptable para cada tipo de factor de riesgo identificado",K175="SI"),VLOOKUP(A175,'2'!$B$12:$M$212,6,FALSE)," ")</f>
        <v xml:space="preserve"> </v>
      </c>
      <c r="AY175" s="51" t="str">
        <f>IF(AND(N175="Aplicar identificación avanzada-condición aceptable para cada tipo de factor de riesgo identificado",K175="SI"),VLOOKUP(A175,'2'!$B$12:$M$212,7,FALSE)," ")</f>
        <v xml:space="preserve"> </v>
      </c>
      <c r="AZ175" s="51" t="str">
        <f>IF(AND(N175="Aplicar identificación avanzada-condición aceptable para cada tipo de factor de riesgo identificado",K175="SI"),VLOOKUP(A175,'2'!$B$12:$M$212,8,FALSE)," ")</f>
        <v xml:space="preserve"> </v>
      </c>
      <c r="BA175" s="51" t="str">
        <f>IF(AND(N175="Aplicar identificación avanzada-condición aceptable para cada tipo de factor de riesgo identificado",K175="SI"),VLOOKUP(A175,'2'!$B$12:$M$212,9,FALSE)," ")</f>
        <v xml:space="preserve"> </v>
      </c>
      <c r="BB175" s="51" t="str">
        <f>IF(AND(N175="Aplicar identificación avanzada-condición aceptable para cada tipo de factor de riesgo identificado",K175="SI"),VLOOKUP(A175,'2'!$B$12:$M$212,10,FALSE)," ")</f>
        <v xml:space="preserve"> </v>
      </c>
      <c r="BC175" s="44" t="str">
        <f>IF(AND(N175="Aplicar identificación avanzada-condición aceptable para cada tipo de factor de riesgo identificado",L175="SI"),VLOOKUP(A175,'2'!$B$12:$M$212,2,FALSE)," ")</f>
        <v xml:space="preserve"> </v>
      </c>
      <c r="BD175" s="44" t="str">
        <f>IF(AND(N175="Aplicar identificación avanzada-condición aceptable para cada tipo de factor de riesgo identificado",L175="SI"),VLOOKUP(A175,'2'!$B$12:$M$212,3,FALSE)," ")</f>
        <v xml:space="preserve"> </v>
      </c>
      <c r="BE175" s="44" t="str">
        <f>IF(AND(N175="Aplicar identificación avanzada-condición aceptable para cada tipo de factor de riesgo identificado",L175="SI"),VLOOKUP(A175,'2'!$B$12:$M$212,4,FALSE)," ")</f>
        <v xml:space="preserve"> </v>
      </c>
      <c r="BF175" s="44" t="str">
        <f>IF(AND(N175="Aplicar identificación avanzada-condición aceptable para cada tipo de factor de riesgo identificado",L175="SI"),VLOOKUP(A175,'2'!$B$12:$M$212,6,FALSE)," ")</f>
        <v xml:space="preserve"> </v>
      </c>
      <c r="BG175" s="44" t="str">
        <f>IF(AND(N175="Aplicar identificación avanzada-condición aceptable para cada tipo de factor de riesgo identificado",L175="SI"),VLOOKUP(A175,'2'!$B$12:$M$212,7,FALSE)," ")</f>
        <v xml:space="preserve"> </v>
      </c>
      <c r="BH175" s="44" t="str">
        <f>IF(AND(N175="Aplicar identificación avanzada-condición aceptable para cada tipo de factor de riesgo identificado",L175="SI"),VLOOKUP(A175,'2'!$B$12:$M$212,8,FALSE)," ")</f>
        <v xml:space="preserve"> </v>
      </c>
      <c r="BI175" s="44" t="str">
        <f>IF(AND(N175="Aplicar identificación avanzada-condición aceptable para cada tipo de factor de riesgo identificado",L175="SI"),VLOOKUP(A175,'2'!$B$12:$M$212,9,FALSE)," ")</f>
        <v xml:space="preserve"> </v>
      </c>
      <c r="BJ175" s="44" t="str">
        <f>IF(AND(N175="Aplicar identificación avanzada-condición aceptable para cada tipo de factor de riesgo identificado",L175="SI"),VLOOKUP(A175,'2'!$B$12:$M$212,10,FALSE)," ")</f>
        <v xml:space="preserve"> </v>
      </c>
      <c r="BK175" s="48" t="str">
        <f>IF(AND(N175="Aplicar identificación avanzada-condición aceptable para cada tipo de factor de riesgo identificado",M175="SI"),VLOOKUP(A175,'2'!$B$12:$M$212,2,FALSE)," ")</f>
        <v xml:space="preserve"> </v>
      </c>
      <c r="BL175" s="48" t="str">
        <f>IF(AND(N175="Aplicar identificación avanzada-condición aceptable para cada tipo de factor de riesgo identificado",M175="SI"),VLOOKUP(A175,'2'!$B$12:$M$212,3,FALSE)," ")</f>
        <v xml:space="preserve"> </v>
      </c>
      <c r="BM175" s="48" t="str">
        <f>IF(AND(N175="Aplicar identificación avanzada-condición aceptable para cada tipo de factor de riesgo identificado",M175="SI"),VLOOKUP(A175,'2'!$B$12:$M$212,4,FALSE)," ")</f>
        <v xml:space="preserve"> </v>
      </c>
      <c r="BN175" s="48" t="str">
        <f>IF(AND(N175="Aplicar identificación avanzada-condición aceptable para cada tipo de factor de riesgo identificado",M175="SI"),VLOOKUP(A175,'2'!$B$12:$M$212,6,FALSE)," ")</f>
        <v xml:space="preserve"> </v>
      </c>
      <c r="BO175" s="48" t="str">
        <f>IF(AND(N175="Aplicar identificación avanzada-condición aceptable para cada tipo de factor de riesgo identificado",M175="SI"),VLOOKUP(A175,'2'!$B$12:$M$212,7,FALSE)," ")</f>
        <v xml:space="preserve"> </v>
      </c>
      <c r="BP175" s="48" t="str">
        <f>IF(AND(N175="Aplicar identificación avanzada-condición aceptable para cada tipo de factor de riesgo identificado",M175="SI"),VLOOKUP(A175,'2'!$B$12:$M$212,8,FALSE)," ")</f>
        <v xml:space="preserve"> </v>
      </c>
      <c r="BQ175" s="48" t="str">
        <f>IF(AND(N175="Aplicar identificación avanzada-condición aceptable para cada tipo de factor de riesgo identificado",M175="SI"),VLOOKUP(A175,'2'!$B$12:$M$212,9,FALSE)," ")</f>
        <v xml:space="preserve"> </v>
      </c>
      <c r="BR175" s="48" t="str">
        <f>IF(AND(N175="Aplicar identificación avanzada-condición aceptable para cada tipo de factor de riesgo identificado",M175="SI"),VLOOKUP(A175,'2'!$B$12:$M$212,10,FALSE)," ")</f>
        <v xml:space="preserve"> </v>
      </c>
    </row>
    <row r="176" spans="1:70">
      <c r="B176" s="21">
        <f>'2'!C185</f>
        <v>0</v>
      </c>
      <c r="C176" s="21">
        <f>'2'!D185</f>
        <v>0</v>
      </c>
      <c r="D176" s="21"/>
      <c r="E176" s="21">
        <f>'2'!E185</f>
        <v>0</v>
      </c>
      <c r="F176" s="34">
        <f>'3'!D185</f>
        <v>0</v>
      </c>
      <c r="N176" s="34" t="str">
        <f>'3'!L185</f>
        <v>Aplicar identificación avanzada-condición aceptable para cada tipo de factor de riesgo identificado</v>
      </c>
      <c r="O176" s="19" t="str">
        <f>IF(AND(N176="Aplicar identificación avanzada-condición aceptable para cada tipo de factor de riesgo identificado",G176="SI"),VLOOKUP(A176,'2'!$B$12:$M$212,2,FALSE)," ")</f>
        <v xml:space="preserve"> </v>
      </c>
      <c r="P176" s="19" t="str">
        <f>IF(AND(N176="Aplicar identificación avanzada-condición aceptable para cada tipo de factor de riesgo identificado",G176="SI"),VLOOKUP(A176,'2'!$B$12:$M$212,3,FALSE)," ")</f>
        <v xml:space="preserve"> </v>
      </c>
      <c r="Q176" s="19" t="str">
        <f>IF(AND(N176="Aplicar identificación avanzada-condición aceptable para cada tipo de factor de riesgo identificado",G176="SI"),VLOOKUP(A176,'2'!$B$12:$M$212,4,FALSE)," ")</f>
        <v xml:space="preserve"> </v>
      </c>
      <c r="R176" s="19" t="str">
        <f>IF(AND(N176="Aplicar identificación avanzada-condición aceptable para cada tipo de factor de riesgo identificado",G176="SI"),VLOOKUP(A176,'2'!$B$12:$M$212,6,FALSE)," ")</f>
        <v xml:space="preserve"> </v>
      </c>
      <c r="S176" s="19" t="str">
        <f>IF(AND(N176="Aplicar identificación avanzada-condición aceptable para cada tipo de factor de riesgo identificado",G176="SI"),VLOOKUP(A176,'2'!$B$12:$M$212,7,FALSE)," ")</f>
        <v xml:space="preserve"> </v>
      </c>
      <c r="T176" s="19" t="str">
        <f>IF(AND(N176="Aplicar identificación avanzada-condición aceptable para cada tipo de factor de riesgo identificado",G176="SI"),VLOOKUP(A176,'2'!$B$12:$M$212,8,FALSE)," ")</f>
        <v xml:space="preserve"> </v>
      </c>
      <c r="U176" s="19" t="str">
        <f>IF(AND(N176="Aplicar identificación avanzada-condición aceptable para cada tipo de factor de riesgo identificado",G176="SI"),VLOOKUP(A176,'2'!$B$12:$M$212,9,FALSE)," ")</f>
        <v xml:space="preserve"> </v>
      </c>
      <c r="V176" s="19" t="str">
        <f>IF(AND(N176="Aplicar identificación avanzada-condición aceptable para cada tipo de factor de riesgo identificado",G176="SI"),VLOOKUP(A176,'2'!$B$12:$M$212,10,FALSE)," ")</f>
        <v xml:space="preserve"> </v>
      </c>
      <c r="W176" s="31" t="str">
        <f>IF(AND(N176="Aplicar identificación avanzada-condición aceptable para cada tipo de factor de riesgo identificado",H176="SI"),VLOOKUP(A176,'2'!$B$12:$M$212,2,FALSE)," ")</f>
        <v xml:space="preserve"> </v>
      </c>
      <c r="X176" s="31" t="str">
        <f>IF(AND(N176="Aplicar identificación avanzada-condición aceptable para cada tipo de factor de riesgo identificado",H176="SI"),VLOOKUP(A176,'2'!$B$12:$M$212,3,FALSE)," ")</f>
        <v xml:space="preserve"> </v>
      </c>
      <c r="Y176" s="31" t="str">
        <f>IF(AND(N176="Aplicar identificación avanzada-condición aceptable para cada tipo de factor de riesgo identificado",H176="SI"),VLOOKUP(A176,'2'!$B$12:$M$212,4,FALSE)," ")</f>
        <v xml:space="preserve"> </v>
      </c>
      <c r="Z176" s="31" t="str">
        <f>IF(AND(N176="Aplicar identificación avanzada-condición aceptable para cada tipo de factor de riesgo identificado",H176="SI"),VLOOKUP(A176,'2'!$B$12:$M$212,4,FALSE)," ")</f>
        <v xml:space="preserve"> </v>
      </c>
      <c r="AA176" s="31" t="str">
        <f>IF(AND(N176="Aplicar identificación avanzada-condición aceptable para cada tipo de factor de riesgo identificado",H176="SI"),VLOOKUP(A176,'2'!$B$12:$M$212,7,FALSE)," ")</f>
        <v xml:space="preserve"> </v>
      </c>
      <c r="AB176" s="31" t="str">
        <f>IF(AND(N176="Aplicar identificación avanzada-condición aceptable para cada tipo de factor de riesgo identificado",H176="SI"),VLOOKUP(A176,'2'!$B$12:$M$212,8,FALSE)," ")</f>
        <v xml:space="preserve"> </v>
      </c>
      <c r="AC176" s="31" t="str">
        <f>IF(AND(N176="Aplicar identificación avanzada-condición aceptable para cada tipo de factor de riesgo identificado",H176="SI"),VLOOKUP(A176,'2'!$B$12:$M$212,9,FALSE)," ")</f>
        <v xml:space="preserve"> </v>
      </c>
      <c r="AD176" s="31" t="str">
        <f>IF(AND(N176="Aplicar identificación avanzada-condición aceptable para cada tipo de factor de riesgo identificado",H176="SI"),VLOOKUP(A176,'2'!$B$12:$M$212,10,FALSE)," ")</f>
        <v xml:space="preserve"> </v>
      </c>
      <c r="AE176" s="34" t="str">
        <f>IF(AND(N176="Aplicar identificación avanzada-condición aceptable para cada tipo de factor de riesgo identificado",I176="SI"),VLOOKUP(A176,'2'!$B$12:$M$212,2,FALSE)," ")</f>
        <v xml:space="preserve"> </v>
      </c>
      <c r="AF176" s="34" t="str">
        <f>IF(AND(N176="Aplicar identificación avanzada-condición aceptable para cada tipo de factor de riesgo identificado",I176="SI"),VLOOKUP(A176,'2'!$B$12:$M$212,3,FALSE)," ")</f>
        <v xml:space="preserve"> </v>
      </c>
      <c r="AG176" s="34" t="str">
        <f>IF(AND(N176="Aplicar identificación avanzada-condición aceptable para cada tipo de factor de riesgo identificado",I176="SI"),VLOOKUP(A176,'2'!$B$12:$M$212,4,FALSE)," ")</f>
        <v xml:space="preserve"> </v>
      </c>
      <c r="AH176" s="34" t="str">
        <f>IF(AND(N176="Aplicar identificación avanzada-condición aceptable para cada tipo de factor de riesgo identificado",I176="SI"),VLOOKUP(A176,'2'!$B$12:$M$212,6,FALSE)," ")</f>
        <v xml:space="preserve"> </v>
      </c>
      <c r="AI176" s="34" t="str">
        <f>IF(AND(N176="Aplicar identificación avanzada-condición aceptable para cada tipo de factor de riesgo identificado",I176="SI"),VLOOKUP(A176,'2'!$B$12:$M$212,7,FALSE)," ")</f>
        <v xml:space="preserve"> </v>
      </c>
      <c r="AJ176" s="34" t="str">
        <f>IF(AND(N176="Aplicar identificación avanzada-condición aceptable para cada tipo de factor de riesgo identificado",I176="SI"),VLOOKUP(A176,'2'!$B$12:$M$212,8,FALSE)," ")</f>
        <v xml:space="preserve"> </v>
      </c>
      <c r="AK176" s="34" t="str">
        <f>IF(AND(N176="Aplicar identificación avanzada-condición aceptable para cada tipo de factor de riesgo identificado",I176="SI"),VLOOKUP(A176,'2'!$B$12:$M$212,9,FALSE)," ")</f>
        <v xml:space="preserve"> </v>
      </c>
      <c r="AL176" s="34" t="str">
        <f>IF(AND(N176="Aplicar identificación avanzada-condición aceptable para cada tipo de factor de riesgo identificado",I176="SI"),VLOOKUP(A176,'2'!$B$12:$M$212,10,FALSE)," ")</f>
        <v xml:space="preserve"> </v>
      </c>
      <c r="AM176" s="40" t="str">
        <f>IF(AND(N176="Aplicar identificación avanzada-condición aceptable para cada tipo de factor de riesgo identificado",J176="SI"),VLOOKUP(A176,'2'!$B$12:$M$212,2,FALSE)," ")</f>
        <v xml:space="preserve"> </v>
      </c>
      <c r="AN176" s="40" t="str">
        <f>IF(AND(N176="Aplicar identificación avanzada-condición aceptable para cada tipo de factor de riesgo identificado",J176="SI"),VLOOKUP(A176,'2'!$B$12:$M$212,3,FALSE)," ")</f>
        <v xml:space="preserve"> </v>
      </c>
      <c r="AO176" s="40" t="str">
        <f>IF(AND(N176="Aplicar identificación avanzada-condición aceptable para cada tipo de factor de riesgo identificado",J176="SI"),VLOOKUP(A176,'2'!$B$12:$M$212,4,FALSE)," ")</f>
        <v xml:space="preserve"> </v>
      </c>
      <c r="AP176" s="40" t="str">
        <f>IF(AND(N176="Aplicar identificación avanzada-condición aceptable para cada tipo de factor de riesgo identificado",J176="SI"),VLOOKUP(A176,'2'!$B$12:$M$212,6,FALSE)," ")</f>
        <v xml:space="preserve"> </v>
      </c>
      <c r="AQ176" s="40" t="str">
        <f>IF(AND(N176="Aplicar identificación avanzada-condición aceptable para cada tipo de factor de riesgo identificado",J176="SI"),VLOOKUP(A176,'2'!$B$12:$M$212,7,FALSE)," ")</f>
        <v xml:space="preserve"> </v>
      </c>
      <c r="AR176" s="40" t="str">
        <f>IF(AND(N176="Aplicar identificación avanzada-condición aceptable para cada tipo de factor de riesgo identificado",J176="SI"),VLOOKUP(A176,'2'!$B$12:$M$212,8,FALSE)," ")</f>
        <v xml:space="preserve"> </v>
      </c>
      <c r="AS176" s="40" t="str">
        <f>IF(AND(N176="Aplicar identificación avanzada-condición aceptable para cada tipo de factor de riesgo identificado",J176="SI"),VLOOKUP(A176,'2'!$B$12:$M$212,9,FALSE)," ")</f>
        <v xml:space="preserve"> </v>
      </c>
      <c r="AT176" s="40" t="str">
        <f>IF(AND(N176="Aplicar identificación avanzada-condición aceptable para cada tipo de factor de riesgo identificado",J176="SI"),VLOOKUP(A176,'2'!$B$12:$M$212,10,FALSE)," ")</f>
        <v xml:space="preserve"> </v>
      </c>
      <c r="AU176" s="51" t="str">
        <f>IF(AND(N176="Aplicar identificación avanzada-condición aceptable para cada tipo de factor de riesgo identificado",K176="SI"),VLOOKUP(A176,'2'!$B$12:$M$212,2,FALSE)," ")</f>
        <v xml:space="preserve"> </v>
      </c>
      <c r="AV176" s="51" t="str">
        <f>IF(AND(N176="Aplicar identificación avanzada-condición aceptable para cada tipo de factor de riesgo identificado",K176="SI"),VLOOKUP(A176,'2'!$B$12:$M$212,3,FALSE)," ")</f>
        <v xml:space="preserve"> </v>
      </c>
      <c r="AW176" s="51" t="str">
        <f>IF(AND(N176="Aplicar identificación avanzada-condición aceptable para cada tipo de factor de riesgo identificado",K176="SI"),VLOOKUP(A176,'2'!$B$12:$M$212,4,FALSE)," ")</f>
        <v xml:space="preserve"> </v>
      </c>
      <c r="AX176" s="51" t="str">
        <f>IF(AND(N176="Aplicar identificación avanzada-condición aceptable para cada tipo de factor de riesgo identificado",K176="SI"),VLOOKUP(A176,'2'!$B$12:$M$212,6,FALSE)," ")</f>
        <v xml:space="preserve"> </v>
      </c>
      <c r="AY176" s="51" t="str">
        <f>IF(AND(N176="Aplicar identificación avanzada-condición aceptable para cada tipo de factor de riesgo identificado",K176="SI"),VLOOKUP(A176,'2'!$B$12:$M$212,7,FALSE)," ")</f>
        <v xml:space="preserve"> </v>
      </c>
      <c r="AZ176" s="51" t="str">
        <f>IF(AND(N176="Aplicar identificación avanzada-condición aceptable para cada tipo de factor de riesgo identificado",K176="SI"),VLOOKUP(A176,'2'!$B$12:$M$212,8,FALSE)," ")</f>
        <v xml:space="preserve"> </v>
      </c>
      <c r="BA176" s="51" t="str">
        <f>IF(AND(N176="Aplicar identificación avanzada-condición aceptable para cada tipo de factor de riesgo identificado",K176="SI"),VLOOKUP(A176,'2'!$B$12:$M$212,9,FALSE)," ")</f>
        <v xml:space="preserve"> </v>
      </c>
      <c r="BB176" s="51" t="str">
        <f>IF(AND(N176="Aplicar identificación avanzada-condición aceptable para cada tipo de factor de riesgo identificado",K176="SI"),VLOOKUP(A176,'2'!$B$12:$M$212,10,FALSE)," ")</f>
        <v xml:space="preserve"> </v>
      </c>
      <c r="BC176" s="44" t="str">
        <f>IF(AND(N176="Aplicar identificación avanzada-condición aceptable para cada tipo de factor de riesgo identificado",L176="SI"),VLOOKUP(A176,'2'!$B$12:$M$212,2,FALSE)," ")</f>
        <v xml:space="preserve"> </v>
      </c>
      <c r="BD176" s="44" t="str">
        <f>IF(AND(N176="Aplicar identificación avanzada-condición aceptable para cada tipo de factor de riesgo identificado",L176="SI"),VLOOKUP(A176,'2'!$B$12:$M$212,3,FALSE)," ")</f>
        <v xml:space="preserve"> </v>
      </c>
      <c r="BE176" s="44" t="str">
        <f>IF(AND(N176="Aplicar identificación avanzada-condición aceptable para cada tipo de factor de riesgo identificado",L176="SI"),VLOOKUP(A176,'2'!$B$12:$M$212,4,FALSE)," ")</f>
        <v xml:space="preserve"> </v>
      </c>
      <c r="BF176" s="44" t="str">
        <f>IF(AND(N176="Aplicar identificación avanzada-condición aceptable para cada tipo de factor de riesgo identificado",L176="SI"),VLOOKUP(A176,'2'!$B$12:$M$212,6,FALSE)," ")</f>
        <v xml:space="preserve"> </v>
      </c>
      <c r="BG176" s="44" t="str">
        <f>IF(AND(N176="Aplicar identificación avanzada-condición aceptable para cada tipo de factor de riesgo identificado",L176="SI"),VLOOKUP(A176,'2'!$B$12:$M$212,7,FALSE)," ")</f>
        <v xml:space="preserve"> </v>
      </c>
      <c r="BH176" s="44" t="str">
        <f>IF(AND(N176="Aplicar identificación avanzada-condición aceptable para cada tipo de factor de riesgo identificado",L176="SI"),VLOOKUP(A176,'2'!$B$12:$M$212,8,FALSE)," ")</f>
        <v xml:space="preserve"> </v>
      </c>
      <c r="BI176" s="44" t="str">
        <f>IF(AND(N176="Aplicar identificación avanzada-condición aceptable para cada tipo de factor de riesgo identificado",L176="SI"),VLOOKUP(A176,'2'!$B$12:$M$212,9,FALSE)," ")</f>
        <v xml:space="preserve"> </v>
      </c>
      <c r="BJ176" s="44" t="str">
        <f>IF(AND(N176="Aplicar identificación avanzada-condición aceptable para cada tipo de factor de riesgo identificado",L176="SI"),VLOOKUP(A176,'2'!$B$12:$M$212,10,FALSE)," ")</f>
        <v xml:space="preserve"> </v>
      </c>
      <c r="BK176" s="48" t="str">
        <f>IF(AND(N176="Aplicar identificación avanzada-condición aceptable para cada tipo de factor de riesgo identificado",M176="SI"),VLOOKUP(A176,'2'!$B$12:$M$212,2,FALSE)," ")</f>
        <v xml:space="preserve"> </v>
      </c>
      <c r="BL176" s="48" t="str">
        <f>IF(AND(N176="Aplicar identificación avanzada-condición aceptable para cada tipo de factor de riesgo identificado",M176="SI"),VLOOKUP(A176,'2'!$B$12:$M$212,3,FALSE)," ")</f>
        <v xml:space="preserve"> </v>
      </c>
      <c r="BM176" s="48" t="str">
        <f>IF(AND(N176="Aplicar identificación avanzada-condición aceptable para cada tipo de factor de riesgo identificado",M176="SI"),VLOOKUP(A176,'2'!$B$12:$M$212,4,FALSE)," ")</f>
        <v xml:space="preserve"> </v>
      </c>
      <c r="BN176" s="48" t="str">
        <f>IF(AND(N176="Aplicar identificación avanzada-condición aceptable para cada tipo de factor de riesgo identificado",M176="SI"),VLOOKUP(A176,'2'!$B$12:$M$212,6,FALSE)," ")</f>
        <v xml:space="preserve"> </v>
      </c>
      <c r="BO176" s="48" t="str">
        <f>IF(AND(N176="Aplicar identificación avanzada-condición aceptable para cada tipo de factor de riesgo identificado",M176="SI"),VLOOKUP(A176,'2'!$B$12:$M$212,7,FALSE)," ")</f>
        <v xml:space="preserve"> </v>
      </c>
      <c r="BP176" s="48" t="str">
        <f>IF(AND(N176="Aplicar identificación avanzada-condición aceptable para cada tipo de factor de riesgo identificado",M176="SI"),VLOOKUP(A176,'2'!$B$12:$M$212,8,FALSE)," ")</f>
        <v xml:space="preserve"> </v>
      </c>
      <c r="BQ176" s="48" t="str">
        <f>IF(AND(N176="Aplicar identificación avanzada-condición aceptable para cada tipo de factor de riesgo identificado",M176="SI"),VLOOKUP(A176,'2'!$B$12:$M$212,9,FALSE)," ")</f>
        <v xml:space="preserve"> </v>
      </c>
      <c r="BR176" s="48" t="str">
        <f>IF(AND(N176="Aplicar identificación avanzada-condición aceptable para cada tipo de factor de riesgo identificado",M176="SI"),VLOOKUP(A176,'2'!$B$12:$M$212,10,FALSE)," ")</f>
        <v xml:space="preserve"> </v>
      </c>
    </row>
    <row r="177" spans="2:70">
      <c r="B177" s="21">
        <f>'2'!C186</f>
        <v>0</v>
      </c>
      <c r="C177" s="21">
        <f>'2'!D186</f>
        <v>0</v>
      </c>
      <c r="D177" s="21"/>
      <c r="E177" s="21">
        <f>'2'!E186</f>
        <v>0</v>
      </c>
      <c r="F177" s="34">
        <f>'3'!D186</f>
        <v>0</v>
      </c>
      <c r="N177" s="34" t="str">
        <f>'3'!L186</f>
        <v>Aplicar identificación avanzada-condición aceptable para cada tipo de factor de riesgo identificado</v>
      </c>
      <c r="O177" s="19" t="str">
        <f>IF(AND(N177="Aplicar identificación avanzada-condición aceptable para cada tipo de factor de riesgo identificado",G177="SI"),VLOOKUP(A177,'2'!$B$12:$M$212,2,FALSE)," ")</f>
        <v xml:space="preserve"> </v>
      </c>
      <c r="P177" s="19" t="str">
        <f>IF(AND(N177="Aplicar identificación avanzada-condición aceptable para cada tipo de factor de riesgo identificado",G177="SI"),VLOOKUP(A177,'2'!$B$12:$M$212,3,FALSE)," ")</f>
        <v xml:space="preserve"> </v>
      </c>
      <c r="Q177" s="19" t="str">
        <f>IF(AND(N177="Aplicar identificación avanzada-condición aceptable para cada tipo de factor de riesgo identificado",G177="SI"),VLOOKUP(A177,'2'!$B$12:$M$212,4,FALSE)," ")</f>
        <v xml:space="preserve"> </v>
      </c>
      <c r="R177" s="19" t="str">
        <f>IF(AND(N177="Aplicar identificación avanzada-condición aceptable para cada tipo de factor de riesgo identificado",G177="SI"),VLOOKUP(A177,'2'!$B$12:$M$212,6,FALSE)," ")</f>
        <v xml:space="preserve"> </v>
      </c>
      <c r="S177" s="19" t="str">
        <f>IF(AND(N177="Aplicar identificación avanzada-condición aceptable para cada tipo de factor de riesgo identificado",G177="SI"),VLOOKUP(A177,'2'!$B$12:$M$212,7,FALSE)," ")</f>
        <v xml:space="preserve"> </v>
      </c>
      <c r="T177" s="19" t="str">
        <f>IF(AND(N177="Aplicar identificación avanzada-condición aceptable para cada tipo de factor de riesgo identificado",G177="SI"),VLOOKUP(A177,'2'!$B$12:$M$212,8,FALSE)," ")</f>
        <v xml:space="preserve"> </v>
      </c>
      <c r="U177" s="19" t="str">
        <f>IF(AND(N177="Aplicar identificación avanzada-condición aceptable para cada tipo de factor de riesgo identificado",G177="SI"),VLOOKUP(A177,'2'!$B$12:$M$212,9,FALSE)," ")</f>
        <v xml:space="preserve"> </v>
      </c>
      <c r="V177" s="19" t="str">
        <f>IF(AND(N177="Aplicar identificación avanzada-condición aceptable para cada tipo de factor de riesgo identificado",G177="SI"),VLOOKUP(A177,'2'!$B$12:$M$212,10,FALSE)," ")</f>
        <v xml:space="preserve"> </v>
      </c>
      <c r="W177" s="31" t="str">
        <f>IF(AND(N177="Aplicar identificación avanzada-condición aceptable para cada tipo de factor de riesgo identificado",H177="SI"),VLOOKUP(A177,'2'!$B$12:$M$212,2,FALSE)," ")</f>
        <v xml:space="preserve"> </v>
      </c>
      <c r="X177" s="31" t="str">
        <f>IF(AND(N177="Aplicar identificación avanzada-condición aceptable para cada tipo de factor de riesgo identificado",H177="SI"),VLOOKUP(A177,'2'!$B$12:$M$212,3,FALSE)," ")</f>
        <v xml:space="preserve"> </v>
      </c>
      <c r="Y177" s="31" t="str">
        <f>IF(AND(N177="Aplicar identificación avanzada-condición aceptable para cada tipo de factor de riesgo identificado",H177="SI"),VLOOKUP(A177,'2'!$B$12:$M$212,4,FALSE)," ")</f>
        <v xml:space="preserve"> </v>
      </c>
      <c r="Z177" s="31" t="str">
        <f>IF(AND(N177="Aplicar identificación avanzada-condición aceptable para cada tipo de factor de riesgo identificado",H177="SI"),VLOOKUP(A177,'2'!$B$12:$M$212,4,FALSE)," ")</f>
        <v xml:space="preserve"> </v>
      </c>
      <c r="AA177" s="31" t="str">
        <f>IF(AND(N177="Aplicar identificación avanzada-condición aceptable para cada tipo de factor de riesgo identificado",H177="SI"),VLOOKUP(A177,'2'!$B$12:$M$212,7,FALSE)," ")</f>
        <v xml:space="preserve"> </v>
      </c>
      <c r="AB177" s="31" t="str">
        <f>IF(AND(N177="Aplicar identificación avanzada-condición aceptable para cada tipo de factor de riesgo identificado",H177="SI"),VLOOKUP(A177,'2'!$B$12:$M$212,8,FALSE)," ")</f>
        <v xml:space="preserve"> </v>
      </c>
      <c r="AC177" s="31" t="str">
        <f>IF(AND(N177="Aplicar identificación avanzada-condición aceptable para cada tipo de factor de riesgo identificado",H177="SI"),VLOOKUP(A177,'2'!$B$12:$M$212,9,FALSE)," ")</f>
        <v xml:space="preserve"> </v>
      </c>
      <c r="AD177" s="31" t="str">
        <f>IF(AND(N177="Aplicar identificación avanzada-condición aceptable para cada tipo de factor de riesgo identificado",H177="SI"),VLOOKUP(A177,'2'!$B$12:$M$212,10,FALSE)," ")</f>
        <v xml:space="preserve"> </v>
      </c>
      <c r="AE177" s="34" t="str">
        <f>IF(AND(N177="Aplicar identificación avanzada-condición aceptable para cada tipo de factor de riesgo identificado",I177="SI"),VLOOKUP(A177,'2'!$B$12:$M$212,2,FALSE)," ")</f>
        <v xml:space="preserve"> </v>
      </c>
      <c r="AF177" s="34" t="str">
        <f>IF(AND(N177="Aplicar identificación avanzada-condición aceptable para cada tipo de factor de riesgo identificado",I177="SI"),VLOOKUP(A177,'2'!$B$12:$M$212,3,FALSE)," ")</f>
        <v xml:space="preserve"> </v>
      </c>
      <c r="AG177" s="34" t="str">
        <f>IF(AND(N177="Aplicar identificación avanzada-condición aceptable para cada tipo de factor de riesgo identificado",I177="SI"),VLOOKUP(A177,'2'!$B$12:$M$212,4,FALSE)," ")</f>
        <v xml:space="preserve"> </v>
      </c>
      <c r="AH177" s="34" t="str">
        <f>IF(AND(N177="Aplicar identificación avanzada-condición aceptable para cada tipo de factor de riesgo identificado",I177="SI"),VLOOKUP(A177,'2'!$B$12:$M$212,6,FALSE)," ")</f>
        <v xml:space="preserve"> </v>
      </c>
      <c r="AI177" s="34" t="str">
        <f>IF(AND(N177="Aplicar identificación avanzada-condición aceptable para cada tipo de factor de riesgo identificado",I177="SI"),VLOOKUP(A177,'2'!$B$12:$M$212,7,FALSE)," ")</f>
        <v xml:space="preserve"> </v>
      </c>
      <c r="AJ177" s="34" t="str">
        <f>IF(AND(N177="Aplicar identificación avanzada-condición aceptable para cada tipo de factor de riesgo identificado",I177="SI"),VLOOKUP(A177,'2'!$B$12:$M$212,8,FALSE)," ")</f>
        <v xml:space="preserve"> </v>
      </c>
      <c r="AK177" s="34" t="str">
        <f>IF(AND(N177="Aplicar identificación avanzada-condición aceptable para cada tipo de factor de riesgo identificado",I177="SI"),VLOOKUP(A177,'2'!$B$12:$M$212,9,FALSE)," ")</f>
        <v xml:space="preserve"> </v>
      </c>
      <c r="AL177" s="34" t="str">
        <f>IF(AND(N177="Aplicar identificación avanzada-condición aceptable para cada tipo de factor de riesgo identificado",I177="SI"),VLOOKUP(A177,'2'!$B$12:$M$212,10,FALSE)," ")</f>
        <v xml:space="preserve"> </v>
      </c>
      <c r="AM177" s="40" t="str">
        <f>IF(AND(N177="Aplicar identificación avanzada-condición aceptable para cada tipo de factor de riesgo identificado",J177="SI"),VLOOKUP(A177,'2'!$B$12:$M$212,2,FALSE)," ")</f>
        <v xml:space="preserve"> </v>
      </c>
      <c r="AN177" s="40" t="str">
        <f>IF(AND(N177="Aplicar identificación avanzada-condición aceptable para cada tipo de factor de riesgo identificado",J177="SI"),VLOOKUP(A177,'2'!$B$12:$M$212,3,FALSE)," ")</f>
        <v xml:space="preserve"> </v>
      </c>
      <c r="AO177" s="40" t="str">
        <f>IF(AND(N177="Aplicar identificación avanzada-condición aceptable para cada tipo de factor de riesgo identificado",J177="SI"),VLOOKUP(A177,'2'!$B$12:$M$212,4,FALSE)," ")</f>
        <v xml:space="preserve"> </v>
      </c>
      <c r="AP177" s="40" t="str">
        <f>IF(AND(N177="Aplicar identificación avanzada-condición aceptable para cada tipo de factor de riesgo identificado",J177="SI"),VLOOKUP(A177,'2'!$B$12:$M$212,6,FALSE)," ")</f>
        <v xml:space="preserve"> </v>
      </c>
      <c r="AQ177" s="40" t="str">
        <f>IF(AND(N177="Aplicar identificación avanzada-condición aceptable para cada tipo de factor de riesgo identificado",J177="SI"),VLOOKUP(A177,'2'!$B$12:$M$212,7,FALSE)," ")</f>
        <v xml:space="preserve"> </v>
      </c>
      <c r="AR177" s="40" t="str">
        <f>IF(AND(N177="Aplicar identificación avanzada-condición aceptable para cada tipo de factor de riesgo identificado",J177="SI"),VLOOKUP(A177,'2'!$B$12:$M$212,8,FALSE)," ")</f>
        <v xml:space="preserve"> </v>
      </c>
      <c r="AS177" s="40" t="str">
        <f>IF(AND(N177="Aplicar identificación avanzada-condición aceptable para cada tipo de factor de riesgo identificado",J177="SI"),VLOOKUP(A177,'2'!$B$12:$M$212,9,FALSE)," ")</f>
        <v xml:space="preserve"> </v>
      </c>
      <c r="AT177" s="40" t="str">
        <f>IF(AND(N177="Aplicar identificación avanzada-condición aceptable para cada tipo de factor de riesgo identificado",J177="SI"),VLOOKUP(A177,'2'!$B$12:$M$212,10,FALSE)," ")</f>
        <v xml:space="preserve"> </v>
      </c>
      <c r="AU177" s="51" t="str">
        <f>IF(AND(N177="Aplicar identificación avanzada-condición aceptable para cada tipo de factor de riesgo identificado",K177="SI"),VLOOKUP(A177,'2'!$B$12:$M$212,2,FALSE)," ")</f>
        <v xml:space="preserve"> </v>
      </c>
      <c r="AV177" s="51" t="str">
        <f>IF(AND(N177="Aplicar identificación avanzada-condición aceptable para cada tipo de factor de riesgo identificado",K177="SI"),VLOOKUP(A177,'2'!$B$12:$M$212,3,FALSE)," ")</f>
        <v xml:space="preserve"> </v>
      </c>
      <c r="AW177" s="51" t="str">
        <f>IF(AND(N177="Aplicar identificación avanzada-condición aceptable para cada tipo de factor de riesgo identificado",K177="SI"),VLOOKUP(A177,'2'!$B$12:$M$212,4,FALSE)," ")</f>
        <v xml:space="preserve"> </v>
      </c>
      <c r="AX177" s="51" t="str">
        <f>IF(AND(N177="Aplicar identificación avanzada-condición aceptable para cada tipo de factor de riesgo identificado",K177="SI"),VLOOKUP(A177,'2'!$B$12:$M$212,6,FALSE)," ")</f>
        <v xml:space="preserve"> </v>
      </c>
      <c r="AY177" s="51" t="str">
        <f>IF(AND(N177="Aplicar identificación avanzada-condición aceptable para cada tipo de factor de riesgo identificado",K177="SI"),VLOOKUP(A177,'2'!$B$12:$M$212,7,FALSE)," ")</f>
        <v xml:space="preserve"> </v>
      </c>
      <c r="AZ177" s="51" t="str">
        <f>IF(AND(N177="Aplicar identificación avanzada-condición aceptable para cada tipo de factor de riesgo identificado",K177="SI"),VLOOKUP(A177,'2'!$B$12:$M$212,8,FALSE)," ")</f>
        <v xml:space="preserve"> </v>
      </c>
      <c r="BA177" s="51" t="str">
        <f>IF(AND(N177="Aplicar identificación avanzada-condición aceptable para cada tipo de factor de riesgo identificado",K177="SI"),VLOOKUP(A177,'2'!$B$12:$M$212,9,FALSE)," ")</f>
        <v xml:space="preserve"> </v>
      </c>
      <c r="BB177" s="51" t="str">
        <f>IF(AND(N177="Aplicar identificación avanzada-condición aceptable para cada tipo de factor de riesgo identificado",K177="SI"),VLOOKUP(A177,'2'!$B$12:$M$212,10,FALSE)," ")</f>
        <v xml:space="preserve"> </v>
      </c>
      <c r="BC177" s="44" t="str">
        <f>IF(AND(N177="Aplicar identificación avanzada-condición aceptable para cada tipo de factor de riesgo identificado",L177="SI"),VLOOKUP(A177,'2'!$B$12:$M$212,2,FALSE)," ")</f>
        <v xml:space="preserve"> </v>
      </c>
      <c r="BD177" s="44" t="str">
        <f>IF(AND(N177="Aplicar identificación avanzada-condición aceptable para cada tipo de factor de riesgo identificado",L177="SI"),VLOOKUP(A177,'2'!$B$12:$M$212,3,FALSE)," ")</f>
        <v xml:space="preserve"> </v>
      </c>
      <c r="BE177" s="44" t="str">
        <f>IF(AND(N177="Aplicar identificación avanzada-condición aceptable para cada tipo de factor de riesgo identificado",L177="SI"),VLOOKUP(A177,'2'!$B$12:$M$212,4,FALSE)," ")</f>
        <v xml:space="preserve"> </v>
      </c>
      <c r="BF177" s="44" t="str">
        <f>IF(AND(N177="Aplicar identificación avanzada-condición aceptable para cada tipo de factor de riesgo identificado",L177="SI"),VLOOKUP(A177,'2'!$B$12:$M$212,6,FALSE)," ")</f>
        <v xml:space="preserve"> </v>
      </c>
      <c r="BG177" s="44" t="str">
        <f>IF(AND(N177="Aplicar identificación avanzada-condición aceptable para cada tipo de factor de riesgo identificado",L177="SI"),VLOOKUP(A177,'2'!$B$12:$M$212,7,FALSE)," ")</f>
        <v xml:space="preserve"> </v>
      </c>
      <c r="BH177" s="44" t="str">
        <f>IF(AND(N177="Aplicar identificación avanzada-condición aceptable para cada tipo de factor de riesgo identificado",L177="SI"),VLOOKUP(A177,'2'!$B$12:$M$212,8,FALSE)," ")</f>
        <v xml:space="preserve"> </v>
      </c>
      <c r="BI177" s="44" t="str">
        <f>IF(AND(N177="Aplicar identificación avanzada-condición aceptable para cada tipo de factor de riesgo identificado",L177="SI"),VLOOKUP(A177,'2'!$B$12:$M$212,9,FALSE)," ")</f>
        <v xml:space="preserve"> </v>
      </c>
      <c r="BJ177" s="44" t="str">
        <f>IF(AND(N177="Aplicar identificación avanzada-condición aceptable para cada tipo de factor de riesgo identificado",L177="SI"),VLOOKUP(A177,'2'!$B$12:$M$212,10,FALSE)," ")</f>
        <v xml:space="preserve"> </v>
      </c>
      <c r="BK177" s="48" t="str">
        <f>IF(AND(N177="Aplicar identificación avanzada-condición aceptable para cada tipo de factor de riesgo identificado",M177="SI"),VLOOKUP(A177,'2'!$B$12:$M$212,2,FALSE)," ")</f>
        <v xml:space="preserve"> </v>
      </c>
      <c r="BL177" s="48" t="str">
        <f>IF(AND(N177="Aplicar identificación avanzada-condición aceptable para cada tipo de factor de riesgo identificado",M177="SI"),VLOOKUP(A177,'2'!$B$12:$M$212,3,FALSE)," ")</f>
        <v xml:space="preserve"> </v>
      </c>
      <c r="BM177" s="48" t="str">
        <f>IF(AND(N177="Aplicar identificación avanzada-condición aceptable para cada tipo de factor de riesgo identificado",M177="SI"),VLOOKUP(A177,'2'!$B$12:$M$212,4,FALSE)," ")</f>
        <v xml:space="preserve"> </v>
      </c>
      <c r="BN177" s="48" t="str">
        <f>IF(AND(N177="Aplicar identificación avanzada-condición aceptable para cada tipo de factor de riesgo identificado",M177="SI"),VLOOKUP(A177,'2'!$B$12:$M$212,6,FALSE)," ")</f>
        <v xml:space="preserve"> </v>
      </c>
      <c r="BO177" s="48" t="str">
        <f>IF(AND(N177="Aplicar identificación avanzada-condición aceptable para cada tipo de factor de riesgo identificado",M177="SI"),VLOOKUP(A177,'2'!$B$12:$M$212,7,FALSE)," ")</f>
        <v xml:space="preserve"> </v>
      </c>
      <c r="BP177" s="48" t="str">
        <f>IF(AND(N177="Aplicar identificación avanzada-condición aceptable para cada tipo de factor de riesgo identificado",M177="SI"),VLOOKUP(A177,'2'!$B$12:$M$212,8,FALSE)," ")</f>
        <v xml:space="preserve"> </v>
      </c>
      <c r="BQ177" s="48" t="str">
        <f>IF(AND(N177="Aplicar identificación avanzada-condición aceptable para cada tipo de factor de riesgo identificado",M177="SI"),VLOOKUP(A177,'2'!$B$12:$M$212,9,FALSE)," ")</f>
        <v xml:space="preserve"> </v>
      </c>
      <c r="BR177" s="48" t="str">
        <f>IF(AND(N177="Aplicar identificación avanzada-condición aceptable para cada tipo de factor de riesgo identificado",M177="SI"),VLOOKUP(A177,'2'!$B$12:$M$212,10,FALSE)," ")</f>
        <v xml:space="preserve"> </v>
      </c>
    </row>
    <row r="178" spans="2:70">
      <c r="B178" s="21">
        <f>'2'!C187</f>
        <v>0</v>
      </c>
      <c r="C178" s="21">
        <f>'2'!D187</f>
        <v>0</v>
      </c>
      <c r="D178" s="21"/>
      <c r="E178" s="21">
        <f>'2'!E187</f>
        <v>0</v>
      </c>
      <c r="F178" s="34">
        <f>'3'!D187</f>
        <v>0</v>
      </c>
      <c r="N178" s="34" t="str">
        <f>'3'!L187</f>
        <v>Aplicar identificación avanzada-condición aceptable para cada tipo de factor de riesgo identificado</v>
      </c>
      <c r="O178" s="19" t="str">
        <f>IF(AND(N178="Aplicar identificación avanzada-condición aceptable para cada tipo de factor de riesgo identificado",G178="SI"),VLOOKUP(A178,'2'!$B$12:$M$212,2,FALSE)," ")</f>
        <v xml:space="preserve"> </v>
      </c>
      <c r="P178" s="19" t="str">
        <f>IF(AND(N178="Aplicar identificación avanzada-condición aceptable para cada tipo de factor de riesgo identificado",G178="SI"),VLOOKUP(A178,'2'!$B$12:$M$212,3,FALSE)," ")</f>
        <v xml:space="preserve"> </v>
      </c>
      <c r="Q178" s="19" t="str">
        <f>IF(AND(N178="Aplicar identificación avanzada-condición aceptable para cada tipo de factor de riesgo identificado",G178="SI"),VLOOKUP(A178,'2'!$B$12:$M$212,4,FALSE)," ")</f>
        <v xml:space="preserve"> </v>
      </c>
      <c r="R178" s="19" t="str">
        <f>IF(AND(N178="Aplicar identificación avanzada-condición aceptable para cada tipo de factor de riesgo identificado",G178="SI"),VLOOKUP(A178,'2'!$B$12:$M$212,6,FALSE)," ")</f>
        <v xml:space="preserve"> </v>
      </c>
      <c r="S178" s="19" t="str">
        <f>IF(AND(N178="Aplicar identificación avanzada-condición aceptable para cada tipo de factor de riesgo identificado",G178="SI"),VLOOKUP(A178,'2'!$B$12:$M$212,7,FALSE)," ")</f>
        <v xml:space="preserve"> </v>
      </c>
      <c r="T178" s="19" t="str">
        <f>IF(AND(N178="Aplicar identificación avanzada-condición aceptable para cada tipo de factor de riesgo identificado",G178="SI"),VLOOKUP(A178,'2'!$B$12:$M$212,8,FALSE)," ")</f>
        <v xml:space="preserve"> </v>
      </c>
      <c r="U178" s="19" t="str">
        <f>IF(AND(N178="Aplicar identificación avanzada-condición aceptable para cada tipo de factor de riesgo identificado",G178="SI"),VLOOKUP(A178,'2'!$B$12:$M$212,9,FALSE)," ")</f>
        <v xml:space="preserve"> </v>
      </c>
      <c r="V178" s="19" t="str">
        <f>IF(AND(N178="Aplicar identificación avanzada-condición aceptable para cada tipo de factor de riesgo identificado",G178="SI"),VLOOKUP(A178,'2'!$B$12:$M$212,10,FALSE)," ")</f>
        <v xml:space="preserve"> </v>
      </c>
      <c r="W178" s="31" t="str">
        <f>IF(AND(N178="Aplicar identificación avanzada-condición aceptable para cada tipo de factor de riesgo identificado",H178="SI"),VLOOKUP(A178,'2'!$B$12:$M$212,2,FALSE)," ")</f>
        <v xml:space="preserve"> </v>
      </c>
      <c r="X178" s="31" t="str">
        <f>IF(AND(N178="Aplicar identificación avanzada-condición aceptable para cada tipo de factor de riesgo identificado",H178="SI"),VLOOKUP(A178,'2'!$B$12:$M$212,3,FALSE)," ")</f>
        <v xml:space="preserve"> </v>
      </c>
      <c r="Y178" s="31" t="str">
        <f>IF(AND(N178="Aplicar identificación avanzada-condición aceptable para cada tipo de factor de riesgo identificado",H178="SI"),VLOOKUP(A178,'2'!$B$12:$M$212,4,FALSE)," ")</f>
        <v xml:space="preserve"> </v>
      </c>
      <c r="Z178" s="31" t="str">
        <f>IF(AND(N178="Aplicar identificación avanzada-condición aceptable para cada tipo de factor de riesgo identificado",H178="SI"),VLOOKUP(A178,'2'!$B$12:$M$212,4,FALSE)," ")</f>
        <v xml:space="preserve"> </v>
      </c>
      <c r="AA178" s="31" t="str">
        <f>IF(AND(N178="Aplicar identificación avanzada-condición aceptable para cada tipo de factor de riesgo identificado",H178="SI"),VLOOKUP(A178,'2'!$B$12:$M$212,7,FALSE)," ")</f>
        <v xml:space="preserve"> </v>
      </c>
      <c r="AB178" s="31" t="str">
        <f>IF(AND(N178="Aplicar identificación avanzada-condición aceptable para cada tipo de factor de riesgo identificado",H178="SI"),VLOOKUP(A178,'2'!$B$12:$M$212,8,FALSE)," ")</f>
        <v xml:space="preserve"> </v>
      </c>
      <c r="AC178" s="31" t="str">
        <f>IF(AND(N178="Aplicar identificación avanzada-condición aceptable para cada tipo de factor de riesgo identificado",H178="SI"),VLOOKUP(A178,'2'!$B$12:$M$212,9,FALSE)," ")</f>
        <v xml:space="preserve"> </v>
      </c>
      <c r="AD178" s="31" t="str">
        <f>IF(AND(N178="Aplicar identificación avanzada-condición aceptable para cada tipo de factor de riesgo identificado",H178="SI"),VLOOKUP(A178,'2'!$B$12:$M$212,10,FALSE)," ")</f>
        <v xml:space="preserve"> </v>
      </c>
      <c r="AE178" s="34" t="str">
        <f>IF(AND(N178="Aplicar identificación avanzada-condición aceptable para cada tipo de factor de riesgo identificado",I178="SI"),VLOOKUP(A178,'2'!$B$12:$M$212,2,FALSE)," ")</f>
        <v xml:space="preserve"> </v>
      </c>
      <c r="AF178" s="34" t="str">
        <f>IF(AND(N178="Aplicar identificación avanzada-condición aceptable para cada tipo de factor de riesgo identificado",I178="SI"),VLOOKUP(A178,'2'!$B$12:$M$212,3,FALSE)," ")</f>
        <v xml:space="preserve"> </v>
      </c>
      <c r="AG178" s="34" t="str">
        <f>IF(AND(N178="Aplicar identificación avanzada-condición aceptable para cada tipo de factor de riesgo identificado",I178="SI"),VLOOKUP(A178,'2'!$B$12:$M$212,4,FALSE)," ")</f>
        <v xml:space="preserve"> </v>
      </c>
      <c r="AH178" s="34" t="str">
        <f>IF(AND(N178="Aplicar identificación avanzada-condición aceptable para cada tipo de factor de riesgo identificado",I178="SI"),VLOOKUP(A178,'2'!$B$12:$M$212,6,FALSE)," ")</f>
        <v xml:space="preserve"> </v>
      </c>
      <c r="AI178" s="34" t="str">
        <f>IF(AND(N178="Aplicar identificación avanzada-condición aceptable para cada tipo de factor de riesgo identificado",I178="SI"),VLOOKUP(A178,'2'!$B$12:$M$212,7,FALSE)," ")</f>
        <v xml:space="preserve"> </v>
      </c>
      <c r="AJ178" s="34" t="str">
        <f>IF(AND(N178="Aplicar identificación avanzada-condición aceptable para cada tipo de factor de riesgo identificado",I178="SI"),VLOOKUP(A178,'2'!$B$12:$M$212,8,FALSE)," ")</f>
        <v xml:space="preserve"> </v>
      </c>
      <c r="AK178" s="34" t="str">
        <f>IF(AND(N178="Aplicar identificación avanzada-condición aceptable para cada tipo de factor de riesgo identificado",I178="SI"),VLOOKUP(A178,'2'!$B$12:$M$212,9,FALSE)," ")</f>
        <v xml:space="preserve"> </v>
      </c>
      <c r="AL178" s="34" t="str">
        <f>IF(AND(N178="Aplicar identificación avanzada-condición aceptable para cada tipo de factor de riesgo identificado",I178="SI"),VLOOKUP(A178,'2'!$B$12:$M$212,10,FALSE)," ")</f>
        <v xml:space="preserve"> </v>
      </c>
      <c r="AM178" s="40" t="str">
        <f>IF(AND(N178="Aplicar identificación avanzada-condición aceptable para cada tipo de factor de riesgo identificado",J178="SI"),VLOOKUP(A178,'2'!$B$12:$M$212,2,FALSE)," ")</f>
        <v xml:space="preserve"> </v>
      </c>
      <c r="AN178" s="40" t="str">
        <f>IF(AND(N178="Aplicar identificación avanzada-condición aceptable para cada tipo de factor de riesgo identificado",J178="SI"),VLOOKUP(A178,'2'!$B$12:$M$212,3,FALSE)," ")</f>
        <v xml:space="preserve"> </v>
      </c>
      <c r="AO178" s="40" t="str">
        <f>IF(AND(N178="Aplicar identificación avanzada-condición aceptable para cada tipo de factor de riesgo identificado",J178="SI"),VLOOKUP(A178,'2'!$B$12:$M$212,4,FALSE)," ")</f>
        <v xml:space="preserve"> </v>
      </c>
      <c r="AP178" s="40" t="str">
        <f>IF(AND(N178="Aplicar identificación avanzada-condición aceptable para cada tipo de factor de riesgo identificado",J178="SI"),VLOOKUP(A178,'2'!$B$12:$M$212,6,FALSE)," ")</f>
        <v xml:space="preserve"> </v>
      </c>
      <c r="AQ178" s="40" t="str">
        <f>IF(AND(N178="Aplicar identificación avanzada-condición aceptable para cada tipo de factor de riesgo identificado",J178="SI"),VLOOKUP(A178,'2'!$B$12:$M$212,7,FALSE)," ")</f>
        <v xml:space="preserve"> </v>
      </c>
      <c r="AR178" s="40" t="str">
        <f>IF(AND(N178="Aplicar identificación avanzada-condición aceptable para cada tipo de factor de riesgo identificado",J178="SI"),VLOOKUP(A178,'2'!$B$12:$M$212,8,FALSE)," ")</f>
        <v xml:space="preserve"> </v>
      </c>
      <c r="AS178" s="40" t="str">
        <f>IF(AND(N178="Aplicar identificación avanzada-condición aceptable para cada tipo de factor de riesgo identificado",J178="SI"),VLOOKUP(A178,'2'!$B$12:$M$212,9,FALSE)," ")</f>
        <v xml:space="preserve"> </v>
      </c>
      <c r="AT178" s="40" t="str">
        <f>IF(AND(N178="Aplicar identificación avanzada-condición aceptable para cada tipo de factor de riesgo identificado",J178="SI"),VLOOKUP(A178,'2'!$B$12:$M$212,10,FALSE)," ")</f>
        <v xml:space="preserve"> </v>
      </c>
      <c r="AU178" s="51" t="str">
        <f>IF(AND(N178="Aplicar identificación avanzada-condición aceptable para cada tipo de factor de riesgo identificado",K178="SI"),VLOOKUP(A178,'2'!$B$12:$M$212,2,FALSE)," ")</f>
        <v xml:space="preserve"> </v>
      </c>
      <c r="AV178" s="51" t="str">
        <f>IF(AND(N178="Aplicar identificación avanzada-condición aceptable para cada tipo de factor de riesgo identificado",K178="SI"),VLOOKUP(A178,'2'!$B$12:$M$212,3,FALSE)," ")</f>
        <v xml:space="preserve"> </v>
      </c>
      <c r="AW178" s="51" t="str">
        <f>IF(AND(N178="Aplicar identificación avanzada-condición aceptable para cada tipo de factor de riesgo identificado",K178="SI"),VLOOKUP(A178,'2'!$B$12:$M$212,4,FALSE)," ")</f>
        <v xml:space="preserve"> </v>
      </c>
      <c r="AX178" s="51" t="str">
        <f>IF(AND(N178="Aplicar identificación avanzada-condición aceptable para cada tipo de factor de riesgo identificado",K178="SI"),VLOOKUP(A178,'2'!$B$12:$M$212,6,FALSE)," ")</f>
        <v xml:space="preserve"> </v>
      </c>
      <c r="AY178" s="51" t="str">
        <f>IF(AND(N178="Aplicar identificación avanzada-condición aceptable para cada tipo de factor de riesgo identificado",K178="SI"),VLOOKUP(A178,'2'!$B$12:$M$212,7,FALSE)," ")</f>
        <v xml:space="preserve"> </v>
      </c>
      <c r="AZ178" s="51" t="str">
        <f>IF(AND(N178="Aplicar identificación avanzada-condición aceptable para cada tipo de factor de riesgo identificado",K178="SI"),VLOOKUP(A178,'2'!$B$12:$M$212,8,FALSE)," ")</f>
        <v xml:space="preserve"> </v>
      </c>
      <c r="BA178" s="51" t="str">
        <f>IF(AND(N178="Aplicar identificación avanzada-condición aceptable para cada tipo de factor de riesgo identificado",K178="SI"),VLOOKUP(A178,'2'!$B$12:$M$212,9,FALSE)," ")</f>
        <v xml:space="preserve"> </v>
      </c>
      <c r="BB178" s="51" t="str">
        <f>IF(AND(N178="Aplicar identificación avanzada-condición aceptable para cada tipo de factor de riesgo identificado",K178="SI"),VLOOKUP(A178,'2'!$B$12:$M$212,10,FALSE)," ")</f>
        <v xml:space="preserve"> </v>
      </c>
      <c r="BC178" s="44" t="str">
        <f>IF(AND(N178="Aplicar identificación avanzada-condición aceptable para cada tipo de factor de riesgo identificado",L178="SI"),VLOOKUP(A178,'2'!$B$12:$M$212,2,FALSE)," ")</f>
        <v xml:space="preserve"> </v>
      </c>
      <c r="BD178" s="44" t="str">
        <f>IF(AND(N178="Aplicar identificación avanzada-condición aceptable para cada tipo de factor de riesgo identificado",L178="SI"),VLOOKUP(A178,'2'!$B$12:$M$212,3,FALSE)," ")</f>
        <v xml:space="preserve"> </v>
      </c>
      <c r="BE178" s="44" t="str">
        <f>IF(AND(N178="Aplicar identificación avanzada-condición aceptable para cada tipo de factor de riesgo identificado",L178="SI"),VLOOKUP(A178,'2'!$B$12:$M$212,4,FALSE)," ")</f>
        <v xml:space="preserve"> </v>
      </c>
      <c r="BF178" s="44" t="str">
        <f>IF(AND(N178="Aplicar identificación avanzada-condición aceptable para cada tipo de factor de riesgo identificado",L178="SI"),VLOOKUP(A178,'2'!$B$12:$M$212,6,FALSE)," ")</f>
        <v xml:space="preserve"> </v>
      </c>
      <c r="BG178" s="44" t="str">
        <f>IF(AND(N178="Aplicar identificación avanzada-condición aceptable para cada tipo de factor de riesgo identificado",L178="SI"),VLOOKUP(A178,'2'!$B$12:$M$212,7,FALSE)," ")</f>
        <v xml:space="preserve"> </v>
      </c>
      <c r="BH178" s="44" t="str">
        <f>IF(AND(N178="Aplicar identificación avanzada-condición aceptable para cada tipo de factor de riesgo identificado",L178="SI"),VLOOKUP(A178,'2'!$B$12:$M$212,8,FALSE)," ")</f>
        <v xml:space="preserve"> </v>
      </c>
      <c r="BI178" s="44" t="str">
        <f>IF(AND(N178="Aplicar identificación avanzada-condición aceptable para cada tipo de factor de riesgo identificado",L178="SI"),VLOOKUP(A178,'2'!$B$12:$M$212,9,FALSE)," ")</f>
        <v xml:space="preserve"> </v>
      </c>
      <c r="BJ178" s="44" t="str">
        <f>IF(AND(N178="Aplicar identificación avanzada-condición aceptable para cada tipo de factor de riesgo identificado",L178="SI"),VLOOKUP(A178,'2'!$B$12:$M$212,10,FALSE)," ")</f>
        <v xml:space="preserve"> </v>
      </c>
      <c r="BK178" s="48" t="str">
        <f>IF(AND(N178="Aplicar identificación avanzada-condición aceptable para cada tipo de factor de riesgo identificado",M178="SI"),VLOOKUP(A178,'2'!$B$12:$M$212,2,FALSE)," ")</f>
        <v xml:space="preserve"> </v>
      </c>
      <c r="BL178" s="48" t="str">
        <f>IF(AND(N178="Aplicar identificación avanzada-condición aceptable para cada tipo de factor de riesgo identificado",M178="SI"),VLOOKUP(A178,'2'!$B$12:$M$212,3,FALSE)," ")</f>
        <v xml:space="preserve"> </v>
      </c>
      <c r="BM178" s="48" t="str">
        <f>IF(AND(N178="Aplicar identificación avanzada-condición aceptable para cada tipo de factor de riesgo identificado",M178="SI"),VLOOKUP(A178,'2'!$B$12:$M$212,4,FALSE)," ")</f>
        <v xml:space="preserve"> </v>
      </c>
      <c r="BN178" s="48" t="str">
        <f>IF(AND(N178="Aplicar identificación avanzada-condición aceptable para cada tipo de factor de riesgo identificado",M178="SI"),VLOOKUP(A178,'2'!$B$12:$M$212,6,FALSE)," ")</f>
        <v xml:space="preserve"> </v>
      </c>
      <c r="BO178" s="48" t="str">
        <f>IF(AND(N178="Aplicar identificación avanzada-condición aceptable para cada tipo de factor de riesgo identificado",M178="SI"),VLOOKUP(A178,'2'!$B$12:$M$212,7,FALSE)," ")</f>
        <v xml:space="preserve"> </v>
      </c>
      <c r="BP178" s="48" t="str">
        <f>IF(AND(N178="Aplicar identificación avanzada-condición aceptable para cada tipo de factor de riesgo identificado",M178="SI"),VLOOKUP(A178,'2'!$B$12:$M$212,8,FALSE)," ")</f>
        <v xml:space="preserve"> </v>
      </c>
      <c r="BQ178" s="48" t="str">
        <f>IF(AND(N178="Aplicar identificación avanzada-condición aceptable para cada tipo de factor de riesgo identificado",M178="SI"),VLOOKUP(A178,'2'!$B$12:$M$212,9,FALSE)," ")</f>
        <v xml:space="preserve"> </v>
      </c>
      <c r="BR178" s="48" t="str">
        <f>IF(AND(N178="Aplicar identificación avanzada-condición aceptable para cada tipo de factor de riesgo identificado",M178="SI"),VLOOKUP(A178,'2'!$B$12:$M$212,10,FALSE)," ")</f>
        <v xml:space="preserve"> </v>
      </c>
    </row>
    <row r="179" spans="2:70">
      <c r="B179" s="21">
        <f>'2'!C188</f>
        <v>0</v>
      </c>
      <c r="C179" s="21">
        <f>'2'!D188</f>
        <v>0</v>
      </c>
      <c r="D179" s="21"/>
      <c r="E179" s="21">
        <f>'2'!E188</f>
        <v>0</v>
      </c>
      <c r="F179" s="34">
        <f>'3'!D188</f>
        <v>0</v>
      </c>
      <c r="N179" s="34" t="str">
        <f>'3'!L188</f>
        <v>Aplicar identificación avanzada-condición aceptable para cada tipo de factor de riesgo identificado</v>
      </c>
      <c r="O179" s="19" t="str">
        <f>IF(AND(N179="Aplicar identificación avanzada-condición aceptable para cada tipo de factor de riesgo identificado",G179="SI"),VLOOKUP(A179,'2'!$B$12:$M$212,2,FALSE)," ")</f>
        <v xml:space="preserve"> </v>
      </c>
      <c r="P179" s="19" t="str">
        <f>IF(AND(N179="Aplicar identificación avanzada-condición aceptable para cada tipo de factor de riesgo identificado",G179="SI"),VLOOKUP(A179,'2'!$B$12:$M$212,3,FALSE)," ")</f>
        <v xml:space="preserve"> </v>
      </c>
      <c r="Q179" s="19" t="str">
        <f>IF(AND(N179="Aplicar identificación avanzada-condición aceptable para cada tipo de factor de riesgo identificado",G179="SI"),VLOOKUP(A179,'2'!$B$12:$M$212,4,FALSE)," ")</f>
        <v xml:space="preserve"> </v>
      </c>
      <c r="R179" s="19" t="str">
        <f>IF(AND(N179="Aplicar identificación avanzada-condición aceptable para cada tipo de factor de riesgo identificado",G179="SI"),VLOOKUP(A179,'2'!$B$12:$M$212,6,FALSE)," ")</f>
        <v xml:space="preserve"> </v>
      </c>
      <c r="S179" s="19" t="str">
        <f>IF(AND(N179="Aplicar identificación avanzada-condición aceptable para cada tipo de factor de riesgo identificado",G179="SI"),VLOOKUP(A179,'2'!$B$12:$M$212,7,FALSE)," ")</f>
        <v xml:space="preserve"> </v>
      </c>
      <c r="T179" s="19" t="str">
        <f>IF(AND(N179="Aplicar identificación avanzada-condición aceptable para cada tipo de factor de riesgo identificado",G179="SI"),VLOOKUP(A179,'2'!$B$12:$M$212,8,FALSE)," ")</f>
        <v xml:space="preserve"> </v>
      </c>
      <c r="U179" s="19" t="str">
        <f>IF(AND(N179="Aplicar identificación avanzada-condición aceptable para cada tipo de factor de riesgo identificado",G179="SI"),VLOOKUP(A179,'2'!$B$12:$M$212,9,FALSE)," ")</f>
        <v xml:space="preserve"> </v>
      </c>
      <c r="V179" s="19" t="str">
        <f>IF(AND(N179="Aplicar identificación avanzada-condición aceptable para cada tipo de factor de riesgo identificado",G179="SI"),VLOOKUP(A179,'2'!$B$12:$M$212,10,FALSE)," ")</f>
        <v xml:space="preserve"> </v>
      </c>
      <c r="W179" s="31" t="str">
        <f>IF(AND(N179="Aplicar identificación avanzada-condición aceptable para cada tipo de factor de riesgo identificado",H179="SI"),VLOOKUP(A179,'2'!$B$12:$M$212,2,FALSE)," ")</f>
        <v xml:space="preserve"> </v>
      </c>
      <c r="X179" s="31" t="str">
        <f>IF(AND(N179="Aplicar identificación avanzada-condición aceptable para cada tipo de factor de riesgo identificado",H179="SI"),VLOOKUP(A179,'2'!$B$12:$M$212,3,FALSE)," ")</f>
        <v xml:space="preserve"> </v>
      </c>
      <c r="Y179" s="31" t="str">
        <f>IF(AND(N179="Aplicar identificación avanzada-condición aceptable para cada tipo de factor de riesgo identificado",H179="SI"),VLOOKUP(A179,'2'!$B$12:$M$212,4,FALSE)," ")</f>
        <v xml:space="preserve"> </v>
      </c>
      <c r="Z179" s="31" t="str">
        <f>IF(AND(N179="Aplicar identificación avanzada-condición aceptable para cada tipo de factor de riesgo identificado",H179="SI"),VLOOKUP(A179,'2'!$B$12:$M$212,4,FALSE)," ")</f>
        <v xml:space="preserve"> </v>
      </c>
      <c r="AA179" s="31" t="str">
        <f>IF(AND(N179="Aplicar identificación avanzada-condición aceptable para cada tipo de factor de riesgo identificado",H179="SI"),VLOOKUP(A179,'2'!$B$12:$M$212,7,FALSE)," ")</f>
        <v xml:space="preserve"> </v>
      </c>
      <c r="AB179" s="31" t="str">
        <f>IF(AND(N179="Aplicar identificación avanzada-condición aceptable para cada tipo de factor de riesgo identificado",H179="SI"),VLOOKUP(A179,'2'!$B$12:$M$212,8,FALSE)," ")</f>
        <v xml:space="preserve"> </v>
      </c>
      <c r="AC179" s="31" t="str">
        <f>IF(AND(N179="Aplicar identificación avanzada-condición aceptable para cada tipo de factor de riesgo identificado",H179="SI"),VLOOKUP(A179,'2'!$B$12:$M$212,9,FALSE)," ")</f>
        <v xml:space="preserve"> </v>
      </c>
      <c r="AD179" s="31" t="str">
        <f>IF(AND(N179="Aplicar identificación avanzada-condición aceptable para cada tipo de factor de riesgo identificado",H179="SI"),VLOOKUP(A179,'2'!$B$12:$M$212,10,FALSE)," ")</f>
        <v xml:space="preserve"> </v>
      </c>
      <c r="AE179" s="34" t="str">
        <f>IF(AND(N179="Aplicar identificación avanzada-condición aceptable para cada tipo de factor de riesgo identificado",I179="SI"),VLOOKUP(A179,'2'!$B$12:$M$212,2,FALSE)," ")</f>
        <v xml:space="preserve"> </v>
      </c>
      <c r="AF179" s="34" t="str">
        <f>IF(AND(N179="Aplicar identificación avanzada-condición aceptable para cada tipo de factor de riesgo identificado",I179="SI"),VLOOKUP(A179,'2'!$B$12:$M$212,3,FALSE)," ")</f>
        <v xml:space="preserve"> </v>
      </c>
      <c r="AG179" s="34" t="str">
        <f>IF(AND(N179="Aplicar identificación avanzada-condición aceptable para cada tipo de factor de riesgo identificado",I179="SI"),VLOOKUP(A179,'2'!$B$12:$M$212,4,FALSE)," ")</f>
        <v xml:space="preserve"> </v>
      </c>
      <c r="AH179" s="34" t="str">
        <f>IF(AND(N179="Aplicar identificación avanzada-condición aceptable para cada tipo de factor de riesgo identificado",I179="SI"),VLOOKUP(A179,'2'!$B$12:$M$212,6,FALSE)," ")</f>
        <v xml:space="preserve"> </v>
      </c>
      <c r="AI179" s="34" t="str">
        <f>IF(AND(N179="Aplicar identificación avanzada-condición aceptable para cada tipo de factor de riesgo identificado",I179="SI"),VLOOKUP(A179,'2'!$B$12:$M$212,7,FALSE)," ")</f>
        <v xml:space="preserve"> </v>
      </c>
      <c r="AJ179" s="34" t="str">
        <f>IF(AND(N179="Aplicar identificación avanzada-condición aceptable para cada tipo de factor de riesgo identificado",I179="SI"),VLOOKUP(A179,'2'!$B$12:$M$212,8,FALSE)," ")</f>
        <v xml:space="preserve"> </v>
      </c>
      <c r="AK179" s="34" t="str">
        <f>IF(AND(N179="Aplicar identificación avanzada-condición aceptable para cada tipo de factor de riesgo identificado",I179="SI"),VLOOKUP(A179,'2'!$B$12:$M$212,9,FALSE)," ")</f>
        <v xml:space="preserve"> </v>
      </c>
      <c r="AL179" s="34" t="str">
        <f>IF(AND(N179="Aplicar identificación avanzada-condición aceptable para cada tipo de factor de riesgo identificado",I179="SI"),VLOOKUP(A179,'2'!$B$12:$M$212,10,FALSE)," ")</f>
        <v xml:space="preserve"> </v>
      </c>
      <c r="AM179" s="40" t="str">
        <f>IF(AND(N179="Aplicar identificación avanzada-condición aceptable para cada tipo de factor de riesgo identificado",J179="SI"),VLOOKUP(A179,'2'!$B$12:$M$212,2,FALSE)," ")</f>
        <v xml:space="preserve"> </v>
      </c>
      <c r="AN179" s="40" t="str">
        <f>IF(AND(N179="Aplicar identificación avanzada-condición aceptable para cada tipo de factor de riesgo identificado",J179="SI"),VLOOKUP(A179,'2'!$B$12:$M$212,3,FALSE)," ")</f>
        <v xml:space="preserve"> </v>
      </c>
      <c r="AO179" s="40" t="str">
        <f>IF(AND(N179="Aplicar identificación avanzada-condición aceptable para cada tipo de factor de riesgo identificado",J179="SI"),VLOOKUP(A179,'2'!$B$12:$M$212,4,FALSE)," ")</f>
        <v xml:space="preserve"> </v>
      </c>
      <c r="AP179" s="40" t="str">
        <f>IF(AND(N179="Aplicar identificación avanzada-condición aceptable para cada tipo de factor de riesgo identificado",J179="SI"),VLOOKUP(A179,'2'!$B$12:$M$212,6,FALSE)," ")</f>
        <v xml:space="preserve"> </v>
      </c>
      <c r="AQ179" s="40" t="str">
        <f>IF(AND(N179="Aplicar identificación avanzada-condición aceptable para cada tipo de factor de riesgo identificado",J179="SI"),VLOOKUP(A179,'2'!$B$12:$M$212,7,FALSE)," ")</f>
        <v xml:space="preserve"> </v>
      </c>
      <c r="AR179" s="40" t="str">
        <f>IF(AND(N179="Aplicar identificación avanzada-condición aceptable para cada tipo de factor de riesgo identificado",J179="SI"),VLOOKUP(A179,'2'!$B$12:$M$212,8,FALSE)," ")</f>
        <v xml:space="preserve"> </v>
      </c>
      <c r="AS179" s="40" t="str">
        <f>IF(AND(N179="Aplicar identificación avanzada-condición aceptable para cada tipo de factor de riesgo identificado",J179="SI"),VLOOKUP(A179,'2'!$B$12:$M$212,9,FALSE)," ")</f>
        <v xml:space="preserve"> </v>
      </c>
      <c r="AT179" s="40" t="str">
        <f>IF(AND(N179="Aplicar identificación avanzada-condición aceptable para cada tipo de factor de riesgo identificado",J179="SI"),VLOOKUP(A179,'2'!$B$12:$M$212,10,FALSE)," ")</f>
        <v xml:space="preserve"> </v>
      </c>
      <c r="AU179" s="51" t="str">
        <f>IF(AND(N179="Aplicar identificación avanzada-condición aceptable para cada tipo de factor de riesgo identificado",K179="SI"),VLOOKUP(A179,'2'!$B$12:$M$212,2,FALSE)," ")</f>
        <v xml:space="preserve"> </v>
      </c>
      <c r="AV179" s="51" t="str">
        <f>IF(AND(N179="Aplicar identificación avanzada-condición aceptable para cada tipo de factor de riesgo identificado",K179="SI"),VLOOKUP(A179,'2'!$B$12:$M$212,3,FALSE)," ")</f>
        <v xml:space="preserve"> </v>
      </c>
      <c r="AW179" s="51" t="str">
        <f>IF(AND(N179="Aplicar identificación avanzada-condición aceptable para cada tipo de factor de riesgo identificado",K179="SI"),VLOOKUP(A179,'2'!$B$12:$M$212,4,FALSE)," ")</f>
        <v xml:space="preserve"> </v>
      </c>
      <c r="AX179" s="51" t="str">
        <f>IF(AND(N179="Aplicar identificación avanzada-condición aceptable para cada tipo de factor de riesgo identificado",K179="SI"),VLOOKUP(A179,'2'!$B$12:$M$212,6,FALSE)," ")</f>
        <v xml:space="preserve"> </v>
      </c>
      <c r="AY179" s="51" t="str">
        <f>IF(AND(N179="Aplicar identificación avanzada-condición aceptable para cada tipo de factor de riesgo identificado",K179="SI"),VLOOKUP(A179,'2'!$B$12:$M$212,7,FALSE)," ")</f>
        <v xml:space="preserve"> </v>
      </c>
      <c r="AZ179" s="51" t="str">
        <f>IF(AND(N179="Aplicar identificación avanzada-condición aceptable para cada tipo de factor de riesgo identificado",K179="SI"),VLOOKUP(A179,'2'!$B$12:$M$212,8,FALSE)," ")</f>
        <v xml:space="preserve"> </v>
      </c>
      <c r="BA179" s="51" t="str">
        <f>IF(AND(N179="Aplicar identificación avanzada-condición aceptable para cada tipo de factor de riesgo identificado",K179="SI"),VLOOKUP(A179,'2'!$B$12:$M$212,9,FALSE)," ")</f>
        <v xml:space="preserve"> </v>
      </c>
      <c r="BB179" s="51" t="str">
        <f>IF(AND(N179="Aplicar identificación avanzada-condición aceptable para cada tipo de factor de riesgo identificado",K179="SI"),VLOOKUP(A179,'2'!$B$12:$M$212,10,FALSE)," ")</f>
        <v xml:space="preserve"> </v>
      </c>
      <c r="BC179" s="44" t="str">
        <f>IF(AND(N179="Aplicar identificación avanzada-condición aceptable para cada tipo de factor de riesgo identificado",L179="SI"),VLOOKUP(A179,'2'!$B$12:$M$212,2,FALSE)," ")</f>
        <v xml:space="preserve"> </v>
      </c>
      <c r="BD179" s="44" t="str">
        <f>IF(AND(N179="Aplicar identificación avanzada-condición aceptable para cada tipo de factor de riesgo identificado",L179="SI"),VLOOKUP(A179,'2'!$B$12:$M$212,3,FALSE)," ")</f>
        <v xml:space="preserve"> </v>
      </c>
      <c r="BE179" s="44" t="str">
        <f>IF(AND(N179="Aplicar identificación avanzada-condición aceptable para cada tipo de factor de riesgo identificado",L179="SI"),VLOOKUP(A179,'2'!$B$12:$M$212,4,FALSE)," ")</f>
        <v xml:space="preserve"> </v>
      </c>
      <c r="BF179" s="44" t="str">
        <f>IF(AND(N179="Aplicar identificación avanzada-condición aceptable para cada tipo de factor de riesgo identificado",L179="SI"),VLOOKUP(A179,'2'!$B$12:$M$212,6,FALSE)," ")</f>
        <v xml:space="preserve"> </v>
      </c>
      <c r="BG179" s="44" t="str">
        <f>IF(AND(N179="Aplicar identificación avanzada-condición aceptable para cada tipo de factor de riesgo identificado",L179="SI"),VLOOKUP(A179,'2'!$B$12:$M$212,7,FALSE)," ")</f>
        <v xml:space="preserve"> </v>
      </c>
      <c r="BH179" s="44" t="str">
        <f>IF(AND(N179="Aplicar identificación avanzada-condición aceptable para cada tipo de factor de riesgo identificado",L179="SI"),VLOOKUP(A179,'2'!$B$12:$M$212,8,FALSE)," ")</f>
        <v xml:space="preserve"> </v>
      </c>
      <c r="BI179" s="44" t="str">
        <f>IF(AND(N179="Aplicar identificación avanzada-condición aceptable para cada tipo de factor de riesgo identificado",L179="SI"),VLOOKUP(A179,'2'!$B$12:$M$212,9,FALSE)," ")</f>
        <v xml:space="preserve"> </v>
      </c>
      <c r="BJ179" s="44" t="str">
        <f>IF(AND(N179="Aplicar identificación avanzada-condición aceptable para cada tipo de factor de riesgo identificado",L179="SI"),VLOOKUP(A179,'2'!$B$12:$M$212,10,FALSE)," ")</f>
        <v xml:space="preserve"> </v>
      </c>
      <c r="BK179" s="48" t="str">
        <f>IF(AND(N179="Aplicar identificación avanzada-condición aceptable para cada tipo de factor de riesgo identificado",M179="SI"),VLOOKUP(A179,'2'!$B$12:$M$212,2,FALSE)," ")</f>
        <v xml:space="preserve"> </v>
      </c>
      <c r="BL179" s="48" t="str">
        <f>IF(AND(N179="Aplicar identificación avanzada-condición aceptable para cada tipo de factor de riesgo identificado",M179="SI"),VLOOKUP(A179,'2'!$B$12:$M$212,3,FALSE)," ")</f>
        <v xml:space="preserve"> </v>
      </c>
      <c r="BM179" s="48" t="str">
        <f>IF(AND(N179="Aplicar identificación avanzada-condición aceptable para cada tipo de factor de riesgo identificado",M179="SI"),VLOOKUP(A179,'2'!$B$12:$M$212,4,FALSE)," ")</f>
        <v xml:space="preserve"> </v>
      </c>
      <c r="BN179" s="48" t="str">
        <f>IF(AND(N179="Aplicar identificación avanzada-condición aceptable para cada tipo de factor de riesgo identificado",M179="SI"),VLOOKUP(A179,'2'!$B$12:$M$212,6,FALSE)," ")</f>
        <v xml:space="preserve"> </v>
      </c>
      <c r="BO179" s="48" t="str">
        <f>IF(AND(N179="Aplicar identificación avanzada-condición aceptable para cada tipo de factor de riesgo identificado",M179="SI"),VLOOKUP(A179,'2'!$B$12:$M$212,7,FALSE)," ")</f>
        <v xml:space="preserve"> </v>
      </c>
      <c r="BP179" s="48" t="str">
        <f>IF(AND(N179="Aplicar identificación avanzada-condición aceptable para cada tipo de factor de riesgo identificado",M179="SI"),VLOOKUP(A179,'2'!$B$12:$M$212,8,FALSE)," ")</f>
        <v xml:space="preserve"> </v>
      </c>
      <c r="BQ179" s="48" t="str">
        <f>IF(AND(N179="Aplicar identificación avanzada-condición aceptable para cada tipo de factor de riesgo identificado",M179="SI"),VLOOKUP(A179,'2'!$B$12:$M$212,9,FALSE)," ")</f>
        <v xml:space="preserve"> </v>
      </c>
      <c r="BR179" s="48" t="str">
        <f>IF(AND(N179="Aplicar identificación avanzada-condición aceptable para cada tipo de factor de riesgo identificado",M179="SI"),VLOOKUP(A179,'2'!$B$12:$M$212,10,FALSE)," ")</f>
        <v xml:space="preserve"> </v>
      </c>
    </row>
    <row r="180" spans="2:70">
      <c r="B180" s="21">
        <f>'2'!C189</f>
        <v>0</v>
      </c>
      <c r="C180" s="21">
        <f>'2'!D189</f>
        <v>0</v>
      </c>
      <c r="D180" s="21"/>
      <c r="E180" s="21">
        <f>'2'!E189</f>
        <v>0</v>
      </c>
      <c r="F180" s="34">
        <f>'3'!D189</f>
        <v>0</v>
      </c>
      <c r="N180" s="34" t="str">
        <f>'3'!L189</f>
        <v>Aplicar identificación avanzada-condición aceptable para cada tipo de factor de riesgo identificado</v>
      </c>
      <c r="O180" s="19" t="str">
        <f>IF(AND(N180="Aplicar identificación avanzada-condición aceptable para cada tipo de factor de riesgo identificado",G180="SI"),VLOOKUP(A180,'2'!$B$12:$M$212,2,FALSE)," ")</f>
        <v xml:space="preserve"> </v>
      </c>
      <c r="P180" s="19" t="str">
        <f>IF(AND(N180="Aplicar identificación avanzada-condición aceptable para cada tipo de factor de riesgo identificado",G180="SI"),VLOOKUP(A180,'2'!$B$12:$M$212,3,FALSE)," ")</f>
        <v xml:space="preserve"> </v>
      </c>
      <c r="Q180" s="19" t="str">
        <f>IF(AND(N180="Aplicar identificación avanzada-condición aceptable para cada tipo de factor de riesgo identificado",G180="SI"),VLOOKUP(A180,'2'!$B$12:$M$212,4,FALSE)," ")</f>
        <v xml:space="preserve"> </v>
      </c>
      <c r="R180" s="19" t="str">
        <f>IF(AND(N180="Aplicar identificación avanzada-condición aceptable para cada tipo de factor de riesgo identificado",G180="SI"),VLOOKUP(A180,'2'!$B$12:$M$212,6,FALSE)," ")</f>
        <v xml:space="preserve"> </v>
      </c>
      <c r="S180" s="19" t="str">
        <f>IF(AND(N180="Aplicar identificación avanzada-condición aceptable para cada tipo de factor de riesgo identificado",G180="SI"),VLOOKUP(A180,'2'!$B$12:$M$212,7,FALSE)," ")</f>
        <v xml:space="preserve"> </v>
      </c>
      <c r="T180" s="19" t="str">
        <f>IF(AND(N180="Aplicar identificación avanzada-condición aceptable para cada tipo de factor de riesgo identificado",G180="SI"),VLOOKUP(A180,'2'!$B$12:$M$212,8,FALSE)," ")</f>
        <v xml:space="preserve"> </v>
      </c>
      <c r="U180" s="19" t="str">
        <f>IF(AND(N180="Aplicar identificación avanzada-condición aceptable para cada tipo de factor de riesgo identificado",G180="SI"),VLOOKUP(A180,'2'!$B$12:$M$212,9,FALSE)," ")</f>
        <v xml:space="preserve"> </v>
      </c>
      <c r="V180" s="19" t="str">
        <f>IF(AND(N180="Aplicar identificación avanzada-condición aceptable para cada tipo de factor de riesgo identificado",G180="SI"),VLOOKUP(A180,'2'!$B$12:$M$212,10,FALSE)," ")</f>
        <v xml:space="preserve"> </v>
      </c>
      <c r="W180" s="31" t="str">
        <f>IF(AND(N180="Aplicar identificación avanzada-condición aceptable para cada tipo de factor de riesgo identificado",H180="SI"),VLOOKUP(A180,'2'!$B$12:$M$212,2,FALSE)," ")</f>
        <v xml:space="preserve"> </v>
      </c>
      <c r="X180" s="31" t="str">
        <f>IF(AND(N180="Aplicar identificación avanzada-condición aceptable para cada tipo de factor de riesgo identificado",H180="SI"),VLOOKUP(A180,'2'!$B$12:$M$212,3,FALSE)," ")</f>
        <v xml:space="preserve"> </v>
      </c>
      <c r="Y180" s="31" t="str">
        <f>IF(AND(N180="Aplicar identificación avanzada-condición aceptable para cada tipo de factor de riesgo identificado",H180="SI"),VLOOKUP(A180,'2'!$B$12:$M$212,4,FALSE)," ")</f>
        <v xml:space="preserve"> </v>
      </c>
      <c r="Z180" s="31" t="str">
        <f>IF(AND(N180="Aplicar identificación avanzada-condición aceptable para cada tipo de factor de riesgo identificado",H180="SI"),VLOOKUP(A180,'2'!$B$12:$M$212,4,FALSE)," ")</f>
        <v xml:space="preserve"> </v>
      </c>
      <c r="AA180" s="31" t="str">
        <f>IF(AND(N180="Aplicar identificación avanzada-condición aceptable para cada tipo de factor de riesgo identificado",H180="SI"),VLOOKUP(A180,'2'!$B$12:$M$212,7,FALSE)," ")</f>
        <v xml:space="preserve"> </v>
      </c>
      <c r="AB180" s="31" t="str">
        <f>IF(AND(N180="Aplicar identificación avanzada-condición aceptable para cada tipo de factor de riesgo identificado",H180="SI"),VLOOKUP(A180,'2'!$B$12:$M$212,8,FALSE)," ")</f>
        <v xml:space="preserve"> </v>
      </c>
      <c r="AC180" s="31" t="str">
        <f>IF(AND(N180="Aplicar identificación avanzada-condición aceptable para cada tipo de factor de riesgo identificado",H180="SI"),VLOOKUP(A180,'2'!$B$12:$M$212,9,FALSE)," ")</f>
        <v xml:space="preserve"> </v>
      </c>
      <c r="AD180" s="31" t="str">
        <f>IF(AND(N180="Aplicar identificación avanzada-condición aceptable para cada tipo de factor de riesgo identificado",H180="SI"),VLOOKUP(A180,'2'!$B$12:$M$212,10,FALSE)," ")</f>
        <v xml:space="preserve"> </v>
      </c>
      <c r="AE180" s="34" t="str">
        <f>IF(AND(N180="Aplicar identificación avanzada-condición aceptable para cada tipo de factor de riesgo identificado",I180="SI"),VLOOKUP(A180,'2'!$B$12:$M$212,2,FALSE)," ")</f>
        <v xml:space="preserve"> </v>
      </c>
      <c r="AF180" s="34" t="str">
        <f>IF(AND(N180="Aplicar identificación avanzada-condición aceptable para cada tipo de factor de riesgo identificado",I180="SI"),VLOOKUP(A180,'2'!$B$12:$M$212,3,FALSE)," ")</f>
        <v xml:space="preserve"> </v>
      </c>
      <c r="AG180" s="34" t="str">
        <f>IF(AND(N180="Aplicar identificación avanzada-condición aceptable para cada tipo de factor de riesgo identificado",I180="SI"),VLOOKUP(A180,'2'!$B$12:$M$212,4,FALSE)," ")</f>
        <v xml:space="preserve"> </v>
      </c>
      <c r="AH180" s="34" t="str">
        <f>IF(AND(N180="Aplicar identificación avanzada-condición aceptable para cada tipo de factor de riesgo identificado",I180="SI"),VLOOKUP(A180,'2'!$B$12:$M$212,6,FALSE)," ")</f>
        <v xml:space="preserve"> </v>
      </c>
      <c r="AI180" s="34" t="str">
        <f>IF(AND(N180="Aplicar identificación avanzada-condición aceptable para cada tipo de factor de riesgo identificado",I180="SI"),VLOOKUP(A180,'2'!$B$12:$M$212,7,FALSE)," ")</f>
        <v xml:space="preserve"> </v>
      </c>
      <c r="AJ180" s="34" t="str">
        <f>IF(AND(N180="Aplicar identificación avanzada-condición aceptable para cada tipo de factor de riesgo identificado",I180="SI"),VLOOKUP(A180,'2'!$B$12:$M$212,8,FALSE)," ")</f>
        <v xml:space="preserve"> </v>
      </c>
      <c r="AK180" s="34" t="str">
        <f>IF(AND(N180="Aplicar identificación avanzada-condición aceptable para cada tipo de factor de riesgo identificado",I180="SI"),VLOOKUP(A180,'2'!$B$12:$M$212,9,FALSE)," ")</f>
        <v xml:space="preserve"> </v>
      </c>
      <c r="AL180" s="34" t="str">
        <f>IF(AND(N180="Aplicar identificación avanzada-condición aceptable para cada tipo de factor de riesgo identificado",I180="SI"),VLOOKUP(A180,'2'!$B$12:$M$212,10,FALSE)," ")</f>
        <v xml:space="preserve"> </v>
      </c>
      <c r="AM180" s="40" t="str">
        <f>IF(AND(N180="Aplicar identificación avanzada-condición aceptable para cada tipo de factor de riesgo identificado",J180="SI"),VLOOKUP(A180,'2'!$B$12:$M$212,2,FALSE)," ")</f>
        <v xml:space="preserve"> </v>
      </c>
      <c r="AN180" s="40" t="str">
        <f>IF(AND(N180="Aplicar identificación avanzada-condición aceptable para cada tipo de factor de riesgo identificado",J180="SI"),VLOOKUP(A180,'2'!$B$12:$M$212,3,FALSE)," ")</f>
        <v xml:space="preserve"> </v>
      </c>
      <c r="AO180" s="40" t="str">
        <f>IF(AND(N180="Aplicar identificación avanzada-condición aceptable para cada tipo de factor de riesgo identificado",J180="SI"),VLOOKUP(A180,'2'!$B$12:$M$212,4,FALSE)," ")</f>
        <v xml:space="preserve"> </v>
      </c>
      <c r="AP180" s="40" t="str">
        <f>IF(AND(N180="Aplicar identificación avanzada-condición aceptable para cada tipo de factor de riesgo identificado",J180="SI"),VLOOKUP(A180,'2'!$B$12:$M$212,6,FALSE)," ")</f>
        <v xml:space="preserve"> </v>
      </c>
      <c r="AQ180" s="40" t="str">
        <f>IF(AND(N180="Aplicar identificación avanzada-condición aceptable para cada tipo de factor de riesgo identificado",J180="SI"),VLOOKUP(A180,'2'!$B$12:$M$212,7,FALSE)," ")</f>
        <v xml:space="preserve"> </v>
      </c>
      <c r="AR180" s="40" t="str">
        <f>IF(AND(N180="Aplicar identificación avanzada-condición aceptable para cada tipo de factor de riesgo identificado",J180="SI"),VLOOKUP(A180,'2'!$B$12:$M$212,8,FALSE)," ")</f>
        <v xml:space="preserve"> </v>
      </c>
      <c r="AS180" s="40" t="str">
        <f>IF(AND(N180="Aplicar identificación avanzada-condición aceptable para cada tipo de factor de riesgo identificado",J180="SI"),VLOOKUP(A180,'2'!$B$12:$M$212,9,FALSE)," ")</f>
        <v xml:space="preserve"> </v>
      </c>
      <c r="AT180" s="40" t="str">
        <f>IF(AND(N180="Aplicar identificación avanzada-condición aceptable para cada tipo de factor de riesgo identificado",J180="SI"),VLOOKUP(A180,'2'!$B$12:$M$212,10,FALSE)," ")</f>
        <v xml:space="preserve"> </v>
      </c>
      <c r="AU180" s="51" t="str">
        <f>IF(AND(N180="Aplicar identificación avanzada-condición aceptable para cada tipo de factor de riesgo identificado",K180="SI"),VLOOKUP(A180,'2'!$B$12:$M$212,2,FALSE)," ")</f>
        <v xml:space="preserve"> </v>
      </c>
      <c r="AV180" s="51" t="str">
        <f>IF(AND(N180="Aplicar identificación avanzada-condición aceptable para cada tipo de factor de riesgo identificado",K180="SI"),VLOOKUP(A180,'2'!$B$12:$M$212,3,FALSE)," ")</f>
        <v xml:space="preserve"> </v>
      </c>
      <c r="AW180" s="51" t="str">
        <f>IF(AND(N180="Aplicar identificación avanzada-condición aceptable para cada tipo de factor de riesgo identificado",K180="SI"),VLOOKUP(A180,'2'!$B$12:$M$212,4,FALSE)," ")</f>
        <v xml:space="preserve"> </v>
      </c>
      <c r="AX180" s="51" t="str">
        <f>IF(AND(N180="Aplicar identificación avanzada-condición aceptable para cada tipo de factor de riesgo identificado",K180="SI"),VLOOKUP(A180,'2'!$B$12:$M$212,6,FALSE)," ")</f>
        <v xml:space="preserve"> </v>
      </c>
      <c r="AY180" s="51" t="str">
        <f>IF(AND(N180="Aplicar identificación avanzada-condición aceptable para cada tipo de factor de riesgo identificado",K180="SI"),VLOOKUP(A180,'2'!$B$12:$M$212,7,FALSE)," ")</f>
        <v xml:space="preserve"> </v>
      </c>
      <c r="AZ180" s="51" t="str">
        <f>IF(AND(N180="Aplicar identificación avanzada-condición aceptable para cada tipo de factor de riesgo identificado",K180="SI"),VLOOKUP(A180,'2'!$B$12:$M$212,8,FALSE)," ")</f>
        <v xml:space="preserve"> </v>
      </c>
      <c r="BA180" s="51" t="str">
        <f>IF(AND(N180="Aplicar identificación avanzada-condición aceptable para cada tipo de factor de riesgo identificado",K180="SI"),VLOOKUP(A180,'2'!$B$12:$M$212,9,FALSE)," ")</f>
        <v xml:space="preserve"> </v>
      </c>
      <c r="BB180" s="51" t="str">
        <f>IF(AND(N180="Aplicar identificación avanzada-condición aceptable para cada tipo de factor de riesgo identificado",K180="SI"),VLOOKUP(A180,'2'!$B$12:$M$212,10,FALSE)," ")</f>
        <v xml:space="preserve"> </v>
      </c>
      <c r="BC180" s="44" t="str">
        <f>IF(AND(N180="Aplicar identificación avanzada-condición aceptable para cada tipo de factor de riesgo identificado",L180="SI"),VLOOKUP(A180,'2'!$B$12:$M$212,2,FALSE)," ")</f>
        <v xml:space="preserve"> </v>
      </c>
      <c r="BD180" s="44" t="str">
        <f>IF(AND(N180="Aplicar identificación avanzada-condición aceptable para cada tipo de factor de riesgo identificado",L180="SI"),VLOOKUP(A180,'2'!$B$12:$M$212,3,FALSE)," ")</f>
        <v xml:space="preserve"> </v>
      </c>
      <c r="BE180" s="44" t="str">
        <f>IF(AND(N180="Aplicar identificación avanzada-condición aceptable para cada tipo de factor de riesgo identificado",L180="SI"),VLOOKUP(A180,'2'!$B$12:$M$212,4,FALSE)," ")</f>
        <v xml:space="preserve"> </v>
      </c>
      <c r="BF180" s="44" t="str">
        <f>IF(AND(N180="Aplicar identificación avanzada-condición aceptable para cada tipo de factor de riesgo identificado",L180="SI"),VLOOKUP(A180,'2'!$B$12:$M$212,6,FALSE)," ")</f>
        <v xml:space="preserve"> </v>
      </c>
      <c r="BG180" s="44" t="str">
        <f>IF(AND(N180="Aplicar identificación avanzada-condición aceptable para cada tipo de factor de riesgo identificado",L180="SI"),VLOOKUP(A180,'2'!$B$12:$M$212,7,FALSE)," ")</f>
        <v xml:space="preserve"> </v>
      </c>
      <c r="BH180" s="44" t="str">
        <f>IF(AND(N180="Aplicar identificación avanzada-condición aceptable para cada tipo de factor de riesgo identificado",L180="SI"),VLOOKUP(A180,'2'!$B$12:$M$212,8,FALSE)," ")</f>
        <v xml:space="preserve"> </v>
      </c>
      <c r="BI180" s="44" t="str">
        <f>IF(AND(N180="Aplicar identificación avanzada-condición aceptable para cada tipo de factor de riesgo identificado",L180="SI"),VLOOKUP(A180,'2'!$B$12:$M$212,9,FALSE)," ")</f>
        <v xml:space="preserve"> </v>
      </c>
      <c r="BJ180" s="44" t="str">
        <f>IF(AND(N180="Aplicar identificación avanzada-condición aceptable para cada tipo de factor de riesgo identificado",L180="SI"),VLOOKUP(A180,'2'!$B$12:$M$212,10,FALSE)," ")</f>
        <v xml:space="preserve"> </v>
      </c>
      <c r="BK180" s="48" t="str">
        <f>IF(AND(N180="Aplicar identificación avanzada-condición aceptable para cada tipo de factor de riesgo identificado",M180="SI"),VLOOKUP(A180,'2'!$B$12:$M$212,2,FALSE)," ")</f>
        <v xml:space="preserve"> </v>
      </c>
      <c r="BL180" s="48" t="str">
        <f>IF(AND(N180="Aplicar identificación avanzada-condición aceptable para cada tipo de factor de riesgo identificado",M180="SI"),VLOOKUP(A180,'2'!$B$12:$M$212,3,FALSE)," ")</f>
        <v xml:space="preserve"> </v>
      </c>
      <c r="BM180" s="48" t="str">
        <f>IF(AND(N180="Aplicar identificación avanzada-condición aceptable para cada tipo de factor de riesgo identificado",M180="SI"),VLOOKUP(A180,'2'!$B$12:$M$212,4,FALSE)," ")</f>
        <v xml:space="preserve"> </v>
      </c>
      <c r="BN180" s="48" t="str">
        <f>IF(AND(N180="Aplicar identificación avanzada-condición aceptable para cada tipo de factor de riesgo identificado",M180="SI"),VLOOKUP(A180,'2'!$B$12:$M$212,6,FALSE)," ")</f>
        <v xml:space="preserve"> </v>
      </c>
      <c r="BO180" s="48" t="str">
        <f>IF(AND(N180="Aplicar identificación avanzada-condición aceptable para cada tipo de factor de riesgo identificado",M180="SI"),VLOOKUP(A180,'2'!$B$12:$M$212,7,FALSE)," ")</f>
        <v xml:space="preserve"> </v>
      </c>
      <c r="BP180" s="48" t="str">
        <f>IF(AND(N180="Aplicar identificación avanzada-condición aceptable para cada tipo de factor de riesgo identificado",M180="SI"),VLOOKUP(A180,'2'!$B$12:$M$212,8,FALSE)," ")</f>
        <v xml:space="preserve"> </v>
      </c>
      <c r="BQ180" s="48" t="str">
        <f>IF(AND(N180="Aplicar identificación avanzada-condición aceptable para cada tipo de factor de riesgo identificado",M180="SI"),VLOOKUP(A180,'2'!$B$12:$M$212,9,FALSE)," ")</f>
        <v xml:space="preserve"> </v>
      </c>
      <c r="BR180" s="48" t="str">
        <f>IF(AND(N180="Aplicar identificación avanzada-condición aceptable para cada tipo de factor de riesgo identificado",M180="SI"),VLOOKUP(A180,'2'!$B$12:$M$212,10,FALSE)," ")</f>
        <v xml:space="preserve"> </v>
      </c>
    </row>
    <row r="181" spans="2:70">
      <c r="B181" s="21">
        <f>'2'!C190</f>
        <v>0</v>
      </c>
      <c r="C181" s="21">
        <f>'2'!D190</f>
        <v>0</v>
      </c>
      <c r="D181" s="21"/>
      <c r="E181" s="21">
        <f>'2'!E190</f>
        <v>0</v>
      </c>
      <c r="F181" s="34">
        <f>'3'!D190</f>
        <v>0</v>
      </c>
      <c r="N181" s="34" t="str">
        <f>'3'!L190</f>
        <v>Aplicar identificación avanzada-condición aceptable para cada tipo de factor de riesgo identificado</v>
      </c>
      <c r="O181" s="19" t="str">
        <f>IF(AND(N181="Aplicar identificación avanzada-condición aceptable para cada tipo de factor de riesgo identificado",G181="SI"),VLOOKUP(A181,'2'!$B$12:$M$212,2,FALSE)," ")</f>
        <v xml:space="preserve"> </v>
      </c>
      <c r="P181" s="19" t="str">
        <f>IF(AND(N181="Aplicar identificación avanzada-condición aceptable para cada tipo de factor de riesgo identificado",G181="SI"),VLOOKUP(A181,'2'!$B$12:$M$212,3,FALSE)," ")</f>
        <v xml:space="preserve"> </v>
      </c>
      <c r="Q181" s="19" t="str">
        <f>IF(AND(N181="Aplicar identificación avanzada-condición aceptable para cada tipo de factor de riesgo identificado",G181="SI"),VLOOKUP(A181,'2'!$B$12:$M$212,4,FALSE)," ")</f>
        <v xml:space="preserve"> </v>
      </c>
      <c r="R181" s="19" t="str">
        <f>IF(AND(N181="Aplicar identificación avanzada-condición aceptable para cada tipo de factor de riesgo identificado",G181="SI"),VLOOKUP(A181,'2'!$B$12:$M$212,6,FALSE)," ")</f>
        <v xml:space="preserve"> </v>
      </c>
      <c r="S181" s="19" t="str">
        <f>IF(AND(N181="Aplicar identificación avanzada-condición aceptable para cada tipo de factor de riesgo identificado",G181="SI"),VLOOKUP(A181,'2'!$B$12:$M$212,7,FALSE)," ")</f>
        <v xml:space="preserve"> </v>
      </c>
      <c r="T181" s="19" t="str">
        <f>IF(AND(N181="Aplicar identificación avanzada-condición aceptable para cada tipo de factor de riesgo identificado",G181="SI"),VLOOKUP(A181,'2'!$B$12:$M$212,8,FALSE)," ")</f>
        <v xml:space="preserve"> </v>
      </c>
      <c r="U181" s="19" t="str">
        <f>IF(AND(N181="Aplicar identificación avanzada-condición aceptable para cada tipo de factor de riesgo identificado",G181="SI"),VLOOKUP(A181,'2'!$B$12:$M$212,9,FALSE)," ")</f>
        <v xml:space="preserve"> </v>
      </c>
      <c r="V181" s="19" t="str">
        <f>IF(AND(N181="Aplicar identificación avanzada-condición aceptable para cada tipo de factor de riesgo identificado",G181="SI"),VLOOKUP(A181,'2'!$B$12:$M$212,10,FALSE)," ")</f>
        <v xml:space="preserve"> </v>
      </c>
      <c r="W181" s="31" t="str">
        <f>IF(AND(N181="Aplicar identificación avanzada-condición aceptable para cada tipo de factor de riesgo identificado",H181="SI"),VLOOKUP(A181,'2'!$B$12:$M$212,2,FALSE)," ")</f>
        <v xml:space="preserve"> </v>
      </c>
      <c r="X181" s="31" t="str">
        <f>IF(AND(N181="Aplicar identificación avanzada-condición aceptable para cada tipo de factor de riesgo identificado",H181="SI"),VLOOKUP(A181,'2'!$B$12:$M$212,3,FALSE)," ")</f>
        <v xml:space="preserve"> </v>
      </c>
      <c r="Y181" s="31" t="str">
        <f>IF(AND(N181="Aplicar identificación avanzada-condición aceptable para cada tipo de factor de riesgo identificado",H181="SI"),VLOOKUP(A181,'2'!$B$12:$M$212,4,FALSE)," ")</f>
        <v xml:space="preserve"> </v>
      </c>
      <c r="Z181" s="31" t="str">
        <f>IF(AND(N181="Aplicar identificación avanzada-condición aceptable para cada tipo de factor de riesgo identificado",H181="SI"),VLOOKUP(A181,'2'!$B$12:$M$212,4,FALSE)," ")</f>
        <v xml:space="preserve"> </v>
      </c>
      <c r="AA181" s="31" t="str">
        <f>IF(AND(N181="Aplicar identificación avanzada-condición aceptable para cada tipo de factor de riesgo identificado",H181="SI"),VLOOKUP(A181,'2'!$B$12:$M$212,7,FALSE)," ")</f>
        <v xml:space="preserve"> </v>
      </c>
      <c r="AB181" s="31" t="str">
        <f>IF(AND(N181="Aplicar identificación avanzada-condición aceptable para cada tipo de factor de riesgo identificado",H181="SI"),VLOOKUP(A181,'2'!$B$12:$M$212,8,FALSE)," ")</f>
        <v xml:space="preserve"> </v>
      </c>
      <c r="AC181" s="31" t="str">
        <f>IF(AND(N181="Aplicar identificación avanzada-condición aceptable para cada tipo de factor de riesgo identificado",H181="SI"),VLOOKUP(A181,'2'!$B$12:$M$212,9,FALSE)," ")</f>
        <v xml:space="preserve"> </v>
      </c>
      <c r="AD181" s="31" t="str">
        <f>IF(AND(N181="Aplicar identificación avanzada-condición aceptable para cada tipo de factor de riesgo identificado",H181="SI"),VLOOKUP(A181,'2'!$B$12:$M$212,10,FALSE)," ")</f>
        <v xml:space="preserve"> </v>
      </c>
      <c r="AE181" s="34" t="str">
        <f>IF(AND(N181="Aplicar identificación avanzada-condición aceptable para cada tipo de factor de riesgo identificado",I181="SI"),VLOOKUP(A181,'2'!$B$12:$M$212,2,FALSE)," ")</f>
        <v xml:space="preserve"> </v>
      </c>
      <c r="AF181" s="34" t="str">
        <f>IF(AND(N181="Aplicar identificación avanzada-condición aceptable para cada tipo de factor de riesgo identificado",I181="SI"),VLOOKUP(A181,'2'!$B$12:$M$212,3,FALSE)," ")</f>
        <v xml:space="preserve"> </v>
      </c>
      <c r="AG181" s="34" t="str">
        <f>IF(AND(N181="Aplicar identificación avanzada-condición aceptable para cada tipo de factor de riesgo identificado",I181="SI"),VLOOKUP(A181,'2'!$B$12:$M$212,4,FALSE)," ")</f>
        <v xml:space="preserve"> </v>
      </c>
      <c r="AH181" s="34" t="str">
        <f>IF(AND(N181="Aplicar identificación avanzada-condición aceptable para cada tipo de factor de riesgo identificado",I181="SI"),VLOOKUP(A181,'2'!$B$12:$M$212,6,FALSE)," ")</f>
        <v xml:space="preserve"> </v>
      </c>
      <c r="AI181" s="34" t="str">
        <f>IF(AND(N181="Aplicar identificación avanzada-condición aceptable para cada tipo de factor de riesgo identificado",I181="SI"),VLOOKUP(A181,'2'!$B$12:$M$212,7,FALSE)," ")</f>
        <v xml:space="preserve"> </v>
      </c>
      <c r="AJ181" s="34" t="str">
        <f>IF(AND(N181="Aplicar identificación avanzada-condición aceptable para cada tipo de factor de riesgo identificado",I181="SI"),VLOOKUP(A181,'2'!$B$12:$M$212,8,FALSE)," ")</f>
        <v xml:space="preserve"> </v>
      </c>
      <c r="AK181" s="34" t="str">
        <f>IF(AND(N181="Aplicar identificación avanzada-condición aceptable para cada tipo de factor de riesgo identificado",I181="SI"),VLOOKUP(A181,'2'!$B$12:$M$212,9,FALSE)," ")</f>
        <v xml:space="preserve"> </v>
      </c>
      <c r="AL181" s="34" t="str">
        <f>IF(AND(N181="Aplicar identificación avanzada-condición aceptable para cada tipo de factor de riesgo identificado",I181="SI"),VLOOKUP(A181,'2'!$B$12:$M$212,10,FALSE)," ")</f>
        <v xml:space="preserve"> </v>
      </c>
      <c r="AM181" s="40" t="str">
        <f>IF(AND(N181="Aplicar identificación avanzada-condición aceptable para cada tipo de factor de riesgo identificado",J181="SI"),VLOOKUP(A181,'2'!$B$12:$M$212,2,FALSE)," ")</f>
        <v xml:space="preserve"> </v>
      </c>
      <c r="AN181" s="40" t="str">
        <f>IF(AND(N181="Aplicar identificación avanzada-condición aceptable para cada tipo de factor de riesgo identificado",J181="SI"),VLOOKUP(A181,'2'!$B$12:$M$212,3,FALSE)," ")</f>
        <v xml:space="preserve"> </v>
      </c>
      <c r="AO181" s="40" t="str">
        <f>IF(AND(N181="Aplicar identificación avanzada-condición aceptable para cada tipo de factor de riesgo identificado",J181="SI"),VLOOKUP(A181,'2'!$B$12:$M$212,4,FALSE)," ")</f>
        <v xml:space="preserve"> </v>
      </c>
      <c r="AP181" s="40" t="str">
        <f>IF(AND(N181="Aplicar identificación avanzada-condición aceptable para cada tipo de factor de riesgo identificado",J181="SI"),VLOOKUP(A181,'2'!$B$12:$M$212,6,FALSE)," ")</f>
        <v xml:space="preserve"> </v>
      </c>
      <c r="AQ181" s="40" t="str">
        <f>IF(AND(N181="Aplicar identificación avanzada-condición aceptable para cada tipo de factor de riesgo identificado",J181="SI"),VLOOKUP(A181,'2'!$B$12:$M$212,7,FALSE)," ")</f>
        <v xml:space="preserve"> </v>
      </c>
      <c r="AR181" s="40" t="str">
        <f>IF(AND(N181="Aplicar identificación avanzada-condición aceptable para cada tipo de factor de riesgo identificado",J181="SI"),VLOOKUP(A181,'2'!$B$12:$M$212,8,FALSE)," ")</f>
        <v xml:space="preserve"> </v>
      </c>
      <c r="AS181" s="40" t="str">
        <f>IF(AND(N181="Aplicar identificación avanzada-condición aceptable para cada tipo de factor de riesgo identificado",J181="SI"),VLOOKUP(A181,'2'!$B$12:$M$212,9,FALSE)," ")</f>
        <v xml:space="preserve"> </v>
      </c>
      <c r="AT181" s="40" t="str">
        <f>IF(AND(N181="Aplicar identificación avanzada-condición aceptable para cada tipo de factor de riesgo identificado",J181="SI"),VLOOKUP(A181,'2'!$B$12:$M$212,10,FALSE)," ")</f>
        <v xml:space="preserve"> </v>
      </c>
      <c r="AU181" s="51" t="str">
        <f>IF(AND(N181="Aplicar identificación avanzada-condición aceptable para cada tipo de factor de riesgo identificado",K181="SI"),VLOOKUP(A181,'2'!$B$12:$M$212,2,FALSE)," ")</f>
        <v xml:space="preserve"> </v>
      </c>
      <c r="AV181" s="51" t="str">
        <f>IF(AND(N181="Aplicar identificación avanzada-condición aceptable para cada tipo de factor de riesgo identificado",K181="SI"),VLOOKUP(A181,'2'!$B$12:$M$212,3,FALSE)," ")</f>
        <v xml:space="preserve"> </v>
      </c>
      <c r="AW181" s="51" t="str">
        <f>IF(AND(N181="Aplicar identificación avanzada-condición aceptable para cada tipo de factor de riesgo identificado",K181="SI"),VLOOKUP(A181,'2'!$B$12:$M$212,4,FALSE)," ")</f>
        <v xml:space="preserve"> </v>
      </c>
      <c r="AX181" s="51" t="str">
        <f>IF(AND(N181="Aplicar identificación avanzada-condición aceptable para cada tipo de factor de riesgo identificado",K181="SI"),VLOOKUP(A181,'2'!$B$12:$M$212,6,FALSE)," ")</f>
        <v xml:space="preserve"> </v>
      </c>
      <c r="AY181" s="51" t="str">
        <f>IF(AND(N181="Aplicar identificación avanzada-condición aceptable para cada tipo de factor de riesgo identificado",K181="SI"),VLOOKUP(A181,'2'!$B$12:$M$212,7,FALSE)," ")</f>
        <v xml:space="preserve"> </v>
      </c>
      <c r="AZ181" s="51" t="str">
        <f>IF(AND(N181="Aplicar identificación avanzada-condición aceptable para cada tipo de factor de riesgo identificado",K181="SI"),VLOOKUP(A181,'2'!$B$12:$M$212,8,FALSE)," ")</f>
        <v xml:space="preserve"> </v>
      </c>
      <c r="BA181" s="51" t="str">
        <f>IF(AND(N181="Aplicar identificación avanzada-condición aceptable para cada tipo de factor de riesgo identificado",K181="SI"),VLOOKUP(A181,'2'!$B$12:$M$212,9,FALSE)," ")</f>
        <v xml:space="preserve"> </v>
      </c>
      <c r="BB181" s="51" t="str">
        <f>IF(AND(N181="Aplicar identificación avanzada-condición aceptable para cada tipo de factor de riesgo identificado",K181="SI"),VLOOKUP(A181,'2'!$B$12:$M$212,10,FALSE)," ")</f>
        <v xml:space="preserve"> </v>
      </c>
      <c r="BC181" s="44" t="str">
        <f>IF(AND(N181="Aplicar identificación avanzada-condición aceptable para cada tipo de factor de riesgo identificado",L181="SI"),VLOOKUP(A181,'2'!$B$12:$M$212,2,FALSE)," ")</f>
        <v xml:space="preserve"> </v>
      </c>
      <c r="BD181" s="44" t="str">
        <f>IF(AND(N181="Aplicar identificación avanzada-condición aceptable para cada tipo de factor de riesgo identificado",L181="SI"),VLOOKUP(A181,'2'!$B$12:$M$212,3,FALSE)," ")</f>
        <v xml:space="preserve"> </v>
      </c>
      <c r="BE181" s="44" t="str">
        <f>IF(AND(N181="Aplicar identificación avanzada-condición aceptable para cada tipo de factor de riesgo identificado",L181="SI"),VLOOKUP(A181,'2'!$B$12:$M$212,4,FALSE)," ")</f>
        <v xml:space="preserve"> </v>
      </c>
      <c r="BF181" s="44" t="str">
        <f>IF(AND(N181="Aplicar identificación avanzada-condición aceptable para cada tipo de factor de riesgo identificado",L181="SI"),VLOOKUP(A181,'2'!$B$12:$M$212,6,FALSE)," ")</f>
        <v xml:space="preserve"> </v>
      </c>
      <c r="BG181" s="44" t="str">
        <f>IF(AND(N181="Aplicar identificación avanzada-condición aceptable para cada tipo de factor de riesgo identificado",L181="SI"),VLOOKUP(A181,'2'!$B$12:$M$212,7,FALSE)," ")</f>
        <v xml:space="preserve"> </v>
      </c>
      <c r="BH181" s="44" t="str">
        <f>IF(AND(N181="Aplicar identificación avanzada-condición aceptable para cada tipo de factor de riesgo identificado",L181="SI"),VLOOKUP(A181,'2'!$B$12:$M$212,8,FALSE)," ")</f>
        <v xml:space="preserve"> </v>
      </c>
      <c r="BI181" s="44" t="str">
        <f>IF(AND(N181="Aplicar identificación avanzada-condición aceptable para cada tipo de factor de riesgo identificado",L181="SI"),VLOOKUP(A181,'2'!$B$12:$M$212,9,FALSE)," ")</f>
        <v xml:space="preserve"> </v>
      </c>
      <c r="BJ181" s="44" t="str">
        <f>IF(AND(N181="Aplicar identificación avanzada-condición aceptable para cada tipo de factor de riesgo identificado",L181="SI"),VLOOKUP(A181,'2'!$B$12:$M$212,10,FALSE)," ")</f>
        <v xml:space="preserve"> </v>
      </c>
      <c r="BK181" s="48" t="str">
        <f>IF(AND(N181="Aplicar identificación avanzada-condición aceptable para cada tipo de factor de riesgo identificado",M181="SI"),VLOOKUP(A181,'2'!$B$12:$M$212,2,FALSE)," ")</f>
        <v xml:space="preserve"> </v>
      </c>
      <c r="BL181" s="48" t="str">
        <f>IF(AND(N181="Aplicar identificación avanzada-condición aceptable para cada tipo de factor de riesgo identificado",M181="SI"),VLOOKUP(A181,'2'!$B$12:$M$212,3,FALSE)," ")</f>
        <v xml:space="preserve"> </v>
      </c>
      <c r="BM181" s="48" t="str">
        <f>IF(AND(N181="Aplicar identificación avanzada-condición aceptable para cada tipo de factor de riesgo identificado",M181="SI"),VLOOKUP(A181,'2'!$B$12:$M$212,4,FALSE)," ")</f>
        <v xml:space="preserve"> </v>
      </c>
      <c r="BN181" s="48" t="str">
        <f>IF(AND(N181="Aplicar identificación avanzada-condición aceptable para cada tipo de factor de riesgo identificado",M181="SI"),VLOOKUP(A181,'2'!$B$12:$M$212,6,FALSE)," ")</f>
        <v xml:space="preserve"> </v>
      </c>
      <c r="BO181" s="48" t="str">
        <f>IF(AND(N181="Aplicar identificación avanzada-condición aceptable para cada tipo de factor de riesgo identificado",M181="SI"),VLOOKUP(A181,'2'!$B$12:$M$212,7,FALSE)," ")</f>
        <v xml:space="preserve"> </v>
      </c>
      <c r="BP181" s="48" t="str">
        <f>IF(AND(N181="Aplicar identificación avanzada-condición aceptable para cada tipo de factor de riesgo identificado",M181="SI"),VLOOKUP(A181,'2'!$B$12:$M$212,8,FALSE)," ")</f>
        <v xml:space="preserve"> </v>
      </c>
      <c r="BQ181" s="48" t="str">
        <f>IF(AND(N181="Aplicar identificación avanzada-condición aceptable para cada tipo de factor de riesgo identificado",M181="SI"),VLOOKUP(A181,'2'!$B$12:$M$212,9,FALSE)," ")</f>
        <v xml:space="preserve"> </v>
      </c>
      <c r="BR181" s="48" t="str">
        <f>IF(AND(N181="Aplicar identificación avanzada-condición aceptable para cada tipo de factor de riesgo identificado",M181="SI"),VLOOKUP(A181,'2'!$B$12:$M$212,10,FALSE)," ")</f>
        <v xml:space="preserve"> </v>
      </c>
    </row>
    <row r="182" spans="2:70">
      <c r="B182" s="21">
        <f>'2'!C191</f>
        <v>0</v>
      </c>
      <c r="C182" s="21">
        <f>'2'!D191</f>
        <v>0</v>
      </c>
      <c r="D182" s="21"/>
      <c r="E182" s="21">
        <f>'2'!E191</f>
        <v>0</v>
      </c>
      <c r="F182" s="34">
        <f>'3'!D191</f>
        <v>0</v>
      </c>
      <c r="N182" s="34" t="str">
        <f>'3'!L191</f>
        <v>Aplicar identificación avanzada-condición aceptable para cada tipo de factor de riesgo identificado</v>
      </c>
      <c r="O182" s="19" t="str">
        <f>IF(AND(N182="Aplicar identificación avanzada-condición aceptable para cada tipo de factor de riesgo identificado",G182="SI"),VLOOKUP(A182,'2'!$B$12:$M$212,2,FALSE)," ")</f>
        <v xml:space="preserve"> </v>
      </c>
      <c r="P182" s="19" t="str">
        <f>IF(AND(N182="Aplicar identificación avanzada-condición aceptable para cada tipo de factor de riesgo identificado",G182="SI"),VLOOKUP(A182,'2'!$B$12:$M$212,3,FALSE)," ")</f>
        <v xml:space="preserve"> </v>
      </c>
      <c r="Q182" s="19" t="str">
        <f>IF(AND(N182="Aplicar identificación avanzada-condición aceptable para cada tipo de factor de riesgo identificado",G182="SI"),VLOOKUP(A182,'2'!$B$12:$M$212,4,FALSE)," ")</f>
        <v xml:space="preserve"> </v>
      </c>
      <c r="R182" s="19" t="str">
        <f>IF(AND(N182="Aplicar identificación avanzada-condición aceptable para cada tipo de factor de riesgo identificado",G182="SI"),VLOOKUP(A182,'2'!$B$12:$M$212,6,FALSE)," ")</f>
        <v xml:space="preserve"> </v>
      </c>
      <c r="S182" s="19" t="str">
        <f>IF(AND(N182="Aplicar identificación avanzada-condición aceptable para cada tipo de factor de riesgo identificado",G182="SI"),VLOOKUP(A182,'2'!$B$12:$M$212,7,FALSE)," ")</f>
        <v xml:space="preserve"> </v>
      </c>
      <c r="T182" s="19" t="str">
        <f>IF(AND(N182="Aplicar identificación avanzada-condición aceptable para cada tipo de factor de riesgo identificado",G182="SI"),VLOOKUP(A182,'2'!$B$12:$M$212,8,FALSE)," ")</f>
        <v xml:space="preserve"> </v>
      </c>
      <c r="U182" s="19" t="str">
        <f>IF(AND(N182="Aplicar identificación avanzada-condición aceptable para cada tipo de factor de riesgo identificado",G182="SI"),VLOOKUP(A182,'2'!$B$12:$M$212,9,FALSE)," ")</f>
        <v xml:space="preserve"> </v>
      </c>
      <c r="V182" s="19" t="str">
        <f>IF(AND(N182="Aplicar identificación avanzada-condición aceptable para cada tipo de factor de riesgo identificado",G182="SI"),VLOOKUP(A182,'2'!$B$12:$M$212,10,FALSE)," ")</f>
        <v xml:space="preserve"> </v>
      </c>
      <c r="W182" s="31" t="str">
        <f>IF(AND(N182="Aplicar identificación avanzada-condición aceptable para cada tipo de factor de riesgo identificado",H182="SI"),VLOOKUP(A182,'2'!$B$12:$M$212,2,FALSE)," ")</f>
        <v xml:space="preserve"> </v>
      </c>
      <c r="X182" s="31" t="str">
        <f>IF(AND(N182="Aplicar identificación avanzada-condición aceptable para cada tipo de factor de riesgo identificado",H182="SI"),VLOOKUP(A182,'2'!$B$12:$M$212,3,FALSE)," ")</f>
        <v xml:space="preserve"> </v>
      </c>
      <c r="Y182" s="31" t="str">
        <f>IF(AND(N182="Aplicar identificación avanzada-condición aceptable para cada tipo de factor de riesgo identificado",H182="SI"),VLOOKUP(A182,'2'!$B$12:$M$212,4,FALSE)," ")</f>
        <v xml:space="preserve"> </v>
      </c>
      <c r="Z182" s="31" t="str">
        <f>IF(AND(N182="Aplicar identificación avanzada-condición aceptable para cada tipo de factor de riesgo identificado",H182="SI"),VLOOKUP(A182,'2'!$B$12:$M$212,4,FALSE)," ")</f>
        <v xml:space="preserve"> </v>
      </c>
      <c r="AA182" s="31" t="str">
        <f>IF(AND(N182="Aplicar identificación avanzada-condición aceptable para cada tipo de factor de riesgo identificado",H182="SI"),VLOOKUP(A182,'2'!$B$12:$M$212,7,FALSE)," ")</f>
        <v xml:space="preserve"> </v>
      </c>
      <c r="AB182" s="31" t="str">
        <f>IF(AND(N182="Aplicar identificación avanzada-condición aceptable para cada tipo de factor de riesgo identificado",H182="SI"),VLOOKUP(A182,'2'!$B$12:$M$212,8,FALSE)," ")</f>
        <v xml:space="preserve"> </v>
      </c>
      <c r="AC182" s="31" t="str">
        <f>IF(AND(N182="Aplicar identificación avanzada-condición aceptable para cada tipo de factor de riesgo identificado",H182="SI"),VLOOKUP(A182,'2'!$B$12:$M$212,9,FALSE)," ")</f>
        <v xml:space="preserve"> </v>
      </c>
      <c r="AD182" s="31" t="str">
        <f>IF(AND(N182="Aplicar identificación avanzada-condición aceptable para cada tipo de factor de riesgo identificado",H182="SI"),VLOOKUP(A182,'2'!$B$12:$M$212,10,FALSE)," ")</f>
        <v xml:space="preserve"> </v>
      </c>
      <c r="AE182" s="34" t="str">
        <f>IF(AND(N182="Aplicar identificación avanzada-condición aceptable para cada tipo de factor de riesgo identificado",I182="SI"),VLOOKUP(A182,'2'!$B$12:$M$212,2,FALSE)," ")</f>
        <v xml:space="preserve"> </v>
      </c>
      <c r="AF182" s="34" t="str">
        <f>IF(AND(N182="Aplicar identificación avanzada-condición aceptable para cada tipo de factor de riesgo identificado",I182="SI"),VLOOKUP(A182,'2'!$B$12:$M$212,3,FALSE)," ")</f>
        <v xml:space="preserve"> </v>
      </c>
      <c r="AG182" s="34" t="str">
        <f>IF(AND(N182="Aplicar identificación avanzada-condición aceptable para cada tipo de factor de riesgo identificado",I182="SI"),VLOOKUP(A182,'2'!$B$12:$M$212,4,FALSE)," ")</f>
        <v xml:space="preserve"> </v>
      </c>
      <c r="AH182" s="34" t="str">
        <f>IF(AND(N182="Aplicar identificación avanzada-condición aceptable para cada tipo de factor de riesgo identificado",I182="SI"),VLOOKUP(A182,'2'!$B$12:$M$212,6,FALSE)," ")</f>
        <v xml:space="preserve"> </v>
      </c>
      <c r="AI182" s="34" t="str">
        <f>IF(AND(N182="Aplicar identificación avanzada-condición aceptable para cada tipo de factor de riesgo identificado",I182="SI"),VLOOKUP(A182,'2'!$B$12:$M$212,7,FALSE)," ")</f>
        <v xml:space="preserve"> </v>
      </c>
      <c r="AJ182" s="34" t="str">
        <f>IF(AND(N182="Aplicar identificación avanzada-condición aceptable para cada tipo de factor de riesgo identificado",I182="SI"),VLOOKUP(A182,'2'!$B$12:$M$212,8,FALSE)," ")</f>
        <v xml:space="preserve"> </v>
      </c>
      <c r="AK182" s="34" t="str">
        <f>IF(AND(N182="Aplicar identificación avanzada-condición aceptable para cada tipo de factor de riesgo identificado",I182="SI"),VLOOKUP(A182,'2'!$B$12:$M$212,9,FALSE)," ")</f>
        <v xml:space="preserve"> </v>
      </c>
      <c r="AL182" s="34" t="str">
        <f>IF(AND(N182="Aplicar identificación avanzada-condición aceptable para cada tipo de factor de riesgo identificado",I182="SI"),VLOOKUP(A182,'2'!$B$12:$M$212,10,FALSE)," ")</f>
        <v xml:space="preserve"> </v>
      </c>
      <c r="AM182" s="40" t="str">
        <f>IF(AND(N182="Aplicar identificación avanzada-condición aceptable para cada tipo de factor de riesgo identificado",J182="SI"),VLOOKUP(A182,'2'!$B$12:$M$212,2,FALSE)," ")</f>
        <v xml:space="preserve"> </v>
      </c>
      <c r="AN182" s="40" t="str">
        <f>IF(AND(N182="Aplicar identificación avanzada-condición aceptable para cada tipo de factor de riesgo identificado",J182="SI"),VLOOKUP(A182,'2'!$B$12:$M$212,3,FALSE)," ")</f>
        <v xml:space="preserve"> </v>
      </c>
      <c r="AO182" s="40" t="str">
        <f>IF(AND(N182="Aplicar identificación avanzada-condición aceptable para cada tipo de factor de riesgo identificado",J182="SI"),VLOOKUP(A182,'2'!$B$12:$M$212,4,FALSE)," ")</f>
        <v xml:space="preserve"> </v>
      </c>
      <c r="AP182" s="40" t="str">
        <f>IF(AND(N182="Aplicar identificación avanzada-condición aceptable para cada tipo de factor de riesgo identificado",J182="SI"),VLOOKUP(A182,'2'!$B$12:$M$212,6,FALSE)," ")</f>
        <v xml:space="preserve"> </v>
      </c>
      <c r="AQ182" s="40" t="str">
        <f>IF(AND(N182="Aplicar identificación avanzada-condición aceptable para cada tipo de factor de riesgo identificado",J182="SI"),VLOOKUP(A182,'2'!$B$12:$M$212,7,FALSE)," ")</f>
        <v xml:space="preserve"> </v>
      </c>
      <c r="AR182" s="40" t="str">
        <f>IF(AND(N182="Aplicar identificación avanzada-condición aceptable para cada tipo de factor de riesgo identificado",J182="SI"),VLOOKUP(A182,'2'!$B$12:$M$212,8,FALSE)," ")</f>
        <v xml:space="preserve"> </v>
      </c>
      <c r="AS182" s="40" t="str">
        <f>IF(AND(N182="Aplicar identificación avanzada-condición aceptable para cada tipo de factor de riesgo identificado",J182="SI"),VLOOKUP(A182,'2'!$B$12:$M$212,9,FALSE)," ")</f>
        <v xml:space="preserve"> </v>
      </c>
      <c r="AT182" s="40" t="str">
        <f>IF(AND(N182="Aplicar identificación avanzada-condición aceptable para cada tipo de factor de riesgo identificado",J182="SI"),VLOOKUP(A182,'2'!$B$12:$M$212,10,FALSE)," ")</f>
        <v xml:space="preserve"> </v>
      </c>
      <c r="AU182" s="51" t="str">
        <f>IF(AND(N182="Aplicar identificación avanzada-condición aceptable para cada tipo de factor de riesgo identificado",K182="SI"),VLOOKUP(A182,'2'!$B$12:$M$212,2,FALSE)," ")</f>
        <v xml:space="preserve"> </v>
      </c>
      <c r="AV182" s="51" t="str">
        <f>IF(AND(N182="Aplicar identificación avanzada-condición aceptable para cada tipo de factor de riesgo identificado",K182="SI"),VLOOKUP(A182,'2'!$B$12:$M$212,3,FALSE)," ")</f>
        <v xml:space="preserve"> </v>
      </c>
      <c r="AW182" s="51" t="str">
        <f>IF(AND(N182="Aplicar identificación avanzada-condición aceptable para cada tipo de factor de riesgo identificado",K182="SI"),VLOOKUP(A182,'2'!$B$12:$M$212,4,FALSE)," ")</f>
        <v xml:space="preserve"> </v>
      </c>
      <c r="AX182" s="51" t="str">
        <f>IF(AND(N182="Aplicar identificación avanzada-condición aceptable para cada tipo de factor de riesgo identificado",K182="SI"),VLOOKUP(A182,'2'!$B$12:$M$212,6,FALSE)," ")</f>
        <v xml:space="preserve"> </v>
      </c>
      <c r="AY182" s="51" t="str">
        <f>IF(AND(N182="Aplicar identificación avanzada-condición aceptable para cada tipo de factor de riesgo identificado",K182="SI"),VLOOKUP(A182,'2'!$B$12:$M$212,7,FALSE)," ")</f>
        <v xml:space="preserve"> </v>
      </c>
      <c r="AZ182" s="51" t="str">
        <f>IF(AND(N182="Aplicar identificación avanzada-condición aceptable para cada tipo de factor de riesgo identificado",K182="SI"),VLOOKUP(A182,'2'!$B$12:$M$212,8,FALSE)," ")</f>
        <v xml:space="preserve"> </v>
      </c>
      <c r="BA182" s="51" t="str">
        <f>IF(AND(N182="Aplicar identificación avanzada-condición aceptable para cada tipo de factor de riesgo identificado",K182="SI"),VLOOKUP(A182,'2'!$B$12:$M$212,9,FALSE)," ")</f>
        <v xml:space="preserve"> </v>
      </c>
      <c r="BB182" s="51" t="str">
        <f>IF(AND(N182="Aplicar identificación avanzada-condición aceptable para cada tipo de factor de riesgo identificado",K182="SI"),VLOOKUP(A182,'2'!$B$12:$M$212,10,FALSE)," ")</f>
        <v xml:space="preserve"> </v>
      </c>
      <c r="BC182" s="44" t="str">
        <f>IF(AND(N182="Aplicar identificación avanzada-condición aceptable para cada tipo de factor de riesgo identificado",L182="SI"),VLOOKUP(A182,'2'!$B$12:$M$212,2,FALSE)," ")</f>
        <v xml:space="preserve"> </v>
      </c>
      <c r="BD182" s="44" t="str">
        <f>IF(AND(N182="Aplicar identificación avanzada-condición aceptable para cada tipo de factor de riesgo identificado",L182="SI"),VLOOKUP(A182,'2'!$B$12:$M$212,3,FALSE)," ")</f>
        <v xml:space="preserve"> </v>
      </c>
      <c r="BE182" s="44" t="str">
        <f>IF(AND(N182="Aplicar identificación avanzada-condición aceptable para cada tipo de factor de riesgo identificado",L182="SI"),VLOOKUP(A182,'2'!$B$12:$M$212,4,FALSE)," ")</f>
        <v xml:space="preserve"> </v>
      </c>
      <c r="BF182" s="44" t="str">
        <f>IF(AND(N182="Aplicar identificación avanzada-condición aceptable para cada tipo de factor de riesgo identificado",L182="SI"),VLOOKUP(A182,'2'!$B$12:$M$212,6,FALSE)," ")</f>
        <v xml:space="preserve"> </v>
      </c>
      <c r="BG182" s="44" t="str">
        <f>IF(AND(N182="Aplicar identificación avanzada-condición aceptable para cada tipo de factor de riesgo identificado",L182="SI"),VLOOKUP(A182,'2'!$B$12:$M$212,7,FALSE)," ")</f>
        <v xml:space="preserve"> </v>
      </c>
      <c r="BH182" s="44" t="str">
        <f>IF(AND(N182="Aplicar identificación avanzada-condición aceptable para cada tipo de factor de riesgo identificado",L182="SI"),VLOOKUP(A182,'2'!$B$12:$M$212,8,FALSE)," ")</f>
        <v xml:space="preserve"> </v>
      </c>
      <c r="BI182" s="44" t="str">
        <f>IF(AND(N182="Aplicar identificación avanzada-condición aceptable para cada tipo de factor de riesgo identificado",L182="SI"),VLOOKUP(A182,'2'!$B$12:$M$212,9,FALSE)," ")</f>
        <v xml:space="preserve"> </v>
      </c>
      <c r="BJ182" s="44" t="str">
        <f>IF(AND(N182="Aplicar identificación avanzada-condición aceptable para cada tipo de factor de riesgo identificado",L182="SI"),VLOOKUP(A182,'2'!$B$12:$M$212,10,FALSE)," ")</f>
        <v xml:space="preserve"> </v>
      </c>
      <c r="BK182" s="48" t="str">
        <f>IF(AND(N182="Aplicar identificación avanzada-condición aceptable para cada tipo de factor de riesgo identificado",M182="SI"),VLOOKUP(A182,'2'!$B$12:$M$212,2,FALSE)," ")</f>
        <v xml:space="preserve"> </v>
      </c>
      <c r="BL182" s="48" t="str">
        <f>IF(AND(N182="Aplicar identificación avanzada-condición aceptable para cada tipo de factor de riesgo identificado",M182="SI"),VLOOKUP(A182,'2'!$B$12:$M$212,3,FALSE)," ")</f>
        <v xml:space="preserve"> </v>
      </c>
      <c r="BM182" s="48" t="str">
        <f>IF(AND(N182="Aplicar identificación avanzada-condición aceptable para cada tipo de factor de riesgo identificado",M182="SI"),VLOOKUP(A182,'2'!$B$12:$M$212,4,FALSE)," ")</f>
        <v xml:space="preserve"> </v>
      </c>
      <c r="BN182" s="48" t="str">
        <f>IF(AND(N182="Aplicar identificación avanzada-condición aceptable para cada tipo de factor de riesgo identificado",M182="SI"),VLOOKUP(A182,'2'!$B$12:$M$212,6,FALSE)," ")</f>
        <v xml:space="preserve"> </v>
      </c>
      <c r="BO182" s="48" t="str">
        <f>IF(AND(N182="Aplicar identificación avanzada-condición aceptable para cada tipo de factor de riesgo identificado",M182="SI"),VLOOKUP(A182,'2'!$B$12:$M$212,7,FALSE)," ")</f>
        <v xml:space="preserve"> </v>
      </c>
      <c r="BP182" s="48" t="str">
        <f>IF(AND(N182="Aplicar identificación avanzada-condición aceptable para cada tipo de factor de riesgo identificado",M182="SI"),VLOOKUP(A182,'2'!$B$12:$M$212,8,FALSE)," ")</f>
        <v xml:space="preserve"> </v>
      </c>
      <c r="BQ182" s="48" t="str">
        <f>IF(AND(N182="Aplicar identificación avanzada-condición aceptable para cada tipo de factor de riesgo identificado",M182="SI"),VLOOKUP(A182,'2'!$B$12:$M$212,9,FALSE)," ")</f>
        <v xml:space="preserve"> </v>
      </c>
      <c r="BR182" s="48" t="str">
        <f>IF(AND(N182="Aplicar identificación avanzada-condición aceptable para cada tipo de factor de riesgo identificado",M182="SI"),VLOOKUP(A182,'2'!$B$12:$M$212,10,FALSE)," ")</f>
        <v xml:space="preserve"> </v>
      </c>
    </row>
    <row r="183" spans="2:70">
      <c r="B183" s="21">
        <f>'2'!C192</f>
        <v>0</v>
      </c>
      <c r="C183" s="21">
        <f>'2'!D192</f>
        <v>0</v>
      </c>
      <c r="D183" s="21"/>
      <c r="E183" s="21">
        <f>'2'!E192</f>
        <v>0</v>
      </c>
      <c r="F183" s="34">
        <f>'3'!D192</f>
        <v>0</v>
      </c>
      <c r="N183" s="34" t="str">
        <f>'3'!L192</f>
        <v>Aplicar identificación avanzada-condición aceptable para cada tipo de factor de riesgo identificado</v>
      </c>
      <c r="O183" s="19" t="str">
        <f>IF(AND(N183="Aplicar identificación avanzada-condición aceptable para cada tipo de factor de riesgo identificado",G183="SI"),VLOOKUP(A183,'2'!$B$12:$M$212,2,FALSE)," ")</f>
        <v xml:space="preserve"> </v>
      </c>
      <c r="P183" s="19" t="str">
        <f>IF(AND(N183="Aplicar identificación avanzada-condición aceptable para cada tipo de factor de riesgo identificado",G183="SI"),VLOOKUP(A183,'2'!$B$12:$M$212,3,FALSE)," ")</f>
        <v xml:space="preserve"> </v>
      </c>
      <c r="Q183" s="19" t="str">
        <f>IF(AND(N183="Aplicar identificación avanzada-condición aceptable para cada tipo de factor de riesgo identificado",G183="SI"),VLOOKUP(A183,'2'!$B$12:$M$212,4,FALSE)," ")</f>
        <v xml:space="preserve"> </v>
      </c>
      <c r="R183" s="19" t="str">
        <f>IF(AND(N183="Aplicar identificación avanzada-condición aceptable para cada tipo de factor de riesgo identificado",G183="SI"),VLOOKUP(A183,'2'!$B$12:$M$212,6,FALSE)," ")</f>
        <v xml:space="preserve"> </v>
      </c>
      <c r="S183" s="19" t="str">
        <f>IF(AND(N183="Aplicar identificación avanzada-condición aceptable para cada tipo de factor de riesgo identificado",G183="SI"),VLOOKUP(A183,'2'!$B$12:$M$212,7,FALSE)," ")</f>
        <v xml:space="preserve"> </v>
      </c>
      <c r="T183" s="19" t="str">
        <f>IF(AND(N183="Aplicar identificación avanzada-condición aceptable para cada tipo de factor de riesgo identificado",G183="SI"),VLOOKUP(A183,'2'!$B$12:$M$212,8,FALSE)," ")</f>
        <v xml:space="preserve"> </v>
      </c>
      <c r="U183" s="19" t="str">
        <f>IF(AND(N183="Aplicar identificación avanzada-condición aceptable para cada tipo de factor de riesgo identificado",G183="SI"),VLOOKUP(A183,'2'!$B$12:$M$212,9,FALSE)," ")</f>
        <v xml:space="preserve"> </v>
      </c>
      <c r="V183" s="19" t="str">
        <f>IF(AND(N183="Aplicar identificación avanzada-condición aceptable para cada tipo de factor de riesgo identificado",G183="SI"),VLOOKUP(A183,'2'!$B$12:$M$212,10,FALSE)," ")</f>
        <v xml:space="preserve"> </v>
      </c>
      <c r="W183" s="31" t="str">
        <f>IF(AND(N183="Aplicar identificación avanzada-condición aceptable para cada tipo de factor de riesgo identificado",H183="SI"),VLOOKUP(A183,'2'!$B$12:$M$212,2,FALSE)," ")</f>
        <v xml:space="preserve"> </v>
      </c>
      <c r="X183" s="31" t="str">
        <f>IF(AND(N183="Aplicar identificación avanzada-condición aceptable para cada tipo de factor de riesgo identificado",H183="SI"),VLOOKUP(A183,'2'!$B$12:$M$212,3,FALSE)," ")</f>
        <v xml:space="preserve"> </v>
      </c>
      <c r="Y183" s="31" t="str">
        <f>IF(AND(N183="Aplicar identificación avanzada-condición aceptable para cada tipo de factor de riesgo identificado",H183="SI"),VLOOKUP(A183,'2'!$B$12:$M$212,4,FALSE)," ")</f>
        <v xml:space="preserve"> </v>
      </c>
      <c r="Z183" s="31" t="str">
        <f>IF(AND(N183="Aplicar identificación avanzada-condición aceptable para cada tipo de factor de riesgo identificado",H183="SI"),VLOOKUP(A183,'2'!$B$12:$M$212,4,FALSE)," ")</f>
        <v xml:space="preserve"> </v>
      </c>
      <c r="AA183" s="31" t="str">
        <f>IF(AND(N183="Aplicar identificación avanzada-condición aceptable para cada tipo de factor de riesgo identificado",H183="SI"),VLOOKUP(A183,'2'!$B$12:$M$212,7,FALSE)," ")</f>
        <v xml:space="preserve"> </v>
      </c>
      <c r="AB183" s="31" t="str">
        <f>IF(AND(N183="Aplicar identificación avanzada-condición aceptable para cada tipo de factor de riesgo identificado",H183="SI"),VLOOKUP(A183,'2'!$B$12:$M$212,8,FALSE)," ")</f>
        <v xml:space="preserve"> </v>
      </c>
      <c r="AC183" s="31" t="str">
        <f>IF(AND(N183="Aplicar identificación avanzada-condición aceptable para cada tipo de factor de riesgo identificado",H183="SI"),VLOOKUP(A183,'2'!$B$12:$M$212,9,FALSE)," ")</f>
        <v xml:space="preserve"> </v>
      </c>
      <c r="AD183" s="31" t="str">
        <f>IF(AND(N183="Aplicar identificación avanzada-condición aceptable para cada tipo de factor de riesgo identificado",H183="SI"),VLOOKUP(A183,'2'!$B$12:$M$212,10,FALSE)," ")</f>
        <v xml:space="preserve"> </v>
      </c>
      <c r="AE183" s="34" t="str">
        <f>IF(AND(N183="Aplicar identificación avanzada-condición aceptable para cada tipo de factor de riesgo identificado",I183="SI"),VLOOKUP(A183,'2'!$B$12:$M$212,2,FALSE)," ")</f>
        <v xml:space="preserve"> </v>
      </c>
      <c r="AF183" s="34" t="str">
        <f>IF(AND(N183="Aplicar identificación avanzada-condición aceptable para cada tipo de factor de riesgo identificado",I183="SI"),VLOOKUP(A183,'2'!$B$12:$M$212,3,FALSE)," ")</f>
        <v xml:space="preserve"> </v>
      </c>
      <c r="AG183" s="34" t="str">
        <f>IF(AND(N183="Aplicar identificación avanzada-condición aceptable para cada tipo de factor de riesgo identificado",I183="SI"),VLOOKUP(A183,'2'!$B$12:$M$212,4,FALSE)," ")</f>
        <v xml:space="preserve"> </v>
      </c>
      <c r="AH183" s="34" t="str">
        <f>IF(AND(N183="Aplicar identificación avanzada-condición aceptable para cada tipo de factor de riesgo identificado",I183="SI"),VLOOKUP(A183,'2'!$B$12:$M$212,6,FALSE)," ")</f>
        <v xml:space="preserve"> </v>
      </c>
      <c r="AI183" s="34" t="str">
        <f>IF(AND(N183="Aplicar identificación avanzada-condición aceptable para cada tipo de factor de riesgo identificado",I183="SI"),VLOOKUP(A183,'2'!$B$12:$M$212,7,FALSE)," ")</f>
        <v xml:space="preserve"> </v>
      </c>
      <c r="AJ183" s="34" t="str">
        <f>IF(AND(N183="Aplicar identificación avanzada-condición aceptable para cada tipo de factor de riesgo identificado",I183="SI"),VLOOKUP(A183,'2'!$B$12:$M$212,8,FALSE)," ")</f>
        <v xml:space="preserve"> </v>
      </c>
      <c r="AK183" s="34" t="str">
        <f>IF(AND(N183="Aplicar identificación avanzada-condición aceptable para cada tipo de factor de riesgo identificado",I183="SI"),VLOOKUP(A183,'2'!$B$12:$M$212,9,FALSE)," ")</f>
        <v xml:space="preserve"> </v>
      </c>
      <c r="AL183" s="34" t="str">
        <f>IF(AND(N183="Aplicar identificación avanzada-condición aceptable para cada tipo de factor de riesgo identificado",I183="SI"),VLOOKUP(A183,'2'!$B$12:$M$212,10,FALSE)," ")</f>
        <v xml:space="preserve"> </v>
      </c>
      <c r="AM183" s="40" t="str">
        <f>IF(AND(N183="Aplicar identificación avanzada-condición aceptable para cada tipo de factor de riesgo identificado",J183="SI"),VLOOKUP(A183,'2'!$B$12:$M$212,2,FALSE)," ")</f>
        <v xml:space="preserve"> </v>
      </c>
      <c r="AN183" s="40" t="str">
        <f>IF(AND(N183="Aplicar identificación avanzada-condición aceptable para cada tipo de factor de riesgo identificado",J183="SI"),VLOOKUP(A183,'2'!$B$12:$M$212,3,FALSE)," ")</f>
        <v xml:space="preserve"> </v>
      </c>
      <c r="AO183" s="40" t="str">
        <f>IF(AND(N183="Aplicar identificación avanzada-condición aceptable para cada tipo de factor de riesgo identificado",J183="SI"),VLOOKUP(A183,'2'!$B$12:$M$212,4,FALSE)," ")</f>
        <v xml:space="preserve"> </v>
      </c>
      <c r="AP183" s="40" t="str">
        <f>IF(AND(N183="Aplicar identificación avanzada-condición aceptable para cada tipo de factor de riesgo identificado",J183="SI"),VLOOKUP(A183,'2'!$B$12:$M$212,6,FALSE)," ")</f>
        <v xml:space="preserve"> </v>
      </c>
      <c r="AQ183" s="40" t="str">
        <f>IF(AND(N183="Aplicar identificación avanzada-condición aceptable para cada tipo de factor de riesgo identificado",J183="SI"),VLOOKUP(A183,'2'!$B$12:$M$212,7,FALSE)," ")</f>
        <v xml:space="preserve"> </v>
      </c>
      <c r="AR183" s="40" t="str">
        <f>IF(AND(N183="Aplicar identificación avanzada-condición aceptable para cada tipo de factor de riesgo identificado",J183="SI"),VLOOKUP(A183,'2'!$B$12:$M$212,8,FALSE)," ")</f>
        <v xml:space="preserve"> </v>
      </c>
      <c r="AS183" s="40" t="str">
        <f>IF(AND(N183="Aplicar identificación avanzada-condición aceptable para cada tipo de factor de riesgo identificado",J183="SI"),VLOOKUP(A183,'2'!$B$12:$M$212,9,FALSE)," ")</f>
        <v xml:space="preserve"> </v>
      </c>
      <c r="AT183" s="40" t="str">
        <f>IF(AND(N183="Aplicar identificación avanzada-condición aceptable para cada tipo de factor de riesgo identificado",J183="SI"),VLOOKUP(A183,'2'!$B$12:$M$212,10,FALSE)," ")</f>
        <v xml:space="preserve"> </v>
      </c>
      <c r="AU183" s="51" t="str">
        <f>IF(AND(N183="Aplicar identificación avanzada-condición aceptable para cada tipo de factor de riesgo identificado",K183="SI"),VLOOKUP(A183,'2'!$B$12:$M$212,2,FALSE)," ")</f>
        <v xml:space="preserve"> </v>
      </c>
      <c r="AV183" s="51" t="str">
        <f>IF(AND(N183="Aplicar identificación avanzada-condición aceptable para cada tipo de factor de riesgo identificado",K183="SI"),VLOOKUP(A183,'2'!$B$12:$M$212,3,FALSE)," ")</f>
        <v xml:space="preserve"> </v>
      </c>
      <c r="AW183" s="51" t="str">
        <f>IF(AND(N183="Aplicar identificación avanzada-condición aceptable para cada tipo de factor de riesgo identificado",K183="SI"),VLOOKUP(A183,'2'!$B$12:$M$212,4,FALSE)," ")</f>
        <v xml:space="preserve"> </v>
      </c>
      <c r="AX183" s="51" t="str">
        <f>IF(AND(N183="Aplicar identificación avanzada-condición aceptable para cada tipo de factor de riesgo identificado",K183="SI"),VLOOKUP(A183,'2'!$B$12:$M$212,6,FALSE)," ")</f>
        <v xml:space="preserve"> </v>
      </c>
      <c r="AY183" s="51" t="str">
        <f>IF(AND(N183="Aplicar identificación avanzada-condición aceptable para cada tipo de factor de riesgo identificado",K183="SI"),VLOOKUP(A183,'2'!$B$12:$M$212,7,FALSE)," ")</f>
        <v xml:space="preserve"> </v>
      </c>
      <c r="AZ183" s="51" t="str">
        <f>IF(AND(N183="Aplicar identificación avanzada-condición aceptable para cada tipo de factor de riesgo identificado",K183="SI"),VLOOKUP(A183,'2'!$B$12:$M$212,8,FALSE)," ")</f>
        <v xml:space="preserve"> </v>
      </c>
      <c r="BA183" s="51" t="str">
        <f>IF(AND(N183="Aplicar identificación avanzada-condición aceptable para cada tipo de factor de riesgo identificado",K183="SI"),VLOOKUP(A183,'2'!$B$12:$M$212,9,FALSE)," ")</f>
        <v xml:space="preserve"> </v>
      </c>
      <c r="BB183" s="51" t="str">
        <f>IF(AND(N183="Aplicar identificación avanzada-condición aceptable para cada tipo de factor de riesgo identificado",K183="SI"),VLOOKUP(A183,'2'!$B$12:$M$212,10,FALSE)," ")</f>
        <v xml:space="preserve"> </v>
      </c>
      <c r="BC183" s="44" t="str">
        <f>IF(AND(N183="Aplicar identificación avanzada-condición aceptable para cada tipo de factor de riesgo identificado",L183="SI"),VLOOKUP(A183,'2'!$B$12:$M$212,2,FALSE)," ")</f>
        <v xml:space="preserve"> </v>
      </c>
      <c r="BD183" s="44" t="str">
        <f>IF(AND(N183="Aplicar identificación avanzada-condición aceptable para cada tipo de factor de riesgo identificado",L183="SI"),VLOOKUP(A183,'2'!$B$12:$M$212,3,FALSE)," ")</f>
        <v xml:space="preserve"> </v>
      </c>
      <c r="BE183" s="44" t="str">
        <f>IF(AND(N183="Aplicar identificación avanzada-condición aceptable para cada tipo de factor de riesgo identificado",L183="SI"),VLOOKUP(A183,'2'!$B$12:$M$212,4,FALSE)," ")</f>
        <v xml:space="preserve"> </v>
      </c>
      <c r="BF183" s="44" t="str">
        <f>IF(AND(N183="Aplicar identificación avanzada-condición aceptable para cada tipo de factor de riesgo identificado",L183="SI"),VLOOKUP(A183,'2'!$B$12:$M$212,6,FALSE)," ")</f>
        <v xml:space="preserve"> </v>
      </c>
      <c r="BG183" s="44" t="str">
        <f>IF(AND(N183="Aplicar identificación avanzada-condición aceptable para cada tipo de factor de riesgo identificado",L183="SI"),VLOOKUP(A183,'2'!$B$12:$M$212,7,FALSE)," ")</f>
        <v xml:space="preserve"> </v>
      </c>
      <c r="BH183" s="44" t="str">
        <f>IF(AND(N183="Aplicar identificación avanzada-condición aceptable para cada tipo de factor de riesgo identificado",L183="SI"),VLOOKUP(A183,'2'!$B$12:$M$212,8,FALSE)," ")</f>
        <v xml:space="preserve"> </v>
      </c>
      <c r="BI183" s="44" t="str">
        <f>IF(AND(N183="Aplicar identificación avanzada-condición aceptable para cada tipo de factor de riesgo identificado",L183="SI"),VLOOKUP(A183,'2'!$B$12:$M$212,9,FALSE)," ")</f>
        <v xml:space="preserve"> </v>
      </c>
      <c r="BJ183" s="44" t="str">
        <f>IF(AND(N183="Aplicar identificación avanzada-condición aceptable para cada tipo de factor de riesgo identificado",L183="SI"),VLOOKUP(A183,'2'!$B$12:$M$212,10,FALSE)," ")</f>
        <v xml:space="preserve"> </v>
      </c>
      <c r="BK183" s="48" t="str">
        <f>IF(AND(N183="Aplicar identificación avanzada-condición aceptable para cada tipo de factor de riesgo identificado",M183="SI"),VLOOKUP(A183,'2'!$B$12:$M$212,2,FALSE)," ")</f>
        <v xml:space="preserve"> </v>
      </c>
      <c r="BL183" s="48" t="str">
        <f>IF(AND(N183="Aplicar identificación avanzada-condición aceptable para cada tipo de factor de riesgo identificado",M183="SI"),VLOOKUP(A183,'2'!$B$12:$M$212,3,FALSE)," ")</f>
        <v xml:space="preserve"> </v>
      </c>
      <c r="BM183" s="48" t="str">
        <f>IF(AND(N183="Aplicar identificación avanzada-condición aceptable para cada tipo de factor de riesgo identificado",M183="SI"),VLOOKUP(A183,'2'!$B$12:$M$212,4,FALSE)," ")</f>
        <v xml:space="preserve"> </v>
      </c>
      <c r="BN183" s="48" t="str">
        <f>IF(AND(N183="Aplicar identificación avanzada-condición aceptable para cada tipo de factor de riesgo identificado",M183="SI"),VLOOKUP(A183,'2'!$B$12:$M$212,6,FALSE)," ")</f>
        <v xml:space="preserve"> </v>
      </c>
      <c r="BO183" s="48" t="str">
        <f>IF(AND(N183="Aplicar identificación avanzada-condición aceptable para cada tipo de factor de riesgo identificado",M183="SI"),VLOOKUP(A183,'2'!$B$12:$M$212,7,FALSE)," ")</f>
        <v xml:space="preserve"> </v>
      </c>
      <c r="BP183" s="48" t="str">
        <f>IF(AND(N183="Aplicar identificación avanzada-condición aceptable para cada tipo de factor de riesgo identificado",M183="SI"),VLOOKUP(A183,'2'!$B$12:$M$212,8,FALSE)," ")</f>
        <v xml:space="preserve"> </v>
      </c>
      <c r="BQ183" s="48" t="str">
        <f>IF(AND(N183="Aplicar identificación avanzada-condición aceptable para cada tipo de factor de riesgo identificado",M183="SI"),VLOOKUP(A183,'2'!$B$12:$M$212,9,FALSE)," ")</f>
        <v xml:space="preserve"> </v>
      </c>
      <c r="BR183" s="48" t="str">
        <f>IF(AND(N183="Aplicar identificación avanzada-condición aceptable para cada tipo de factor de riesgo identificado",M183="SI"),VLOOKUP(A183,'2'!$B$12:$M$212,10,FALSE)," ")</f>
        <v xml:space="preserve"> </v>
      </c>
    </row>
    <row r="184" spans="2:70">
      <c r="B184" s="21">
        <f>'2'!C193</f>
        <v>0</v>
      </c>
      <c r="C184" s="21">
        <f>'2'!D193</f>
        <v>0</v>
      </c>
      <c r="D184" s="21"/>
      <c r="E184" s="21">
        <f>'2'!E193</f>
        <v>0</v>
      </c>
      <c r="F184" s="34">
        <f>'3'!D193</f>
        <v>0</v>
      </c>
      <c r="N184" s="34" t="str">
        <f>'3'!L193</f>
        <v>Aplicar identificación avanzada-condición aceptable para cada tipo de factor de riesgo identificado</v>
      </c>
      <c r="O184" s="19" t="str">
        <f>IF(AND(N184="Aplicar identificación avanzada-condición aceptable para cada tipo de factor de riesgo identificado",G184="SI"),VLOOKUP(A184,'2'!$B$12:$M$212,2,FALSE)," ")</f>
        <v xml:space="preserve"> </v>
      </c>
      <c r="P184" s="19" t="str">
        <f>IF(AND(N184="Aplicar identificación avanzada-condición aceptable para cada tipo de factor de riesgo identificado",G184="SI"),VLOOKUP(A184,'2'!$B$12:$M$212,3,FALSE)," ")</f>
        <v xml:space="preserve"> </v>
      </c>
      <c r="Q184" s="19" t="str">
        <f>IF(AND(N184="Aplicar identificación avanzada-condición aceptable para cada tipo de factor de riesgo identificado",G184="SI"),VLOOKUP(A184,'2'!$B$12:$M$212,4,FALSE)," ")</f>
        <v xml:space="preserve"> </v>
      </c>
      <c r="R184" s="19" t="str">
        <f>IF(AND(N184="Aplicar identificación avanzada-condición aceptable para cada tipo de factor de riesgo identificado",G184="SI"),VLOOKUP(A184,'2'!$B$12:$M$212,6,FALSE)," ")</f>
        <v xml:space="preserve"> </v>
      </c>
      <c r="S184" s="19" t="str">
        <f>IF(AND(N184="Aplicar identificación avanzada-condición aceptable para cada tipo de factor de riesgo identificado",G184="SI"),VLOOKUP(A184,'2'!$B$12:$M$212,7,FALSE)," ")</f>
        <v xml:space="preserve"> </v>
      </c>
      <c r="T184" s="19" t="str">
        <f>IF(AND(N184="Aplicar identificación avanzada-condición aceptable para cada tipo de factor de riesgo identificado",G184="SI"),VLOOKUP(A184,'2'!$B$12:$M$212,8,FALSE)," ")</f>
        <v xml:space="preserve"> </v>
      </c>
      <c r="U184" s="19" t="str">
        <f>IF(AND(N184="Aplicar identificación avanzada-condición aceptable para cada tipo de factor de riesgo identificado",G184="SI"),VLOOKUP(A184,'2'!$B$12:$M$212,9,FALSE)," ")</f>
        <v xml:space="preserve"> </v>
      </c>
      <c r="V184" s="19" t="str">
        <f>IF(AND(N184="Aplicar identificación avanzada-condición aceptable para cada tipo de factor de riesgo identificado",G184="SI"),VLOOKUP(A184,'2'!$B$12:$M$212,10,FALSE)," ")</f>
        <v xml:space="preserve"> </v>
      </c>
      <c r="W184" s="31" t="str">
        <f>IF(AND(N184="Aplicar identificación avanzada-condición aceptable para cada tipo de factor de riesgo identificado",H184="SI"),VLOOKUP(A184,'2'!$B$12:$M$212,2,FALSE)," ")</f>
        <v xml:space="preserve"> </v>
      </c>
      <c r="X184" s="31" t="str">
        <f>IF(AND(N184="Aplicar identificación avanzada-condición aceptable para cada tipo de factor de riesgo identificado",H184="SI"),VLOOKUP(A184,'2'!$B$12:$M$212,3,FALSE)," ")</f>
        <v xml:space="preserve"> </v>
      </c>
      <c r="Y184" s="31" t="str">
        <f>IF(AND(N184="Aplicar identificación avanzada-condición aceptable para cada tipo de factor de riesgo identificado",H184="SI"),VLOOKUP(A184,'2'!$B$12:$M$212,4,FALSE)," ")</f>
        <v xml:space="preserve"> </v>
      </c>
      <c r="Z184" s="31" t="str">
        <f>IF(AND(N184="Aplicar identificación avanzada-condición aceptable para cada tipo de factor de riesgo identificado",H184="SI"),VLOOKUP(A184,'2'!$B$12:$M$212,4,FALSE)," ")</f>
        <v xml:space="preserve"> </v>
      </c>
      <c r="AA184" s="31" t="str">
        <f>IF(AND(N184="Aplicar identificación avanzada-condición aceptable para cada tipo de factor de riesgo identificado",H184="SI"),VLOOKUP(A184,'2'!$B$12:$M$212,7,FALSE)," ")</f>
        <v xml:space="preserve"> </v>
      </c>
      <c r="AB184" s="31" t="str">
        <f>IF(AND(N184="Aplicar identificación avanzada-condición aceptable para cada tipo de factor de riesgo identificado",H184="SI"),VLOOKUP(A184,'2'!$B$12:$M$212,8,FALSE)," ")</f>
        <v xml:space="preserve"> </v>
      </c>
      <c r="AC184" s="31" t="str">
        <f>IF(AND(N184="Aplicar identificación avanzada-condición aceptable para cada tipo de factor de riesgo identificado",H184="SI"),VLOOKUP(A184,'2'!$B$12:$M$212,9,FALSE)," ")</f>
        <v xml:space="preserve"> </v>
      </c>
      <c r="AD184" s="31" t="str">
        <f>IF(AND(N184="Aplicar identificación avanzada-condición aceptable para cada tipo de factor de riesgo identificado",H184="SI"),VLOOKUP(A184,'2'!$B$12:$M$212,10,FALSE)," ")</f>
        <v xml:space="preserve"> </v>
      </c>
      <c r="AE184" s="34" t="str">
        <f>IF(AND(N184="Aplicar identificación avanzada-condición aceptable para cada tipo de factor de riesgo identificado",I184="SI"),VLOOKUP(A184,'2'!$B$12:$M$212,2,FALSE)," ")</f>
        <v xml:space="preserve"> </v>
      </c>
      <c r="AF184" s="34" t="str">
        <f>IF(AND(N184="Aplicar identificación avanzada-condición aceptable para cada tipo de factor de riesgo identificado",I184="SI"),VLOOKUP(A184,'2'!$B$12:$M$212,3,FALSE)," ")</f>
        <v xml:space="preserve"> </v>
      </c>
      <c r="AG184" s="34" t="str">
        <f>IF(AND(N184="Aplicar identificación avanzada-condición aceptable para cada tipo de factor de riesgo identificado",I184="SI"),VLOOKUP(A184,'2'!$B$12:$M$212,4,FALSE)," ")</f>
        <v xml:space="preserve"> </v>
      </c>
      <c r="AH184" s="34" t="str">
        <f>IF(AND(N184="Aplicar identificación avanzada-condición aceptable para cada tipo de factor de riesgo identificado",I184="SI"),VLOOKUP(A184,'2'!$B$12:$M$212,6,FALSE)," ")</f>
        <v xml:space="preserve"> </v>
      </c>
      <c r="AI184" s="34" t="str">
        <f>IF(AND(N184="Aplicar identificación avanzada-condición aceptable para cada tipo de factor de riesgo identificado",I184="SI"),VLOOKUP(A184,'2'!$B$12:$M$212,7,FALSE)," ")</f>
        <v xml:space="preserve"> </v>
      </c>
      <c r="AJ184" s="34" t="str">
        <f>IF(AND(N184="Aplicar identificación avanzada-condición aceptable para cada tipo de factor de riesgo identificado",I184="SI"),VLOOKUP(A184,'2'!$B$12:$M$212,8,FALSE)," ")</f>
        <v xml:space="preserve"> </v>
      </c>
      <c r="AK184" s="34" t="str">
        <f>IF(AND(N184="Aplicar identificación avanzada-condición aceptable para cada tipo de factor de riesgo identificado",I184="SI"),VLOOKUP(A184,'2'!$B$12:$M$212,9,FALSE)," ")</f>
        <v xml:space="preserve"> </v>
      </c>
      <c r="AL184" s="34" t="str">
        <f>IF(AND(N184="Aplicar identificación avanzada-condición aceptable para cada tipo de factor de riesgo identificado",I184="SI"),VLOOKUP(A184,'2'!$B$12:$M$212,10,FALSE)," ")</f>
        <v xml:space="preserve"> </v>
      </c>
      <c r="AM184" s="40" t="str">
        <f>IF(AND(N184="Aplicar identificación avanzada-condición aceptable para cada tipo de factor de riesgo identificado",J184="SI"),VLOOKUP(A184,'2'!$B$12:$M$212,2,FALSE)," ")</f>
        <v xml:space="preserve"> </v>
      </c>
      <c r="AN184" s="40" t="str">
        <f>IF(AND(N184="Aplicar identificación avanzada-condición aceptable para cada tipo de factor de riesgo identificado",J184="SI"),VLOOKUP(A184,'2'!$B$12:$M$212,3,FALSE)," ")</f>
        <v xml:space="preserve"> </v>
      </c>
      <c r="AO184" s="40" t="str">
        <f>IF(AND(N184="Aplicar identificación avanzada-condición aceptable para cada tipo de factor de riesgo identificado",J184="SI"),VLOOKUP(A184,'2'!$B$12:$M$212,4,FALSE)," ")</f>
        <v xml:space="preserve"> </v>
      </c>
      <c r="AP184" s="40" t="str">
        <f>IF(AND(N184="Aplicar identificación avanzada-condición aceptable para cada tipo de factor de riesgo identificado",J184="SI"),VLOOKUP(A184,'2'!$B$12:$M$212,6,FALSE)," ")</f>
        <v xml:space="preserve"> </v>
      </c>
      <c r="AQ184" s="40" t="str">
        <f>IF(AND(N184="Aplicar identificación avanzada-condición aceptable para cada tipo de factor de riesgo identificado",J184="SI"),VLOOKUP(A184,'2'!$B$12:$M$212,7,FALSE)," ")</f>
        <v xml:space="preserve"> </v>
      </c>
      <c r="AR184" s="40" t="str">
        <f>IF(AND(N184="Aplicar identificación avanzada-condición aceptable para cada tipo de factor de riesgo identificado",J184="SI"),VLOOKUP(A184,'2'!$B$12:$M$212,8,FALSE)," ")</f>
        <v xml:space="preserve"> </v>
      </c>
      <c r="AS184" s="40" t="str">
        <f>IF(AND(N184="Aplicar identificación avanzada-condición aceptable para cada tipo de factor de riesgo identificado",J184="SI"),VLOOKUP(A184,'2'!$B$12:$M$212,9,FALSE)," ")</f>
        <v xml:space="preserve"> </v>
      </c>
      <c r="AT184" s="40" t="str">
        <f>IF(AND(N184="Aplicar identificación avanzada-condición aceptable para cada tipo de factor de riesgo identificado",J184="SI"),VLOOKUP(A184,'2'!$B$12:$M$212,10,FALSE)," ")</f>
        <v xml:space="preserve"> </v>
      </c>
      <c r="AU184" s="51" t="str">
        <f>IF(AND(N184="Aplicar identificación avanzada-condición aceptable para cada tipo de factor de riesgo identificado",K184="SI"),VLOOKUP(A184,'2'!$B$12:$M$212,2,FALSE)," ")</f>
        <v xml:space="preserve"> </v>
      </c>
      <c r="AV184" s="51" t="str">
        <f>IF(AND(N184="Aplicar identificación avanzada-condición aceptable para cada tipo de factor de riesgo identificado",K184="SI"),VLOOKUP(A184,'2'!$B$12:$M$212,3,FALSE)," ")</f>
        <v xml:space="preserve"> </v>
      </c>
      <c r="AW184" s="51" t="str">
        <f>IF(AND(N184="Aplicar identificación avanzada-condición aceptable para cada tipo de factor de riesgo identificado",K184="SI"),VLOOKUP(A184,'2'!$B$12:$M$212,4,FALSE)," ")</f>
        <v xml:space="preserve"> </v>
      </c>
      <c r="AX184" s="51" t="str">
        <f>IF(AND(N184="Aplicar identificación avanzada-condición aceptable para cada tipo de factor de riesgo identificado",K184="SI"),VLOOKUP(A184,'2'!$B$12:$M$212,6,FALSE)," ")</f>
        <v xml:space="preserve"> </v>
      </c>
      <c r="AY184" s="51" t="str">
        <f>IF(AND(N184="Aplicar identificación avanzada-condición aceptable para cada tipo de factor de riesgo identificado",K184="SI"),VLOOKUP(A184,'2'!$B$12:$M$212,7,FALSE)," ")</f>
        <v xml:space="preserve"> </v>
      </c>
      <c r="AZ184" s="51" t="str">
        <f>IF(AND(N184="Aplicar identificación avanzada-condición aceptable para cada tipo de factor de riesgo identificado",K184="SI"),VLOOKUP(A184,'2'!$B$12:$M$212,8,FALSE)," ")</f>
        <v xml:space="preserve"> </v>
      </c>
      <c r="BA184" s="51" t="str">
        <f>IF(AND(N184="Aplicar identificación avanzada-condición aceptable para cada tipo de factor de riesgo identificado",K184="SI"),VLOOKUP(A184,'2'!$B$12:$M$212,9,FALSE)," ")</f>
        <v xml:space="preserve"> </v>
      </c>
      <c r="BB184" s="51" t="str">
        <f>IF(AND(N184="Aplicar identificación avanzada-condición aceptable para cada tipo de factor de riesgo identificado",K184="SI"),VLOOKUP(A184,'2'!$B$12:$M$212,10,FALSE)," ")</f>
        <v xml:space="preserve"> </v>
      </c>
      <c r="BC184" s="44" t="str">
        <f>IF(AND(N184="Aplicar identificación avanzada-condición aceptable para cada tipo de factor de riesgo identificado",L184="SI"),VLOOKUP(A184,'2'!$B$12:$M$212,2,FALSE)," ")</f>
        <v xml:space="preserve"> </v>
      </c>
      <c r="BD184" s="44" t="str">
        <f>IF(AND(N184="Aplicar identificación avanzada-condición aceptable para cada tipo de factor de riesgo identificado",L184="SI"),VLOOKUP(A184,'2'!$B$12:$M$212,3,FALSE)," ")</f>
        <v xml:space="preserve"> </v>
      </c>
      <c r="BE184" s="44" t="str">
        <f>IF(AND(N184="Aplicar identificación avanzada-condición aceptable para cada tipo de factor de riesgo identificado",L184="SI"),VLOOKUP(A184,'2'!$B$12:$M$212,4,FALSE)," ")</f>
        <v xml:space="preserve"> </v>
      </c>
      <c r="BF184" s="44" t="str">
        <f>IF(AND(N184="Aplicar identificación avanzada-condición aceptable para cada tipo de factor de riesgo identificado",L184="SI"),VLOOKUP(A184,'2'!$B$12:$M$212,6,FALSE)," ")</f>
        <v xml:space="preserve"> </v>
      </c>
      <c r="BG184" s="44" t="str">
        <f>IF(AND(N184="Aplicar identificación avanzada-condición aceptable para cada tipo de factor de riesgo identificado",L184="SI"),VLOOKUP(A184,'2'!$B$12:$M$212,7,FALSE)," ")</f>
        <v xml:space="preserve"> </v>
      </c>
      <c r="BH184" s="44" t="str">
        <f>IF(AND(N184="Aplicar identificación avanzada-condición aceptable para cada tipo de factor de riesgo identificado",L184="SI"),VLOOKUP(A184,'2'!$B$12:$M$212,8,FALSE)," ")</f>
        <v xml:space="preserve"> </v>
      </c>
      <c r="BI184" s="44" t="str">
        <f>IF(AND(N184="Aplicar identificación avanzada-condición aceptable para cada tipo de factor de riesgo identificado",L184="SI"),VLOOKUP(A184,'2'!$B$12:$M$212,9,FALSE)," ")</f>
        <v xml:space="preserve"> </v>
      </c>
      <c r="BJ184" s="44" t="str">
        <f>IF(AND(N184="Aplicar identificación avanzada-condición aceptable para cada tipo de factor de riesgo identificado",L184="SI"),VLOOKUP(A184,'2'!$B$12:$M$212,10,FALSE)," ")</f>
        <v xml:space="preserve"> </v>
      </c>
      <c r="BK184" s="48" t="str">
        <f>IF(AND(N184="Aplicar identificación avanzada-condición aceptable para cada tipo de factor de riesgo identificado",M184="SI"),VLOOKUP(A184,'2'!$B$12:$M$212,2,FALSE)," ")</f>
        <v xml:space="preserve"> </v>
      </c>
      <c r="BL184" s="48" t="str">
        <f>IF(AND(N184="Aplicar identificación avanzada-condición aceptable para cada tipo de factor de riesgo identificado",M184="SI"),VLOOKUP(A184,'2'!$B$12:$M$212,3,FALSE)," ")</f>
        <v xml:space="preserve"> </v>
      </c>
      <c r="BM184" s="48" t="str">
        <f>IF(AND(N184="Aplicar identificación avanzada-condición aceptable para cada tipo de factor de riesgo identificado",M184="SI"),VLOOKUP(A184,'2'!$B$12:$M$212,4,FALSE)," ")</f>
        <v xml:space="preserve"> </v>
      </c>
      <c r="BN184" s="48" t="str">
        <f>IF(AND(N184="Aplicar identificación avanzada-condición aceptable para cada tipo de factor de riesgo identificado",M184="SI"),VLOOKUP(A184,'2'!$B$12:$M$212,6,FALSE)," ")</f>
        <v xml:space="preserve"> </v>
      </c>
      <c r="BO184" s="48" t="str">
        <f>IF(AND(N184="Aplicar identificación avanzada-condición aceptable para cada tipo de factor de riesgo identificado",M184="SI"),VLOOKUP(A184,'2'!$B$12:$M$212,7,FALSE)," ")</f>
        <v xml:space="preserve"> </v>
      </c>
      <c r="BP184" s="48" t="str">
        <f>IF(AND(N184="Aplicar identificación avanzada-condición aceptable para cada tipo de factor de riesgo identificado",M184="SI"),VLOOKUP(A184,'2'!$B$12:$M$212,8,FALSE)," ")</f>
        <v xml:space="preserve"> </v>
      </c>
      <c r="BQ184" s="48" t="str">
        <f>IF(AND(N184="Aplicar identificación avanzada-condición aceptable para cada tipo de factor de riesgo identificado",M184="SI"),VLOOKUP(A184,'2'!$B$12:$M$212,9,FALSE)," ")</f>
        <v xml:space="preserve"> </v>
      </c>
      <c r="BR184" s="48" t="str">
        <f>IF(AND(N184="Aplicar identificación avanzada-condición aceptable para cada tipo de factor de riesgo identificado",M184="SI"),VLOOKUP(A184,'2'!$B$12:$M$212,10,FALSE)," ")</f>
        <v xml:space="preserve"> </v>
      </c>
    </row>
    <row r="185" spans="2:70">
      <c r="B185" s="21">
        <f>'2'!C194</f>
        <v>0</v>
      </c>
      <c r="C185" s="21">
        <f>'2'!D194</f>
        <v>0</v>
      </c>
      <c r="D185" s="21"/>
      <c r="E185" s="21">
        <f>'2'!E194</f>
        <v>0</v>
      </c>
      <c r="F185" s="34">
        <f>'3'!D194</f>
        <v>0</v>
      </c>
      <c r="N185" s="34" t="str">
        <f>'3'!L194</f>
        <v>Aplicar identificación avanzada-condición aceptable para cada tipo de factor de riesgo identificado</v>
      </c>
      <c r="O185" s="19" t="str">
        <f>IF(AND(N185="Aplicar identificación avanzada-condición aceptable para cada tipo de factor de riesgo identificado",G185="SI"),VLOOKUP(A185,'2'!$B$12:$M$212,2,FALSE)," ")</f>
        <v xml:space="preserve"> </v>
      </c>
      <c r="P185" s="19" t="str">
        <f>IF(AND(N185="Aplicar identificación avanzada-condición aceptable para cada tipo de factor de riesgo identificado",G185="SI"),VLOOKUP(A185,'2'!$B$12:$M$212,3,FALSE)," ")</f>
        <v xml:space="preserve"> </v>
      </c>
      <c r="Q185" s="19" t="str">
        <f>IF(AND(N185="Aplicar identificación avanzada-condición aceptable para cada tipo de factor de riesgo identificado",G185="SI"),VLOOKUP(A185,'2'!$B$12:$M$212,4,FALSE)," ")</f>
        <v xml:space="preserve"> </v>
      </c>
      <c r="R185" s="19" t="str">
        <f>IF(AND(N185="Aplicar identificación avanzada-condición aceptable para cada tipo de factor de riesgo identificado",G185="SI"),VLOOKUP(A185,'2'!$B$12:$M$212,6,FALSE)," ")</f>
        <v xml:space="preserve"> </v>
      </c>
      <c r="S185" s="19" t="str">
        <f>IF(AND(N185="Aplicar identificación avanzada-condición aceptable para cada tipo de factor de riesgo identificado",G185="SI"),VLOOKUP(A185,'2'!$B$12:$M$212,7,FALSE)," ")</f>
        <v xml:space="preserve"> </v>
      </c>
      <c r="T185" s="19" t="str">
        <f>IF(AND(N185="Aplicar identificación avanzada-condición aceptable para cada tipo de factor de riesgo identificado",G185="SI"),VLOOKUP(A185,'2'!$B$12:$M$212,8,FALSE)," ")</f>
        <v xml:space="preserve"> </v>
      </c>
      <c r="U185" s="19" t="str">
        <f>IF(AND(N185="Aplicar identificación avanzada-condición aceptable para cada tipo de factor de riesgo identificado",G185="SI"),VLOOKUP(A185,'2'!$B$12:$M$212,9,FALSE)," ")</f>
        <v xml:space="preserve"> </v>
      </c>
      <c r="V185" s="19" t="str">
        <f>IF(AND(N185="Aplicar identificación avanzada-condición aceptable para cada tipo de factor de riesgo identificado",G185="SI"),VLOOKUP(A185,'2'!$B$12:$M$212,10,FALSE)," ")</f>
        <v xml:space="preserve"> </v>
      </c>
      <c r="W185" s="31" t="str">
        <f>IF(AND(N185="Aplicar identificación avanzada-condición aceptable para cada tipo de factor de riesgo identificado",H185="SI"),VLOOKUP(A185,'2'!$B$12:$M$212,2,FALSE)," ")</f>
        <v xml:space="preserve"> </v>
      </c>
      <c r="X185" s="31" t="str">
        <f>IF(AND(N185="Aplicar identificación avanzada-condición aceptable para cada tipo de factor de riesgo identificado",H185="SI"),VLOOKUP(A185,'2'!$B$12:$M$212,3,FALSE)," ")</f>
        <v xml:space="preserve"> </v>
      </c>
      <c r="Y185" s="31" t="str">
        <f>IF(AND(N185="Aplicar identificación avanzada-condición aceptable para cada tipo de factor de riesgo identificado",H185="SI"),VLOOKUP(A185,'2'!$B$12:$M$212,4,FALSE)," ")</f>
        <v xml:space="preserve"> </v>
      </c>
      <c r="Z185" s="31" t="str">
        <f>IF(AND(N185="Aplicar identificación avanzada-condición aceptable para cada tipo de factor de riesgo identificado",H185="SI"),VLOOKUP(A185,'2'!$B$12:$M$212,4,FALSE)," ")</f>
        <v xml:space="preserve"> </v>
      </c>
      <c r="AA185" s="31" t="str">
        <f>IF(AND(N185="Aplicar identificación avanzada-condición aceptable para cada tipo de factor de riesgo identificado",H185="SI"),VLOOKUP(A185,'2'!$B$12:$M$212,7,FALSE)," ")</f>
        <v xml:space="preserve"> </v>
      </c>
      <c r="AB185" s="31" t="str">
        <f>IF(AND(N185="Aplicar identificación avanzada-condición aceptable para cada tipo de factor de riesgo identificado",H185="SI"),VLOOKUP(A185,'2'!$B$12:$M$212,8,FALSE)," ")</f>
        <v xml:space="preserve"> </v>
      </c>
      <c r="AC185" s="31" t="str">
        <f>IF(AND(N185="Aplicar identificación avanzada-condición aceptable para cada tipo de factor de riesgo identificado",H185="SI"),VLOOKUP(A185,'2'!$B$12:$M$212,9,FALSE)," ")</f>
        <v xml:space="preserve"> </v>
      </c>
      <c r="AD185" s="31" t="str">
        <f>IF(AND(N185="Aplicar identificación avanzada-condición aceptable para cada tipo de factor de riesgo identificado",H185="SI"),VLOOKUP(A185,'2'!$B$12:$M$212,10,FALSE)," ")</f>
        <v xml:space="preserve"> </v>
      </c>
      <c r="AE185" s="34" t="str">
        <f>IF(AND(N185="Aplicar identificación avanzada-condición aceptable para cada tipo de factor de riesgo identificado",I185="SI"),VLOOKUP(A185,'2'!$B$12:$M$212,2,FALSE)," ")</f>
        <v xml:space="preserve"> </v>
      </c>
      <c r="AF185" s="34" t="str">
        <f>IF(AND(N185="Aplicar identificación avanzada-condición aceptable para cada tipo de factor de riesgo identificado",I185="SI"),VLOOKUP(A185,'2'!$B$12:$M$212,3,FALSE)," ")</f>
        <v xml:space="preserve"> </v>
      </c>
      <c r="AG185" s="34" t="str">
        <f>IF(AND(N185="Aplicar identificación avanzada-condición aceptable para cada tipo de factor de riesgo identificado",I185="SI"),VLOOKUP(A185,'2'!$B$12:$M$212,4,FALSE)," ")</f>
        <v xml:space="preserve"> </v>
      </c>
      <c r="AH185" s="34" t="str">
        <f>IF(AND(N185="Aplicar identificación avanzada-condición aceptable para cada tipo de factor de riesgo identificado",I185="SI"),VLOOKUP(A185,'2'!$B$12:$M$212,6,FALSE)," ")</f>
        <v xml:space="preserve"> </v>
      </c>
      <c r="AI185" s="34" t="str">
        <f>IF(AND(N185="Aplicar identificación avanzada-condición aceptable para cada tipo de factor de riesgo identificado",I185="SI"),VLOOKUP(A185,'2'!$B$12:$M$212,7,FALSE)," ")</f>
        <v xml:space="preserve"> </v>
      </c>
      <c r="AJ185" s="34" t="str">
        <f>IF(AND(N185="Aplicar identificación avanzada-condición aceptable para cada tipo de factor de riesgo identificado",I185="SI"),VLOOKUP(A185,'2'!$B$12:$M$212,8,FALSE)," ")</f>
        <v xml:space="preserve"> </v>
      </c>
      <c r="AK185" s="34" t="str">
        <f>IF(AND(N185="Aplicar identificación avanzada-condición aceptable para cada tipo de factor de riesgo identificado",I185="SI"),VLOOKUP(A185,'2'!$B$12:$M$212,9,FALSE)," ")</f>
        <v xml:space="preserve"> </v>
      </c>
      <c r="AL185" s="34" t="str">
        <f>IF(AND(N185="Aplicar identificación avanzada-condición aceptable para cada tipo de factor de riesgo identificado",I185="SI"),VLOOKUP(A185,'2'!$B$12:$M$212,10,FALSE)," ")</f>
        <v xml:space="preserve"> </v>
      </c>
      <c r="AM185" s="40" t="str">
        <f>IF(AND(N185="Aplicar identificación avanzada-condición aceptable para cada tipo de factor de riesgo identificado",J185="SI"),VLOOKUP(A185,'2'!$B$12:$M$212,2,FALSE)," ")</f>
        <v xml:space="preserve"> </v>
      </c>
      <c r="AN185" s="40" t="str">
        <f>IF(AND(N185="Aplicar identificación avanzada-condición aceptable para cada tipo de factor de riesgo identificado",J185="SI"),VLOOKUP(A185,'2'!$B$12:$M$212,3,FALSE)," ")</f>
        <v xml:space="preserve"> </v>
      </c>
      <c r="AO185" s="40" t="str">
        <f>IF(AND(N185="Aplicar identificación avanzada-condición aceptable para cada tipo de factor de riesgo identificado",J185="SI"),VLOOKUP(A185,'2'!$B$12:$M$212,4,FALSE)," ")</f>
        <v xml:space="preserve"> </v>
      </c>
      <c r="AP185" s="40" t="str">
        <f>IF(AND(N185="Aplicar identificación avanzada-condición aceptable para cada tipo de factor de riesgo identificado",J185="SI"),VLOOKUP(A185,'2'!$B$12:$M$212,6,FALSE)," ")</f>
        <v xml:space="preserve"> </v>
      </c>
      <c r="AQ185" s="40" t="str">
        <f>IF(AND(N185="Aplicar identificación avanzada-condición aceptable para cada tipo de factor de riesgo identificado",J185="SI"),VLOOKUP(A185,'2'!$B$12:$M$212,7,FALSE)," ")</f>
        <v xml:space="preserve"> </v>
      </c>
      <c r="AR185" s="40" t="str">
        <f>IF(AND(N185="Aplicar identificación avanzada-condición aceptable para cada tipo de factor de riesgo identificado",J185="SI"),VLOOKUP(A185,'2'!$B$12:$M$212,8,FALSE)," ")</f>
        <v xml:space="preserve"> </v>
      </c>
      <c r="AS185" s="40" t="str">
        <f>IF(AND(N185="Aplicar identificación avanzada-condición aceptable para cada tipo de factor de riesgo identificado",J185="SI"),VLOOKUP(A185,'2'!$B$12:$M$212,9,FALSE)," ")</f>
        <v xml:space="preserve"> </v>
      </c>
      <c r="AT185" s="40" t="str">
        <f>IF(AND(N185="Aplicar identificación avanzada-condición aceptable para cada tipo de factor de riesgo identificado",J185="SI"),VLOOKUP(A185,'2'!$B$12:$M$212,10,FALSE)," ")</f>
        <v xml:space="preserve"> </v>
      </c>
      <c r="AU185" s="51" t="str">
        <f>IF(AND(N185="Aplicar identificación avanzada-condición aceptable para cada tipo de factor de riesgo identificado",K185="SI"),VLOOKUP(A185,'2'!$B$12:$M$212,2,FALSE)," ")</f>
        <v xml:space="preserve"> </v>
      </c>
      <c r="AV185" s="51" t="str">
        <f>IF(AND(N185="Aplicar identificación avanzada-condición aceptable para cada tipo de factor de riesgo identificado",K185="SI"),VLOOKUP(A185,'2'!$B$12:$M$212,3,FALSE)," ")</f>
        <v xml:space="preserve"> </v>
      </c>
      <c r="AW185" s="51" t="str">
        <f>IF(AND(N185="Aplicar identificación avanzada-condición aceptable para cada tipo de factor de riesgo identificado",K185="SI"),VLOOKUP(A185,'2'!$B$12:$M$212,4,FALSE)," ")</f>
        <v xml:space="preserve"> </v>
      </c>
      <c r="AX185" s="51" t="str">
        <f>IF(AND(N185="Aplicar identificación avanzada-condición aceptable para cada tipo de factor de riesgo identificado",K185="SI"),VLOOKUP(A185,'2'!$B$12:$M$212,6,FALSE)," ")</f>
        <v xml:space="preserve"> </v>
      </c>
      <c r="AY185" s="51" t="str">
        <f>IF(AND(N185="Aplicar identificación avanzada-condición aceptable para cada tipo de factor de riesgo identificado",K185="SI"),VLOOKUP(A185,'2'!$B$12:$M$212,7,FALSE)," ")</f>
        <v xml:space="preserve"> </v>
      </c>
      <c r="AZ185" s="51" t="str">
        <f>IF(AND(N185="Aplicar identificación avanzada-condición aceptable para cada tipo de factor de riesgo identificado",K185="SI"),VLOOKUP(A185,'2'!$B$12:$M$212,8,FALSE)," ")</f>
        <v xml:space="preserve"> </v>
      </c>
      <c r="BA185" s="51" t="str">
        <f>IF(AND(N185="Aplicar identificación avanzada-condición aceptable para cada tipo de factor de riesgo identificado",K185="SI"),VLOOKUP(A185,'2'!$B$12:$M$212,9,FALSE)," ")</f>
        <v xml:space="preserve"> </v>
      </c>
      <c r="BB185" s="51" t="str">
        <f>IF(AND(N185="Aplicar identificación avanzada-condición aceptable para cada tipo de factor de riesgo identificado",K185="SI"),VLOOKUP(A185,'2'!$B$12:$M$212,10,FALSE)," ")</f>
        <v xml:space="preserve"> </v>
      </c>
      <c r="BC185" s="44" t="str">
        <f>IF(AND(N185="Aplicar identificación avanzada-condición aceptable para cada tipo de factor de riesgo identificado",L185="SI"),VLOOKUP(A185,'2'!$B$12:$M$212,2,FALSE)," ")</f>
        <v xml:space="preserve"> </v>
      </c>
      <c r="BD185" s="44" t="str">
        <f>IF(AND(N185="Aplicar identificación avanzada-condición aceptable para cada tipo de factor de riesgo identificado",L185="SI"),VLOOKUP(A185,'2'!$B$12:$M$212,3,FALSE)," ")</f>
        <v xml:space="preserve"> </v>
      </c>
      <c r="BE185" s="44" t="str">
        <f>IF(AND(N185="Aplicar identificación avanzada-condición aceptable para cada tipo de factor de riesgo identificado",L185="SI"),VLOOKUP(A185,'2'!$B$12:$M$212,4,FALSE)," ")</f>
        <v xml:space="preserve"> </v>
      </c>
      <c r="BF185" s="44" t="str">
        <f>IF(AND(N185="Aplicar identificación avanzada-condición aceptable para cada tipo de factor de riesgo identificado",L185="SI"),VLOOKUP(A185,'2'!$B$12:$M$212,6,FALSE)," ")</f>
        <v xml:space="preserve"> </v>
      </c>
      <c r="BG185" s="44" t="str">
        <f>IF(AND(N185="Aplicar identificación avanzada-condición aceptable para cada tipo de factor de riesgo identificado",L185="SI"),VLOOKUP(A185,'2'!$B$12:$M$212,7,FALSE)," ")</f>
        <v xml:space="preserve"> </v>
      </c>
      <c r="BH185" s="44" t="str">
        <f>IF(AND(N185="Aplicar identificación avanzada-condición aceptable para cada tipo de factor de riesgo identificado",L185="SI"),VLOOKUP(A185,'2'!$B$12:$M$212,8,FALSE)," ")</f>
        <v xml:space="preserve"> </v>
      </c>
      <c r="BI185" s="44" t="str">
        <f>IF(AND(N185="Aplicar identificación avanzada-condición aceptable para cada tipo de factor de riesgo identificado",L185="SI"),VLOOKUP(A185,'2'!$B$12:$M$212,9,FALSE)," ")</f>
        <v xml:space="preserve"> </v>
      </c>
      <c r="BJ185" s="44" t="str">
        <f>IF(AND(N185="Aplicar identificación avanzada-condición aceptable para cada tipo de factor de riesgo identificado",L185="SI"),VLOOKUP(A185,'2'!$B$12:$M$212,10,FALSE)," ")</f>
        <v xml:space="preserve"> </v>
      </c>
      <c r="BK185" s="48" t="str">
        <f>IF(AND(N185="Aplicar identificación avanzada-condición aceptable para cada tipo de factor de riesgo identificado",M185="SI"),VLOOKUP(A185,'2'!$B$12:$M$212,2,FALSE)," ")</f>
        <v xml:space="preserve"> </v>
      </c>
      <c r="BL185" s="48" t="str">
        <f>IF(AND(N185="Aplicar identificación avanzada-condición aceptable para cada tipo de factor de riesgo identificado",M185="SI"),VLOOKUP(A185,'2'!$B$12:$M$212,3,FALSE)," ")</f>
        <v xml:space="preserve"> </v>
      </c>
      <c r="BM185" s="48" t="str">
        <f>IF(AND(N185="Aplicar identificación avanzada-condición aceptable para cada tipo de factor de riesgo identificado",M185="SI"),VLOOKUP(A185,'2'!$B$12:$M$212,4,FALSE)," ")</f>
        <v xml:space="preserve"> </v>
      </c>
      <c r="BN185" s="48" t="str">
        <f>IF(AND(N185="Aplicar identificación avanzada-condición aceptable para cada tipo de factor de riesgo identificado",M185="SI"),VLOOKUP(A185,'2'!$B$12:$M$212,6,FALSE)," ")</f>
        <v xml:space="preserve"> </v>
      </c>
      <c r="BO185" s="48" t="str">
        <f>IF(AND(N185="Aplicar identificación avanzada-condición aceptable para cada tipo de factor de riesgo identificado",M185="SI"),VLOOKUP(A185,'2'!$B$12:$M$212,7,FALSE)," ")</f>
        <v xml:space="preserve"> </v>
      </c>
      <c r="BP185" s="48" t="str">
        <f>IF(AND(N185="Aplicar identificación avanzada-condición aceptable para cada tipo de factor de riesgo identificado",M185="SI"),VLOOKUP(A185,'2'!$B$12:$M$212,8,FALSE)," ")</f>
        <v xml:space="preserve"> </v>
      </c>
      <c r="BQ185" s="48" t="str">
        <f>IF(AND(N185="Aplicar identificación avanzada-condición aceptable para cada tipo de factor de riesgo identificado",M185="SI"),VLOOKUP(A185,'2'!$B$12:$M$212,9,FALSE)," ")</f>
        <v xml:space="preserve"> </v>
      </c>
      <c r="BR185" s="48" t="str">
        <f>IF(AND(N185="Aplicar identificación avanzada-condición aceptable para cada tipo de factor de riesgo identificado",M185="SI"),VLOOKUP(A185,'2'!$B$12:$M$212,10,FALSE)," ")</f>
        <v xml:space="preserve"> </v>
      </c>
    </row>
    <row r="186" spans="2:70">
      <c r="B186" s="21">
        <f>'2'!C195</f>
        <v>0</v>
      </c>
      <c r="C186" s="21">
        <f>'2'!D195</f>
        <v>0</v>
      </c>
      <c r="D186" s="21"/>
      <c r="E186" s="21">
        <f>'2'!E195</f>
        <v>0</v>
      </c>
      <c r="F186" s="34">
        <f>'3'!D195</f>
        <v>0</v>
      </c>
      <c r="N186" s="34" t="str">
        <f>'3'!L195</f>
        <v>Aplicar identificación avanzada-condición aceptable para cada tipo de factor de riesgo identificado</v>
      </c>
      <c r="O186" s="19" t="str">
        <f>IF(AND(N186="Aplicar identificación avanzada-condición aceptable para cada tipo de factor de riesgo identificado",G186="SI"),VLOOKUP(A186,'2'!$B$12:$M$212,2,FALSE)," ")</f>
        <v xml:space="preserve"> </v>
      </c>
      <c r="P186" s="19" t="str">
        <f>IF(AND(N186="Aplicar identificación avanzada-condición aceptable para cada tipo de factor de riesgo identificado",G186="SI"),VLOOKUP(A186,'2'!$B$12:$M$212,3,FALSE)," ")</f>
        <v xml:space="preserve"> </v>
      </c>
      <c r="Q186" s="19" t="str">
        <f>IF(AND(N186="Aplicar identificación avanzada-condición aceptable para cada tipo de factor de riesgo identificado",G186="SI"),VLOOKUP(A186,'2'!$B$12:$M$212,4,FALSE)," ")</f>
        <v xml:space="preserve"> </v>
      </c>
      <c r="R186" s="19" t="str">
        <f>IF(AND(N186="Aplicar identificación avanzada-condición aceptable para cada tipo de factor de riesgo identificado",G186="SI"),VLOOKUP(A186,'2'!$B$12:$M$212,6,FALSE)," ")</f>
        <v xml:space="preserve"> </v>
      </c>
      <c r="S186" s="19" t="str">
        <f>IF(AND(N186="Aplicar identificación avanzada-condición aceptable para cada tipo de factor de riesgo identificado",G186="SI"),VLOOKUP(A186,'2'!$B$12:$M$212,7,FALSE)," ")</f>
        <v xml:space="preserve"> </v>
      </c>
      <c r="T186" s="19" t="str">
        <f>IF(AND(N186="Aplicar identificación avanzada-condición aceptable para cada tipo de factor de riesgo identificado",G186="SI"),VLOOKUP(A186,'2'!$B$12:$M$212,8,FALSE)," ")</f>
        <v xml:space="preserve"> </v>
      </c>
      <c r="U186" s="19" t="str">
        <f>IF(AND(N186="Aplicar identificación avanzada-condición aceptable para cada tipo de factor de riesgo identificado",G186="SI"),VLOOKUP(A186,'2'!$B$12:$M$212,9,FALSE)," ")</f>
        <v xml:space="preserve"> </v>
      </c>
      <c r="V186" s="19" t="str">
        <f>IF(AND(N186="Aplicar identificación avanzada-condición aceptable para cada tipo de factor de riesgo identificado",G186="SI"),VLOOKUP(A186,'2'!$B$12:$M$212,10,FALSE)," ")</f>
        <v xml:space="preserve"> </v>
      </c>
      <c r="W186" s="31" t="str">
        <f>IF(AND(N186="Aplicar identificación avanzada-condición aceptable para cada tipo de factor de riesgo identificado",H186="SI"),VLOOKUP(A186,'2'!$B$12:$M$212,2,FALSE)," ")</f>
        <v xml:space="preserve"> </v>
      </c>
      <c r="X186" s="31" t="str">
        <f>IF(AND(N186="Aplicar identificación avanzada-condición aceptable para cada tipo de factor de riesgo identificado",H186="SI"),VLOOKUP(A186,'2'!$B$12:$M$212,3,FALSE)," ")</f>
        <v xml:space="preserve"> </v>
      </c>
      <c r="Y186" s="31" t="str">
        <f>IF(AND(N186="Aplicar identificación avanzada-condición aceptable para cada tipo de factor de riesgo identificado",H186="SI"),VLOOKUP(A186,'2'!$B$12:$M$212,4,FALSE)," ")</f>
        <v xml:space="preserve"> </v>
      </c>
      <c r="Z186" s="31" t="str">
        <f>IF(AND(N186="Aplicar identificación avanzada-condición aceptable para cada tipo de factor de riesgo identificado",H186="SI"),VLOOKUP(A186,'2'!$B$12:$M$212,4,FALSE)," ")</f>
        <v xml:space="preserve"> </v>
      </c>
      <c r="AA186" s="31" t="str">
        <f>IF(AND(N186="Aplicar identificación avanzada-condición aceptable para cada tipo de factor de riesgo identificado",H186="SI"),VLOOKUP(A186,'2'!$B$12:$M$212,7,FALSE)," ")</f>
        <v xml:space="preserve"> </v>
      </c>
      <c r="AB186" s="31" t="str">
        <f>IF(AND(N186="Aplicar identificación avanzada-condición aceptable para cada tipo de factor de riesgo identificado",H186="SI"),VLOOKUP(A186,'2'!$B$12:$M$212,8,FALSE)," ")</f>
        <v xml:space="preserve"> </v>
      </c>
      <c r="AC186" s="31" t="str">
        <f>IF(AND(N186="Aplicar identificación avanzada-condición aceptable para cada tipo de factor de riesgo identificado",H186="SI"),VLOOKUP(A186,'2'!$B$12:$M$212,9,FALSE)," ")</f>
        <v xml:space="preserve"> </v>
      </c>
      <c r="AD186" s="31" t="str">
        <f>IF(AND(N186="Aplicar identificación avanzada-condición aceptable para cada tipo de factor de riesgo identificado",H186="SI"),VLOOKUP(A186,'2'!$B$12:$M$212,10,FALSE)," ")</f>
        <v xml:space="preserve"> </v>
      </c>
      <c r="AE186" s="34" t="str">
        <f>IF(AND(N186="Aplicar identificación avanzada-condición aceptable para cada tipo de factor de riesgo identificado",I186="SI"),VLOOKUP(A186,'2'!$B$12:$M$212,2,FALSE)," ")</f>
        <v xml:space="preserve"> </v>
      </c>
      <c r="AF186" s="34" t="str">
        <f>IF(AND(N186="Aplicar identificación avanzada-condición aceptable para cada tipo de factor de riesgo identificado",I186="SI"),VLOOKUP(A186,'2'!$B$12:$M$212,3,FALSE)," ")</f>
        <v xml:space="preserve"> </v>
      </c>
      <c r="AG186" s="34" t="str">
        <f>IF(AND(N186="Aplicar identificación avanzada-condición aceptable para cada tipo de factor de riesgo identificado",I186="SI"),VLOOKUP(A186,'2'!$B$12:$M$212,4,FALSE)," ")</f>
        <v xml:space="preserve"> </v>
      </c>
      <c r="AH186" s="34" t="str">
        <f>IF(AND(N186="Aplicar identificación avanzada-condición aceptable para cada tipo de factor de riesgo identificado",I186="SI"),VLOOKUP(A186,'2'!$B$12:$M$212,6,FALSE)," ")</f>
        <v xml:space="preserve"> </v>
      </c>
      <c r="AI186" s="34" t="str">
        <f>IF(AND(N186="Aplicar identificación avanzada-condición aceptable para cada tipo de factor de riesgo identificado",I186="SI"),VLOOKUP(A186,'2'!$B$12:$M$212,7,FALSE)," ")</f>
        <v xml:space="preserve"> </v>
      </c>
      <c r="AJ186" s="34" t="str">
        <f>IF(AND(N186="Aplicar identificación avanzada-condición aceptable para cada tipo de factor de riesgo identificado",I186="SI"),VLOOKUP(A186,'2'!$B$12:$M$212,8,FALSE)," ")</f>
        <v xml:space="preserve"> </v>
      </c>
      <c r="AK186" s="34" t="str">
        <f>IF(AND(N186="Aplicar identificación avanzada-condición aceptable para cada tipo de factor de riesgo identificado",I186="SI"),VLOOKUP(A186,'2'!$B$12:$M$212,9,FALSE)," ")</f>
        <v xml:space="preserve"> </v>
      </c>
      <c r="AL186" s="34" t="str">
        <f>IF(AND(N186="Aplicar identificación avanzada-condición aceptable para cada tipo de factor de riesgo identificado",I186="SI"),VLOOKUP(A186,'2'!$B$12:$M$212,10,FALSE)," ")</f>
        <v xml:space="preserve"> </v>
      </c>
      <c r="AM186" s="40" t="str">
        <f>IF(AND(N186="Aplicar identificación avanzada-condición aceptable para cada tipo de factor de riesgo identificado",J186="SI"),VLOOKUP(A186,'2'!$B$12:$M$212,2,FALSE)," ")</f>
        <v xml:space="preserve"> </v>
      </c>
      <c r="AN186" s="40" t="str">
        <f>IF(AND(N186="Aplicar identificación avanzada-condición aceptable para cada tipo de factor de riesgo identificado",J186="SI"),VLOOKUP(A186,'2'!$B$12:$M$212,3,FALSE)," ")</f>
        <v xml:space="preserve"> </v>
      </c>
      <c r="AO186" s="40" t="str">
        <f>IF(AND(N186="Aplicar identificación avanzada-condición aceptable para cada tipo de factor de riesgo identificado",J186="SI"),VLOOKUP(A186,'2'!$B$12:$M$212,4,FALSE)," ")</f>
        <v xml:space="preserve"> </v>
      </c>
      <c r="AP186" s="40" t="str">
        <f>IF(AND(N186="Aplicar identificación avanzada-condición aceptable para cada tipo de factor de riesgo identificado",J186="SI"),VLOOKUP(A186,'2'!$B$12:$M$212,6,FALSE)," ")</f>
        <v xml:space="preserve"> </v>
      </c>
      <c r="AQ186" s="40" t="str">
        <f>IF(AND(N186="Aplicar identificación avanzada-condición aceptable para cada tipo de factor de riesgo identificado",J186="SI"),VLOOKUP(A186,'2'!$B$12:$M$212,7,FALSE)," ")</f>
        <v xml:space="preserve"> </v>
      </c>
      <c r="AR186" s="40" t="str">
        <f>IF(AND(N186="Aplicar identificación avanzada-condición aceptable para cada tipo de factor de riesgo identificado",J186="SI"),VLOOKUP(A186,'2'!$B$12:$M$212,8,FALSE)," ")</f>
        <v xml:space="preserve"> </v>
      </c>
      <c r="AS186" s="40" t="str">
        <f>IF(AND(N186="Aplicar identificación avanzada-condición aceptable para cada tipo de factor de riesgo identificado",J186="SI"),VLOOKUP(A186,'2'!$B$12:$M$212,9,FALSE)," ")</f>
        <v xml:space="preserve"> </v>
      </c>
      <c r="AT186" s="40" t="str">
        <f>IF(AND(N186="Aplicar identificación avanzada-condición aceptable para cada tipo de factor de riesgo identificado",J186="SI"),VLOOKUP(A186,'2'!$B$12:$M$212,10,FALSE)," ")</f>
        <v xml:space="preserve"> </v>
      </c>
      <c r="AU186" s="51" t="str">
        <f>IF(AND(N186="Aplicar identificación avanzada-condición aceptable para cada tipo de factor de riesgo identificado",K186="SI"),VLOOKUP(A186,'2'!$B$12:$M$212,2,FALSE)," ")</f>
        <v xml:space="preserve"> </v>
      </c>
      <c r="AV186" s="51" t="str">
        <f>IF(AND(N186="Aplicar identificación avanzada-condición aceptable para cada tipo de factor de riesgo identificado",K186="SI"),VLOOKUP(A186,'2'!$B$12:$M$212,3,FALSE)," ")</f>
        <v xml:space="preserve"> </v>
      </c>
      <c r="AW186" s="51" t="str">
        <f>IF(AND(N186="Aplicar identificación avanzada-condición aceptable para cada tipo de factor de riesgo identificado",K186="SI"),VLOOKUP(A186,'2'!$B$12:$M$212,4,FALSE)," ")</f>
        <v xml:space="preserve"> </v>
      </c>
      <c r="AX186" s="51" t="str">
        <f>IF(AND(N186="Aplicar identificación avanzada-condición aceptable para cada tipo de factor de riesgo identificado",K186="SI"),VLOOKUP(A186,'2'!$B$12:$M$212,6,FALSE)," ")</f>
        <v xml:space="preserve"> </v>
      </c>
      <c r="AY186" s="51" t="str">
        <f>IF(AND(N186="Aplicar identificación avanzada-condición aceptable para cada tipo de factor de riesgo identificado",K186="SI"),VLOOKUP(A186,'2'!$B$12:$M$212,7,FALSE)," ")</f>
        <v xml:space="preserve"> </v>
      </c>
      <c r="AZ186" s="51" t="str">
        <f>IF(AND(N186="Aplicar identificación avanzada-condición aceptable para cada tipo de factor de riesgo identificado",K186="SI"),VLOOKUP(A186,'2'!$B$12:$M$212,8,FALSE)," ")</f>
        <v xml:space="preserve"> </v>
      </c>
      <c r="BA186" s="51" t="str">
        <f>IF(AND(N186="Aplicar identificación avanzada-condición aceptable para cada tipo de factor de riesgo identificado",K186="SI"),VLOOKUP(A186,'2'!$B$12:$M$212,9,FALSE)," ")</f>
        <v xml:space="preserve"> </v>
      </c>
      <c r="BB186" s="51" t="str">
        <f>IF(AND(N186="Aplicar identificación avanzada-condición aceptable para cada tipo de factor de riesgo identificado",K186="SI"),VLOOKUP(A186,'2'!$B$12:$M$212,10,FALSE)," ")</f>
        <v xml:space="preserve"> </v>
      </c>
      <c r="BC186" s="44" t="str">
        <f>IF(AND(N186="Aplicar identificación avanzada-condición aceptable para cada tipo de factor de riesgo identificado",L186="SI"),VLOOKUP(A186,'2'!$B$12:$M$212,2,FALSE)," ")</f>
        <v xml:space="preserve"> </v>
      </c>
      <c r="BD186" s="44" t="str">
        <f>IF(AND(N186="Aplicar identificación avanzada-condición aceptable para cada tipo de factor de riesgo identificado",L186="SI"),VLOOKUP(A186,'2'!$B$12:$M$212,3,FALSE)," ")</f>
        <v xml:space="preserve"> </v>
      </c>
      <c r="BE186" s="44" t="str">
        <f>IF(AND(N186="Aplicar identificación avanzada-condición aceptable para cada tipo de factor de riesgo identificado",L186="SI"),VLOOKUP(A186,'2'!$B$12:$M$212,4,FALSE)," ")</f>
        <v xml:space="preserve"> </v>
      </c>
      <c r="BF186" s="44" t="str">
        <f>IF(AND(N186="Aplicar identificación avanzada-condición aceptable para cada tipo de factor de riesgo identificado",L186="SI"),VLOOKUP(A186,'2'!$B$12:$M$212,6,FALSE)," ")</f>
        <v xml:space="preserve"> </v>
      </c>
      <c r="BG186" s="44" t="str">
        <f>IF(AND(N186="Aplicar identificación avanzada-condición aceptable para cada tipo de factor de riesgo identificado",L186="SI"),VLOOKUP(A186,'2'!$B$12:$M$212,7,FALSE)," ")</f>
        <v xml:space="preserve"> </v>
      </c>
      <c r="BH186" s="44" t="str">
        <f>IF(AND(N186="Aplicar identificación avanzada-condición aceptable para cada tipo de factor de riesgo identificado",L186="SI"),VLOOKUP(A186,'2'!$B$12:$M$212,8,FALSE)," ")</f>
        <v xml:space="preserve"> </v>
      </c>
      <c r="BI186" s="44" t="str">
        <f>IF(AND(N186="Aplicar identificación avanzada-condición aceptable para cada tipo de factor de riesgo identificado",L186="SI"),VLOOKUP(A186,'2'!$B$12:$M$212,9,FALSE)," ")</f>
        <v xml:space="preserve"> </v>
      </c>
      <c r="BJ186" s="44" t="str">
        <f>IF(AND(N186="Aplicar identificación avanzada-condición aceptable para cada tipo de factor de riesgo identificado",L186="SI"),VLOOKUP(A186,'2'!$B$12:$M$212,10,FALSE)," ")</f>
        <v xml:space="preserve"> </v>
      </c>
      <c r="BK186" s="48" t="str">
        <f>IF(AND(N186="Aplicar identificación avanzada-condición aceptable para cada tipo de factor de riesgo identificado",M186="SI"),VLOOKUP(A186,'2'!$B$12:$M$212,2,FALSE)," ")</f>
        <v xml:space="preserve"> </v>
      </c>
      <c r="BL186" s="48" t="str">
        <f>IF(AND(N186="Aplicar identificación avanzada-condición aceptable para cada tipo de factor de riesgo identificado",M186="SI"),VLOOKUP(A186,'2'!$B$12:$M$212,3,FALSE)," ")</f>
        <v xml:space="preserve"> </v>
      </c>
      <c r="BM186" s="48" t="str">
        <f>IF(AND(N186="Aplicar identificación avanzada-condición aceptable para cada tipo de factor de riesgo identificado",M186="SI"),VLOOKUP(A186,'2'!$B$12:$M$212,4,FALSE)," ")</f>
        <v xml:space="preserve"> </v>
      </c>
      <c r="BN186" s="48" t="str">
        <f>IF(AND(N186="Aplicar identificación avanzada-condición aceptable para cada tipo de factor de riesgo identificado",M186="SI"),VLOOKUP(A186,'2'!$B$12:$M$212,6,FALSE)," ")</f>
        <v xml:space="preserve"> </v>
      </c>
      <c r="BO186" s="48" t="str">
        <f>IF(AND(N186="Aplicar identificación avanzada-condición aceptable para cada tipo de factor de riesgo identificado",M186="SI"),VLOOKUP(A186,'2'!$B$12:$M$212,7,FALSE)," ")</f>
        <v xml:space="preserve"> </v>
      </c>
      <c r="BP186" s="48" t="str">
        <f>IF(AND(N186="Aplicar identificación avanzada-condición aceptable para cada tipo de factor de riesgo identificado",M186="SI"),VLOOKUP(A186,'2'!$B$12:$M$212,8,FALSE)," ")</f>
        <v xml:space="preserve"> </v>
      </c>
      <c r="BQ186" s="48" t="str">
        <f>IF(AND(N186="Aplicar identificación avanzada-condición aceptable para cada tipo de factor de riesgo identificado",M186="SI"),VLOOKUP(A186,'2'!$B$12:$M$212,9,FALSE)," ")</f>
        <v xml:space="preserve"> </v>
      </c>
      <c r="BR186" s="48" t="str">
        <f>IF(AND(N186="Aplicar identificación avanzada-condición aceptable para cada tipo de factor de riesgo identificado",M186="SI"),VLOOKUP(A186,'2'!$B$12:$M$212,10,FALSE)," ")</f>
        <v xml:space="preserve"> </v>
      </c>
    </row>
    <row r="187" spans="2:70">
      <c r="B187" s="21">
        <f>'2'!C196</f>
        <v>0</v>
      </c>
      <c r="C187" s="21">
        <f>'2'!D196</f>
        <v>0</v>
      </c>
      <c r="D187" s="21"/>
      <c r="E187" s="21">
        <f>'2'!E196</f>
        <v>0</v>
      </c>
      <c r="F187" s="34">
        <f>'3'!D196</f>
        <v>0</v>
      </c>
      <c r="N187" s="34" t="str">
        <f>'3'!L196</f>
        <v>Aplicar identificación avanzada-condición aceptable para cada tipo de factor de riesgo identificado</v>
      </c>
      <c r="O187" s="19" t="str">
        <f>IF(AND(N187="Aplicar identificación avanzada-condición aceptable para cada tipo de factor de riesgo identificado",G187="SI"),VLOOKUP(A187,'2'!$B$12:$M$212,2,FALSE)," ")</f>
        <v xml:space="preserve"> </v>
      </c>
      <c r="P187" s="19" t="str">
        <f>IF(AND(N187="Aplicar identificación avanzada-condición aceptable para cada tipo de factor de riesgo identificado",G187="SI"),VLOOKUP(A187,'2'!$B$12:$M$212,3,FALSE)," ")</f>
        <v xml:space="preserve"> </v>
      </c>
      <c r="Q187" s="19" t="str">
        <f>IF(AND(N187="Aplicar identificación avanzada-condición aceptable para cada tipo de factor de riesgo identificado",G187="SI"),VLOOKUP(A187,'2'!$B$12:$M$212,4,FALSE)," ")</f>
        <v xml:space="preserve"> </v>
      </c>
      <c r="R187" s="19" t="str">
        <f>IF(AND(N187="Aplicar identificación avanzada-condición aceptable para cada tipo de factor de riesgo identificado",G187="SI"),VLOOKUP(A187,'2'!$B$12:$M$212,6,FALSE)," ")</f>
        <v xml:space="preserve"> </v>
      </c>
      <c r="S187" s="19" t="str">
        <f>IF(AND(N187="Aplicar identificación avanzada-condición aceptable para cada tipo de factor de riesgo identificado",G187="SI"),VLOOKUP(A187,'2'!$B$12:$M$212,7,FALSE)," ")</f>
        <v xml:space="preserve"> </v>
      </c>
      <c r="T187" s="19" t="str">
        <f>IF(AND(N187="Aplicar identificación avanzada-condición aceptable para cada tipo de factor de riesgo identificado",G187="SI"),VLOOKUP(A187,'2'!$B$12:$M$212,8,FALSE)," ")</f>
        <v xml:space="preserve"> </v>
      </c>
      <c r="U187" s="19" t="str">
        <f>IF(AND(N187="Aplicar identificación avanzada-condición aceptable para cada tipo de factor de riesgo identificado",G187="SI"),VLOOKUP(A187,'2'!$B$12:$M$212,9,FALSE)," ")</f>
        <v xml:space="preserve"> </v>
      </c>
      <c r="V187" s="19" t="str">
        <f>IF(AND(N187="Aplicar identificación avanzada-condición aceptable para cada tipo de factor de riesgo identificado",G187="SI"),VLOOKUP(A187,'2'!$B$12:$M$212,10,FALSE)," ")</f>
        <v xml:space="preserve"> </v>
      </c>
      <c r="W187" s="31" t="str">
        <f>IF(AND(N187="Aplicar identificación avanzada-condición aceptable para cada tipo de factor de riesgo identificado",H187="SI"),VLOOKUP(A187,'2'!$B$12:$M$212,2,FALSE)," ")</f>
        <v xml:space="preserve"> </v>
      </c>
      <c r="X187" s="31" t="str">
        <f>IF(AND(N187="Aplicar identificación avanzada-condición aceptable para cada tipo de factor de riesgo identificado",H187="SI"),VLOOKUP(A187,'2'!$B$12:$M$212,3,FALSE)," ")</f>
        <v xml:space="preserve"> </v>
      </c>
      <c r="Y187" s="31" t="str">
        <f>IF(AND(N187="Aplicar identificación avanzada-condición aceptable para cada tipo de factor de riesgo identificado",H187="SI"),VLOOKUP(A187,'2'!$B$12:$M$212,4,FALSE)," ")</f>
        <v xml:space="preserve"> </v>
      </c>
      <c r="Z187" s="31" t="str">
        <f>IF(AND(N187="Aplicar identificación avanzada-condición aceptable para cada tipo de factor de riesgo identificado",H187="SI"),VLOOKUP(A187,'2'!$B$12:$M$212,4,FALSE)," ")</f>
        <v xml:space="preserve"> </v>
      </c>
      <c r="AA187" s="31" t="str">
        <f>IF(AND(N187="Aplicar identificación avanzada-condición aceptable para cada tipo de factor de riesgo identificado",H187="SI"),VLOOKUP(A187,'2'!$B$12:$M$212,7,FALSE)," ")</f>
        <v xml:space="preserve"> </v>
      </c>
      <c r="AB187" s="31" t="str">
        <f>IF(AND(N187="Aplicar identificación avanzada-condición aceptable para cada tipo de factor de riesgo identificado",H187="SI"),VLOOKUP(A187,'2'!$B$12:$M$212,8,FALSE)," ")</f>
        <v xml:space="preserve"> </v>
      </c>
      <c r="AC187" s="31" t="str">
        <f>IF(AND(N187="Aplicar identificación avanzada-condición aceptable para cada tipo de factor de riesgo identificado",H187="SI"),VLOOKUP(A187,'2'!$B$12:$M$212,9,FALSE)," ")</f>
        <v xml:space="preserve"> </v>
      </c>
      <c r="AD187" s="31" t="str">
        <f>IF(AND(N187="Aplicar identificación avanzada-condición aceptable para cada tipo de factor de riesgo identificado",H187="SI"),VLOOKUP(A187,'2'!$B$12:$M$212,10,FALSE)," ")</f>
        <v xml:space="preserve"> </v>
      </c>
      <c r="AE187" s="34" t="str">
        <f>IF(AND(N187="Aplicar identificación avanzada-condición aceptable para cada tipo de factor de riesgo identificado",I187="SI"),VLOOKUP(A187,'2'!$B$12:$M$212,2,FALSE)," ")</f>
        <v xml:space="preserve"> </v>
      </c>
      <c r="AF187" s="34" t="str">
        <f>IF(AND(N187="Aplicar identificación avanzada-condición aceptable para cada tipo de factor de riesgo identificado",I187="SI"),VLOOKUP(A187,'2'!$B$12:$M$212,3,FALSE)," ")</f>
        <v xml:space="preserve"> </v>
      </c>
      <c r="AG187" s="34" t="str">
        <f>IF(AND(N187="Aplicar identificación avanzada-condición aceptable para cada tipo de factor de riesgo identificado",I187="SI"),VLOOKUP(A187,'2'!$B$12:$M$212,4,FALSE)," ")</f>
        <v xml:space="preserve"> </v>
      </c>
      <c r="AH187" s="34" t="str">
        <f>IF(AND(N187="Aplicar identificación avanzada-condición aceptable para cada tipo de factor de riesgo identificado",I187="SI"),VLOOKUP(A187,'2'!$B$12:$M$212,6,FALSE)," ")</f>
        <v xml:space="preserve"> </v>
      </c>
      <c r="AI187" s="34" t="str">
        <f>IF(AND(N187="Aplicar identificación avanzada-condición aceptable para cada tipo de factor de riesgo identificado",I187="SI"),VLOOKUP(A187,'2'!$B$12:$M$212,7,FALSE)," ")</f>
        <v xml:space="preserve"> </v>
      </c>
      <c r="AJ187" s="34" t="str">
        <f>IF(AND(N187="Aplicar identificación avanzada-condición aceptable para cada tipo de factor de riesgo identificado",I187="SI"),VLOOKUP(A187,'2'!$B$12:$M$212,8,FALSE)," ")</f>
        <v xml:space="preserve"> </v>
      </c>
      <c r="AK187" s="34" t="str">
        <f>IF(AND(N187="Aplicar identificación avanzada-condición aceptable para cada tipo de factor de riesgo identificado",I187="SI"),VLOOKUP(A187,'2'!$B$12:$M$212,9,FALSE)," ")</f>
        <v xml:space="preserve"> </v>
      </c>
      <c r="AL187" s="34" t="str">
        <f>IF(AND(N187="Aplicar identificación avanzada-condición aceptable para cada tipo de factor de riesgo identificado",I187="SI"),VLOOKUP(A187,'2'!$B$12:$M$212,10,FALSE)," ")</f>
        <v xml:space="preserve"> </v>
      </c>
      <c r="AM187" s="40" t="str">
        <f>IF(AND(N187="Aplicar identificación avanzada-condición aceptable para cada tipo de factor de riesgo identificado",J187="SI"),VLOOKUP(A187,'2'!$B$12:$M$212,2,FALSE)," ")</f>
        <v xml:space="preserve"> </v>
      </c>
      <c r="AN187" s="40" t="str">
        <f>IF(AND(N187="Aplicar identificación avanzada-condición aceptable para cada tipo de factor de riesgo identificado",J187="SI"),VLOOKUP(A187,'2'!$B$12:$M$212,3,FALSE)," ")</f>
        <v xml:space="preserve"> </v>
      </c>
      <c r="AO187" s="40" t="str">
        <f>IF(AND(N187="Aplicar identificación avanzada-condición aceptable para cada tipo de factor de riesgo identificado",J187="SI"),VLOOKUP(A187,'2'!$B$12:$M$212,4,FALSE)," ")</f>
        <v xml:space="preserve"> </v>
      </c>
      <c r="AP187" s="40" t="str">
        <f>IF(AND(N187="Aplicar identificación avanzada-condición aceptable para cada tipo de factor de riesgo identificado",J187="SI"),VLOOKUP(A187,'2'!$B$12:$M$212,6,FALSE)," ")</f>
        <v xml:space="preserve"> </v>
      </c>
      <c r="AQ187" s="40" t="str">
        <f>IF(AND(N187="Aplicar identificación avanzada-condición aceptable para cada tipo de factor de riesgo identificado",J187="SI"),VLOOKUP(A187,'2'!$B$12:$M$212,7,FALSE)," ")</f>
        <v xml:space="preserve"> </v>
      </c>
      <c r="AR187" s="40" t="str">
        <f>IF(AND(N187="Aplicar identificación avanzada-condición aceptable para cada tipo de factor de riesgo identificado",J187="SI"),VLOOKUP(A187,'2'!$B$12:$M$212,8,FALSE)," ")</f>
        <v xml:space="preserve"> </v>
      </c>
      <c r="AS187" s="40" t="str">
        <f>IF(AND(N187="Aplicar identificación avanzada-condición aceptable para cada tipo de factor de riesgo identificado",J187="SI"),VLOOKUP(A187,'2'!$B$12:$M$212,9,FALSE)," ")</f>
        <v xml:space="preserve"> </v>
      </c>
      <c r="AT187" s="40" t="str">
        <f>IF(AND(N187="Aplicar identificación avanzada-condición aceptable para cada tipo de factor de riesgo identificado",J187="SI"),VLOOKUP(A187,'2'!$B$12:$M$212,10,FALSE)," ")</f>
        <v xml:space="preserve"> </v>
      </c>
      <c r="AU187" s="51" t="str">
        <f>IF(AND(N187="Aplicar identificación avanzada-condición aceptable para cada tipo de factor de riesgo identificado",K187="SI"),VLOOKUP(A187,'2'!$B$12:$M$212,2,FALSE)," ")</f>
        <v xml:space="preserve"> </v>
      </c>
      <c r="AV187" s="51" t="str">
        <f>IF(AND(N187="Aplicar identificación avanzada-condición aceptable para cada tipo de factor de riesgo identificado",K187="SI"),VLOOKUP(A187,'2'!$B$12:$M$212,3,FALSE)," ")</f>
        <v xml:space="preserve"> </v>
      </c>
      <c r="AW187" s="51" t="str">
        <f>IF(AND(N187="Aplicar identificación avanzada-condición aceptable para cada tipo de factor de riesgo identificado",K187="SI"),VLOOKUP(A187,'2'!$B$12:$M$212,4,FALSE)," ")</f>
        <v xml:space="preserve"> </v>
      </c>
      <c r="AX187" s="51" t="str">
        <f>IF(AND(N187="Aplicar identificación avanzada-condición aceptable para cada tipo de factor de riesgo identificado",K187="SI"),VLOOKUP(A187,'2'!$B$12:$M$212,6,FALSE)," ")</f>
        <v xml:space="preserve"> </v>
      </c>
      <c r="AY187" s="51" t="str">
        <f>IF(AND(N187="Aplicar identificación avanzada-condición aceptable para cada tipo de factor de riesgo identificado",K187="SI"),VLOOKUP(A187,'2'!$B$12:$M$212,7,FALSE)," ")</f>
        <v xml:space="preserve"> </v>
      </c>
      <c r="AZ187" s="51" t="str">
        <f>IF(AND(N187="Aplicar identificación avanzada-condición aceptable para cada tipo de factor de riesgo identificado",K187="SI"),VLOOKUP(A187,'2'!$B$12:$M$212,8,FALSE)," ")</f>
        <v xml:space="preserve"> </v>
      </c>
      <c r="BA187" s="51" t="str">
        <f>IF(AND(N187="Aplicar identificación avanzada-condición aceptable para cada tipo de factor de riesgo identificado",K187="SI"),VLOOKUP(A187,'2'!$B$12:$M$212,9,FALSE)," ")</f>
        <v xml:space="preserve"> </v>
      </c>
      <c r="BB187" s="51" t="str">
        <f>IF(AND(N187="Aplicar identificación avanzada-condición aceptable para cada tipo de factor de riesgo identificado",K187="SI"),VLOOKUP(A187,'2'!$B$12:$M$212,10,FALSE)," ")</f>
        <v xml:space="preserve"> </v>
      </c>
      <c r="BC187" s="44" t="str">
        <f>IF(AND(N187="Aplicar identificación avanzada-condición aceptable para cada tipo de factor de riesgo identificado",L187="SI"),VLOOKUP(A187,'2'!$B$12:$M$212,2,FALSE)," ")</f>
        <v xml:space="preserve"> </v>
      </c>
      <c r="BD187" s="44" t="str">
        <f>IF(AND(N187="Aplicar identificación avanzada-condición aceptable para cada tipo de factor de riesgo identificado",L187="SI"),VLOOKUP(A187,'2'!$B$12:$M$212,3,FALSE)," ")</f>
        <v xml:space="preserve"> </v>
      </c>
      <c r="BE187" s="44" t="str">
        <f>IF(AND(N187="Aplicar identificación avanzada-condición aceptable para cada tipo de factor de riesgo identificado",L187="SI"),VLOOKUP(A187,'2'!$B$12:$M$212,4,FALSE)," ")</f>
        <v xml:space="preserve"> </v>
      </c>
      <c r="BF187" s="44" t="str">
        <f>IF(AND(N187="Aplicar identificación avanzada-condición aceptable para cada tipo de factor de riesgo identificado",L187="SI"),VLOOKUP(A187,'2'!$B$12:$M$212,6,FALSE)," ")</f>
        <v xml:space="preserve"> </v>
      </c>
      <c r="BG187" s="44" t="str">
        <f>IF(AND(N187="Aplicar identificación avanzada-condición aceptable para cada tipo de factor de riesgo identificado",L187="SI"),VLOOKUP(A187,'2'!$B$12:$M$212,7,FALSE)," ")</f>
        <v xml:space="preserve"> </v>
      </c>
      <c r="BH187" s="44" t="str">
        <f>IF(AND(N187="Aplicar identificación avanzada-condición aceptable para cada tipo de factor de riesgo identificado",L187="SI"),VLOOKUP(A187,'2'!$B$12:$M$212,8,FALSE)," ")</f>
        <v xml:space="preserve"> </v>
      </c>
      <c r="BI187" s="44" t="str">
        <f>IF(AND(N187="Aplicar identificación avanzada-condición aceptable para cada tipo de factor de riesgo identificado",L187="SI"),VLOOKUP(A187,'2'!$B$12:$M$212,9,FALSE)," ")</f>
        <v xml:space="preserve"> </v>
      </c>
      <c r="BJ187" s="44" t="str">
        <f>IF(AND(N187="Aplicar identificación avanzada-condición aceptable para cada tipo de factor de riesgo identificado",L187="SI"),VLOOKUP(A187,'2'!$B$12:$M$212,10,FALSE)," ")</f>
        <v xml:space="preserve"> </v>
      </c>
      <c r="BK187" s="48" t="str">
        <f>IF(AND(N187="Aplicar identificación avanzada-condición aceptable para cada tipo de factor de riesgo identificado",M187="SI"),VLOOKUP(A187,'2'!$B$12:$M$212,2,FALSE)," ")</f>
        <v xml:space="preserve"> </v>
      </c>
      <c r="BL187" s="48" t="str">
        <f>IF(AND(N187="Aplicar identificación avanzada-condición aceptable para cada tipo de factor de riesgo identificado",M187="SI"),VLOOKUP(A187,'2'!$B$12:$M$212,3,FALSE)," ")</f>
        <v xml:space="preserve"> </v>
      </c>
      <c r="BM187" s="48" t="str">
        <f>IF(AND(N187="Aplicar identificación avanzada-condición aceptable para cada tipo de factor de riesgo identificado",M187="SI"),VLOOKUP(A187,'2'!$B$12:$M$212,4,FALSE)," ")</f>
        <v xml:space="preserve"> </v>
      </c>
      <c r="BN187" s="48" t="str">
        <f>IF(AND(N187="Aplicar identificación avanzada-condición aceptable para cada tipo de factor de riesgo identificado",M187="SI"),VLOOKUP(A187,'2'!$B$12:$M$212,6,FALSE)," ")</f>
        <v xml:space="preserve"> </v>
      </c>
      <c r="BO187" s="48" t="str">
        <f>IF(AND(N187="Aplicar identificación avanzada-condición aceptable para cada tipo de factor de riesgo identificado",M187="SI"),VLOOKUP(A187,'2'!$B$12:$M$212,7,FALSE)," ")</f>
        <v xml:space="preserve"> </v>
      </c>
      <c r="BP187" s="48" t="str">
        <f>IF(AND(N187="Aplicar identificación avanzada-condición aceptable para cada tipo de factor de riesgo identificado",M187="SI"),VLOOKUP(A187,'2'!$B$12:$M$212,8,FALSE)," ")</f>
        <v xml:space="preserve"> </v>
      </c>
      <c r="BQ187" s="48" t="str">
        <f>IF(AND(N187="Aplicar identificación avanzada-condición aceptable para cada tipo de factor de riesgo identificado",M187="SI"),VLOOKUP(A187,'2'!$B$12:$M$212,9,FALSE)," ")</f>
        <v xml:space="preserve"> </v>
      </c>
      <c r="BR187" s="48" t="str">
        <f>IF(AND(N187="Aplicar identificación avanzada-condición aceptable para cada tipo de factor de riesgo identificado",M187="SI"),VLOOKUP(A187,'2'!$B$12:$M$212,10,FALSE)," ")</f>
        <v xml:space="preserve"> </v>
      </c>
    </row>
    <row r="188" spans="2:70">
      <c r="B188" s="21">
        <f>'2'!C197</f>
        <v>0</v>
      </c>
      <c r="C188" s="21">
        <f>'2'!D197</f>
        <v>0</v>
      </c>
      <c r="D188" s="21"/>
      <c r="E188" s="21">
        <f>'2'!E197</f>
        <v>0</v>
      </c>
      <c r="F188" s="34">
        <f>'3'!D197</f>
        <v>0</v>
      </c>
      <c r="N188" s="34" t="str">
        <f>'3'!L197</f>
        <v>Aplicar identificación avanzada-condición aceptable para cada tipo de factor de riesgo identificado</v>
      </c>
      <c r="O188" s="19" t="str">
        <f>IF(AND(N188="Aplicar identificación avanzada-condición aceptable para cada tipo de factor de riesgo identificado",G188="SI"),VLOOKUP(A188,'2'!$B$12:$M$212,2,FALSE)," ")</f>
        <v xml:space="preserve"> </v>
      </c>
      <c r="P188" s="19" t="str">
        <f>IF(AND(N188="Aplicar identificación avanzada-condición aceptable para cada tipo de factor de riesgo identificado",G188="SI"),VLOOKUP(A188,'2'!$B$12:$M$212,3,FALSE)," ")</f>
        <v xml:space="preserve"> </v>
      </c>
      <c r="Q188" s="19" t="str">
        <f>IF(AND(N188="Aplicar identificación avanzada-condición aceptable para cada tipo de factor de riesgo identificado",G188="SI"),VLOOKUP(A188,'2'!$B$12:$M$212,4,FALSE)," ")</f>
        <v xml:space="preserve"> </v>
      </c>
      <c r="R188" s="19" t="str">
        <f>IF(AND(N188="Aplicar identificación avanzada-condición aceptable para cada tipo de factor de riesgo identificado",G188="SI"),VLOOKUP(A188,'2'!$B$12:$M$212,6,FALSE)," ")</f>
        <v xml:space="preserve"> </v>
      </c>
      <c r="S188" s="19" t="str">
        <f>IF(AND(N188="Aplicar identificación avanzada-condición aceptable para cada tipo de factor de riesgo identificado",G188="SI"),VLOOKUP(A188,'2'!$B$12:$M$212,7,FALSE)," ")</f>
        <v xml:space="preserve"> </v>
      </c>
      <c r="T188" s="19" t="str">
        <f>IF(AND(N188="Aplicar identificación avanzada-condición aceptable para cada tipo de factor de riesgo identificado",G188="SI"),VLOOKUP(A188,'2'!$B$12:$M$212,8,FALSE)," ")</f>
        <v xml:space="preserve"> </v>
      </c>
      <c r="U188" s="19" t="str">
        <f>IF(AND(N188="Aplicar identificación avanzada-condición aceptable para cada tipo de factor de riesgo identificado",G188="SI"),VLOOKUP(A188,'2'!$B$12:$M$212,9,FALSE)," ")</f>
        <v xml:space="preserve"> </v>
      </c>
      <c r="V188" s="19" t="str">
        <f>IF(AND(N188="Aplicar identificación avanzada-condición aceptable para cada tipo de factor de riesgo identificado",G188="SI"),VLOOKUP(A188,'2'!$B$12:$M$212,10,FALSE)," ")</f>
        <v xml:space="preserve"> </v>
      </c>
      <c r="W188" s="31" t="str">
        <f>IF(AND(N188="Aplicar identificación avanzada-condición aceptable para cada tipo de factor de riesgo identificado",H188="SI"),VLOOKUP(A188,'2'!$B$12:$M$212,2,FALSE)," ")</f>
        <v xml:space="preserve"> </v>
      </c>
      <c r="X188" s="31" t="str">
        <f>IF(AND(N188="Aplicar identificación avanzada-condición aceptable para cada tipo de factor de riesgo identificado",H188="SI"),VLOOKUP(A188,'2'!$B$12:$M$212,3,FALSE)," ")</f>
        <v xml:space="preserve"> </v>
      </c>
      <c r="Y188" s="31" t="str">
        <f>IF(AND(N188="Aplicar identificación avanzada-condición aceptable para cada tipo de factor de riesgo identificado",H188="SI"),VLOOKUP(A188,'2'!$B$12:$M$212,4,FALSE)," ")</f>
        <v xml:space="preserve"> </v>
      </c>
      <c r="Z188" s="31" t="str">
        <f>IF(AND(N188="Aplicar identificación avanzada-condición aceptable para cada tipo de factor de riesgo identificado",H188="SI"),VLOOKUP(A188,'2'!$B$12:$M$212,4,FALSE)," ")</f>
        <v xml:space="preserve"> </v>
      </c>
      <c r="AA188" s="31" t="str">
        <f>IF(AND(N188="Aplicar identificación avanzada-condición aceptable para cada tipo de factor de riesgo identificado",H188="SI"),VLOOKUP(A188,'2'!$B$12:$M$212,7,FALSE)," ")</f>
        <v xml:space="preserve"> </v>
      </c>
      <c r="AB188" s="31" t="str">
        <f>IF(AND(N188="Aplicar identificación avanzada-condición aceptable para cada tipo de factor de riesgo identificado",H188="SI"),VLOOKUP(A188,'2'!$B$12:$M$212,8,FALSE)," ")</f>
        <v xml:space="preserve"> </v>
      </c>
      <c r="AC188" s="31" t="str">
        <f>IF(AND(N188="Aplicar identificación avanzada-condición aceptable para cada tipo de factor de riesgo identificado",H188="SI"),VLOOKUP(A188,'2'!$B$12:$M$212,9,FALSE)," ")</f>
        <v xml:space="preserve"> </v>
      </c>
      <c r="AD188" s="31" t="str">
        <f>IF(AND(N188="Aplicar identificación avanzada-condición aceptable para cada tipo de factor de riesgo identificado",H188="SI"),VLOOKUP(A188,'2'!$B$12:$M$212,10,FALSE)," ")</f>
        <v xml:space="preserve"> </v>
      </c>
      <c r="AE188" s="34" t="str">
        <f>IF(AND(N188="Aplicar identificación avanzada-condición aceptable para cada tipo de factor de riesgo identificado",I188="SI"),VLOOKUP(A188,'2'!$B$12:$M$212,2,FALSE)," ")</f>
        <v xml:space="preserve"> </v>
      </c>
      <c r="AF188" s="34" t="str">
        <f>IF(AND(N188="Aplicar identificación avanzada-condición aceptable para cada tipo de factor de riesgo identificado",I188="SI"),VLOOKUP(A188,'2'!$B$12:$M$212,3,FALSE)," ")</f>
        <v xml:space="preserve"> </v>
      </c>
      <c r="AG188" s="34" t="str">
        <f>IF(AND(N188="Aplicar identificación avanzada-condición aceptable para cada tipo de factor de riesgo identificado",I188="SI"),VLOOKUP(A188,'2'!$B$12:$M$212,4,FALSE)," ")</f>
        <v xml:space="preserve"> </v>
      </c>
      <c r="AH188" s="34" t="str">
        <f>IF(AND(N188="Aplicar identificación avanzada-condición aceptable para cada tipo de factor de riesgo identificado",I188="SI"),VLOOKUP(A188,'2'!$B$12:$M$212,6,FALSE)," ")</f>
        <v xml:space="preserve"> </v>
      </c>
      <c r="AI188" s="34" t="str">
        <f>IF(AND(N188="Aplicar identificación avanzada-condición aceptable para cada tipo de factor de riesgo identificado",I188="SI"),VLOOKUP(A188,'2'!$B$12:$M$212,7,FALSE)," ")</f>
        <v xml:space="preserve"> </v>
      </c>
      <c r="AJ188" s="34" t="str">
        <f>IF(AND(N188="Aplicar identificación avanzada-condición aceptable para cada tipo de factor de riesgo identificado",I188="SI"),VLOOKUP(A188,'2'!$B$12:$M$212,8,FALSE)," ")</f>
        <v xml:space="preserve"> </v>
      </c>
      <c r="AK188" s="34" t="str">
        <f>IF(AND(N188="Aplicar identificación avanzada-condición aceptable para cada tipo de factor de riesgo identificado",I188="SI"),VLOOKUP(A188,'2'!$B$12:$M$212,9,FALSE)," ")</f>
        <v xml:space="preserve"> </v>
      </c>
      <c r="AL188" s="34" t="str">
        <f>IF(AND(N188="Aplicar identificación avanzada-condición aceptable para cada tipo de factor de riesgo identificado",I188="SI"),VLOOKUP(A188,'2'!$B$12:$M$212,10,FALSE)," ")</f>
        <v xml:space="preserve"> </v>
      </c>
      <c r="AM188" s="40" t="str">
        <f>IF(AND(N188="Aplicar identificación avanzada-condición aceptable para cada tipo de factor de riesgo identificado",J188="SI"),VLOOKUP(A188,'2'!$B$12:$M$212,2,FALSE)," ")</f>
        <v xml:space="preserve"> </v>
      </c>
      <c r="AN188" s="40" t="str">
        <f>IF(AND(N188="Aplicar identificación avanzada-condición aceptable para cada tipo de factor de riesgo identificado",J188="SI"),VLOOKUP(A188,'2'!$B$12:$M$212,3,FALSE)," ")</f>
        <v xml:space="preserve"> </v>
      </c>
      <c r="AO188" s="40" t="str">
        <f>IF(AND(N188="Aplicar identificación avanzada-condición aceptable para cada tipo de factor de riesgo identificado",J188="SI"),VLOOKUP(A188,'2'!$B$12:$M$212,4,FALSE)," ")</f>
        <v xml:space="preserve"> </v>
      </c>
      <c r="AP188" s="40" t="str">
        <f>IF(AND(N188="Aplicar identificación avanzada-condición aceptable para cada tipo de factor de riesgo identificado",J188="SI"),VLOOKUP(A188,'2'!$B$12:$M$212,6,FALSE)," ")</f>
        <v xml:space="preserve"> </v>
      </c>
      <c r="AQ188" s="40" t="str">
        <f>IF(AND(N188="Aplicar identificación avanzada-condición aceptable para cada tipo de factor de riesgo identificado",J188="SI"),VLOOKUP(A188,'2'!$B$12:$M$212,7,FALSE)," ")</f>
        <v xml:space="preserve"> </v>
      </c>
      <c r="AR188" s="40" t="str">
        <f>IF(AND(N188="Aplicar identificación avanzada-condición aceptable para cada tipo de factor de riesgo identificado",J188="SI"),VLOOKUP(A188,'2'!$B$12:$M$212,8,FALSE)," ")</f>
        <v xml:space="preserve"> </v>
      </c>
      <c r="AS188" s="40" t="str">
        <f>IF(AND(N188="Aplicar identificación avanzada-condición aceptable para cada tipo de factor de riesgo identificado",J188="SI"),VLOOKUP(A188,'2'!$B$12:$M$212,9,FALSE)," ")</f>
        <v xml:space="preserve"> </v>
      </c>
      <c r="AT188" s="40" t="str">
        <f>IF(AND(N188="Aplicar identificación avanzada-condición aceptable para cada tipo de factor de riesgo identificado",J188="SI"),VLOOKUP(A188,'2'!$B$12:$M$212,10,FALSE)," ")</f>
        <v xml:space="preserve"> </v>
      </c>
      <c r="AU188" s="51" t="str">
        <f>IF(AND(N188="Aplicar identificación avanzada-condición aceptable para cada tipo de factor de riesgo identificado",K188="SI"),VLOOKUP(A188,'2'!$B$12:$M$212,2,FALSE)," ")</f>
        <v xml:space="preserve"> </v>
      </c>
      <c r="AV188" s="51" t="str">
        <f>IF(AND(N188="Aplicar identificación avanzada-condición aceptable para cada tipo de factor de riesgo identificado",K188="SI"),VLOOKUP(A188,'2'!$B$12:$M$212,3,FALSE)," ")</f>
        <v xml:space="preserve"> </v>
      </c>
      <c r="AW188" s="51" t="str">
        <f>IF(AND(N188="Aplicar identificación avanzada-condición aceptable para cada tipo de factor de riesgo identificado",K188="SI"),VLOOKUP(A188,'2'!$B$12:$M$212,4,FALSE)," ")</f>
        <v xml:space="preserve"> </v>
      </c>
      <c r="AX188" s="51" t="str">
        <f>IF(AND(N188="Aplicar identificación avanzada-condición aceptable para cada tipo de factor de riesgo identificado",K188="SI"),VLOOKUP(A188,'2'!$B$12:$M$212,6,FALSE)," ")</f>
        <v xml:space="preserve"> </v>
      </c>
      <c r="AY188" s="51" t="str">
        <f>IF(AND(N188="Aplicar identificación avanzada-condición aceptable para cada tipo de factor de riesgo identificado",K188="SI"),VLOOKUP(A188,'2'!$B$12:$M$212,7,FALSE)," ")</f>
        <v xml:space="preserve"> </v>
      </c>
      <c r="AZ188" s="51" t="str">
        <f>IF(AND(N188="Aplicar identificación avanzada-condición aceptable para cada tipo de factor de riesgo identificado",K188="SI"),VLOOKUP(A188,'2'!$B$12:$M$212,8,FALSE)," ")</f>
        <v xml:space="preserve"> </v>
      </c>
      <c r="BA188" s="51" t="str">
        <f>IF(AND(N188="Aplicar identificación avanzada-condición aceptable para cada tipo de factor de riesgo identificado",K188="SI"),VLOOKUP(A188,'2'!$B$12:$M$212,9,FALSE)," ")</f>
        <v xml:space="preserve"> </v>
      </c>
      <c r="BB188" s="51" t="str">
        <f>IF(AND(N188="Aplicar identificación avanzada-condición aceptable para cada tipo de factor de riesgo identificado",K188="SI"),VLOOKUP(A188,'2'!$B$12:$M$212,10,FALSE)," ")</f>
        <v xml:space="preserve"> </v>
      </c>
      <c r="BC188" s="44" t="str">
        <f>IF(AND(N188="Aplicar identificación avanzada-condición aceptable para cada tipo de factor de riesgo identificado",L188="SI"),VLOOKUP(A188,'2'!$B$12:$M$212,2,FALSE)," ")</f>
        <v xml:space="preserve"> </v>
      </c>
      <c r="BD188" s="44" t="str">
        <f>IF(AND(N188="Aplicar identificación avanzada-condición aceptable para cada tipo de factor de riesgo identificado",L188="SI"),VLOOKUP(A188,'2'!$B$12:$M$212,3,FALSE)," ")</f>
        <v xml:space="preserve"> </v>
      </c>
      <c r="BE188" s="44" t="str">
        <f>IF(AND(N188="Aplicar identificación avanzada-condición aceptable para cada tipo de factor de riesgo identificado",L188="SI"),VLOOKUP(A188,'2'!$B$12:$M$212,4,FALSE)," ")</f>
        <v xml:space="preserve"> </v>
      </c>
      <c r="BF188" s="44" t="str">
        <f>IF(AND(N188="Aplicar identificación avanzada-condición aceptable para cada tipo de factor de riesgo identificado",L188="SI"),VLOOKUP(A188,'2'!$B$12:$M$212,6,FALSE)," ")</f>
        <v xml:space="preserve"> </v>
      </c>
      <c r="BG188" s="44" t="str">
        <f>IF(AND(N188="Aplicar identificación avanzada-condición aceptable para cada tipo de factor de riesgo identificado",L188="SI"),VLOOKUP(A188,'2'!$B$12:$M$212,7,FALSE)," ")</f>
        <v xml:space="preserve"> </v>
      </c>
      <c r="BH188" s="44" t="str">
        <f>IF(AND(N188="Aplicar identificación avanzada-condición aceptable para cada tipo de factor de riesgo identificado",L188="SI"),VLOOKUP(A188,'2'!$B$12:$M$212,8,FALSE)," ")</f>
        <v xml:space="preserve"> </v>
      </c>
      <c r="BI188" s="44" t="str">
        <f>IF(AND(N188="Aplicar identificación avanzada-condición aceptable para cada tipo de factor de riesgo identificado",L188="SI"),VLOOKUP(A188,'2'!$B$12:$M$212,9,FALSE)," ")</f>
        <v xml:space="preserve"> </v>
      </c>
      <c r="BJ188" s="44" t="str">
        <f>IF(AND(N188="Aplicar identificación avanzada-condición aceptable para cada tipo de factor de riesgo identificado",L188="SI"),VLOOKUP(A188,'2'!$B$12:$M$212,10,FALSE)," ")</f>
        <v xml:space="preserve"> </v>
      </c>
      <c r="BK188" s="48" t="str">
        <f>IF(AND(N188="Aplicar identificación avanzada-condición aceptable para cada tipo de factor de riesgo identificado",M188="SI"),VLOOKUP(A188,'2'!$B$12:$M$212,2,FALSE)," ")</f>
        <v xml:space="preserve"> </v>
      </c>
      <c r="BL188" s="48" t="str">
        <f>IF(AND(N188="Aplicar identificación avanzada-condición aceptable para cada tipo de factor de riesgo identificado",M188="SI"),VLOOKUP(A188,'2'!$B$12:$M$212,3,FALSE)," ")</f>
        <v xml:space="preserve"> </v>
      </c>
      <c r="BM188" s="48" t="str">
        <f>IF(AND(N188="Aplicar identificación avanzada-condición aceptable para cada tipo de factor de riesgo identificado",M188="SI"),VLOOKUP(A188,'2'!$B$12:$M$212,4,FALSE)," ")</f>
        <v xml:space="preserve"> </v>
      </c>
      <c r="BN188" s="48" t="str">
        <f>IF(AND(N188="Aplicar identificación avanzada-condición aceptable para cada tipo de factor de riesgo identificado",M188="SI"),VLOOKUP(A188,'2'!$B$12:$M$212,6,FALSE)," ")</f>
        <v xml:space="preserve"> </v>
      </c>
      <c r="BO188" s="48" t="str">
        <f>IF(AND(N188="Aplicar identificación avanzada-condición aceptable para cada tipo de factor de riesgo identificado",M188="SI"),VLOOKUP(A188,'2'!$B$12:$M$212,7,FALSE)," ")</f>
        <v xml:space="preserve"> </v>
      </c>
      <c r="BP188" s="48" t="str">
        <f>IF(AND(N188="Aplicar identificación avanzada-condición aceptable para cada tipo de factor de riesgo identificado",M188="SI"),VLOOKUP(A188,'2'!$B$12:$M$212,8,FALSE)," ")</f>
        <v xml:space="preserve"> </v>
      </c>
      <c r="BQ188" s="48" t="str">
        <f>IF(AND(N188="Aplicar identificación avanzada-condición aceptable para cada tipo de factor de riesgo identificado",M188="SI"),VLOOKUP(A188,'2'!$B$12:$M$212,9,FALSE)," ")</f>
        <v xml:space="preserve"> </v>
      </c>
      <c r="BR188" s="48" t="str">
        <f>IF(AND(N188="Aplicar identificación avanzada-condición aceptable para cada tipo de factor de riesgo identificado",M188="SI"),VLOOKUP(A188,'2'!$B$12:$M$212,10,FALSE)," ")</f>
        <v xml:space="preserve"> </v>
      </c>
    </row>
    <row r="189" spans="2:70">
      <c r="B189" s="21">
        <f>'2'!C198</f>
        <v>0</v>
      </c>
      <c r="C189" s="21">
        <f>'2'!D198</f>
        <v>0</v>
      </c>
      <c r="D189" s="21"/>
      <c r="E189" s="21">
        <f>'2'!E198</f>
        <v>0</v>
      </c>
      <c r="F189" s="34">
        <f>'3'!D198</f>
        <v>0</v>
      </c>
      <c r="N189" s="34" t="str">
        <f>'3'!L198</f>
        <v>Aplicar identificación avanzada-condición aceptable para cada tipo de factor de riesgo identificado</v>
      </c>
      <c r="O189" s="19" t="str">
        <f>IF(AND(N189="Aplicar identificación avanzada-condición aceptable para cada tipo de factor de riesgo identificado",G189="SI"),VLOOKUP(A189,'2'!$B$12:$M$212,2,FALSE)," ")</f>
        <v xml:space="preserve"> </v>
      </c>
      <c r="P189" s="19" t="str">
        <f>IF(AND(N189="Aplicar identificación avanzada-condición aceptable para cada tipo de factor de riesgo identificado",G189="SI"),VLOOKUP(A189,'2'!$B$12:$M$212,3,FALSE)," ")</f>
        <v xml:space="preserve"> </v>
      </c>
      <c r="Q189" s="19" t="str">
        <f>IF(AND(N189="Aplicar identificación avanzada-condición aceptable para cada tipo de factor de riesgo identificado",G189="SI"),VLOOKUP(A189,'2'!$B$12:$M$212,4,FALSE)," ")</f>
        <v xml:space="preserve"> </v>
      </c>
      <c r="R189" s="19" t="str">
        <f>IF(AND(N189="Aplicar identificación avanzada-condición aceptable para cada tipo de factor de riesgo identificado",G189="SI"),VLOOKUP(A189,'2'!$B$12:$M$212,6,FALSE)," ")</f>
        <v xml:space="preserve"> </v>
      </c>
      <c r="S189" s="19" t="str">
        <f>IF(AND(N189="Aplicar identificación avanzada-condición aceptable para cada tipo de factor de riesgo identificado",G189="SI"),VLOOKUP(A189,'2'!$B$12:$M$212,7,FALSE)," ")</f>
        <v xml:space="preserve"> </v>
      </c>
      <c r="T189" s="19" t="str">
        <f>IF(AND(N189="Aplicar identificación avanzada-condición aceptable para cada tipo de factor de riesgo identificado",G189="SI"),VLOOKUP(A189,'2'!$B$12:$M$212,8,FALSE)," ")</f>
        <v xml:space="preserve"> </v>
      </c>
      <c r="U189" s="19" t="str">
        <f>IF(AND(N189="Aplicar identificación avanzada-condición aceptable para cada tipo de factor de riesgo identificado",G189="SI"),VLOOKUP(A189,'2'!$B$12:$M$212,9,FALSE)," ")</f>
        <v xml:space="preserve"> </v>
      </c>
      <c r="V189" s="19" t="str">
        <f>IF(AND(N189="Aplicar identificación avanzada-condición aceptable para cada tipo de factor de riesgo identificado",G189="SI"),VLOOKUP(A189,'2'!$B$12:$M$212,10,FALSE)," ")</f>
        <v xml:space="preserve"> </v>
      </c>
      <c r="W189" s="31" t="str">
        <f>IF(AND(N189="Aplicar identificación avanzada-condición aceptable para cada tipo de factor de riesgo identificado",H189="SI"),VLOOKUP(A189,'2'!$B$12:$M$212,2,FALSE)," ")</f>
        <v xml:space="preserve"> </v>
      </c>
      <c r="X189" s="31" t="str">
        <f>IF(AND(N189="Aplicar identificación avanzada-condición aceptable para cada tipo de factor de riesgo identificado",H189="SI"),VLOOKUP(A189,'2'!$B$12:$M$212,3,FALSE)," ")</f>
        <v xml:space="preserve"> </v>
      </c>
      <c r="Y189" s="31" t="str">
        <f>IF(AND(N189="Aplicar identificación avanzada-condición aceptable para cada tipo de factor de riesgo identificado",H189="SI"),VLOOKUP(A189,'2'!$B$12:$M$212,4,FALSE)," ")</f>
        <v xml:space="preserve"> </v>
      </c>
      <c r="Z189" s="31" t="str">
        <f>IF(AND(N189="Aplicar identificación avanzada-condición aceptable para cada tipo de factor de riesgo identificado",H189="SI"),VLOOKUP(A189,'2'!$B$12:$M$212,4,FALSE)," ")</f>
        <v xml:space="preserve"> </v>
      </c>
      <c r="AA189" s="31" t="str">
        <f>IF(AND(N189="Aplicar identificación avanzada-condición aceptable para cada tipo de factor de riesgo identificado",H189="SI"),VLOOKUP(A189,'2'!$B$12:$M$212,7,FALSE)," ")</f>
        <v xml:space="preserve"> </v>
      </c>
      <c r="AB189" s="31" t="str">
        <f>IF(AND(N189="Aplicar identificación avanzada-condición aceptable para cada tipo de factor de riesgo identificado",H189="SI"),VLOOKUP(A189,'2'!$B$12:$M$212,8,FALSE)," ")</f>
        <v xml:space="preserve"> </v>
      </c>
      <c r="AC189" s="31" t="str">
        <f>IF(AND(N189="Aplicar identificación avanzada-condición aceptable para cada tipo de factor de riesgo identificado",H189="SI"),VLOOKUP(A189,'2'!$B$12:$M$212,9,FALSE)," ")</f>
        <v xml:space="preserve"> </v>
      </c>
      <c r="AD189" s="31" t="str">
        <f>IF(AND(N189="Aplicar identificación avanzada-condición aceptable para cada tipo de factor de riesgo identificado",H189="SI"),VLOOKUP(A189,'2'!$B$12:$M$212,10,FALSE)," ")</f>
        <v xml:space="preserve"> </v>
      </c>
      <c r="AE189" s="34" t="str">
        <f>IF(AND(N189="Aplicar identificación avanzada-condición aceptable para cada tipo de factor de riesgo identificado",I189="SI"),VLOOKUP(A189,'2'!$B$12:$M$212,2,FALSE)," ")</f>
        <v xml:space="preserve"> </v>
      </c>
      <c r="AF189" s="34" t="str">
        <f>IF(AND(N189="Aplicar identificación avanzada-condición aceptable para cada tipo de factor de riesgo identificado",I189="SI"),VLOOKUP(A189,'2'!$B$12:$M$212,3,FALSE)," ")</f>
        <v xml:space="preserve"> </v>
      </c>
      <c r="AG189" s="34" t="str">
        <f>IF(AND(N189="Aplicar identificación avanzada-condición aceptable para cada tipo de factor de riesgo identificado",I189="SI"),VLOOKUP(A189,'2'!$B$12:$M$212,4,FALSE)," ")</f>
        <v xml:space="preserve"> </v>
      </c>
      <c r="AH189" s="34" t="str">
        <f>IF(AND(N189="Aplicar identificación avanzada-condición aceptable para cada tipo de factor de riesgo identificado",I189="SI"),VLOOKUP(A189,'2'!$B$12:$M$212,6,FALSE)," ")</f>
        <v xml:space="preserve"> </v>
      </c>
      <c r="AI189" s="34" t="str">
        <f>IF(AND(N189="Aplicar identificación avanzada-condición aceptable para cada tipo de factor de riesgo identificado",I189="SI"),VLOOKUP(A189,'2'!$B$12:$M$212,7,FALSE)," ")</f>
        <v xml:space="preserve"> </v>
      </c>
      <c r="AJ189" s="34" t="str">
        <f>IF(AND(N189="Aplicar identificación avanzada-condición aceptable para cada tipo de factor de riesgo identificado",I189="SI"),VLOOKUP(A189,'2'!$B$12:$M$212,8,FALSE)," ")</f>
        <v xml:space="preserve"> </v>
      </c>
      <c r="AK189" s="34" t="str">
        <f>IF(AND(N189="Aplicar identificación avanzada-condición aceptable para cada tipo de factor de riesgo identificado",I189="SI"),VLOOKUP(A189,'2'!$B$12:$M$212,9,FALSE)," ")</f>
        <v xml:space="preserve"> </v>
      </c>
      <c r="AL189" s="34" t="str">
        <f>IF(AND(N189="Aplicar identificación avanzada-condición aceptable para cada tipo de factor de riesgo identificado",I189="SI"),VLOOKUP(A189,'2'!$B$12:$M$212,10,FALSE)," ")</f>
        <v xml:space="preserve"> </v>
      </c>
      <c r="AM189" s="40" t="str">
        <f>IF(AND(N189="Aplicar identificación avanzada-condición aceptable para cada tipo de factor de riesgo identificado",J189="SI"),VLOOKUP(A189,'2'!$B$12:$M$212,2,FALSE)," ")</f>
        <v xml:space="preserve"> </v>
      </c>
      <c r="AN189" s="40" t="str">
        <f>IF(AND(N189="Aplicar identificación avanzada-condición aceptable para cada tipo de factor de riesgo identificado",J189="SI"),VLOOKUP(A189,'2'!$B$12:$M$212,3,FALSE)," ")</f>
        <v xml:space="preserve"> </v>
      </c>
      <c r="AO189" s="40" t="str">
        <f>IF(AND(N189="Aplicar identificación avanzada-condición aceptable para cada tipo de factor de riesgo identificado",J189="SI"),VLOOKUP(A189,'2'!$B$12:$M$212,4,FALSE)," ")</f>
        <v xml:space="preserve"> </v>
      </c>
      <c r="AP189" s="40" t="str">
        <f>IF(AND(N189="Aplicar identificación avanzada-condición aceptable para cada tipo de factor de riesgo identificado",J189="SI"),VLOOKUP(A189,'2'!$B$12:$M$212,6,FALSE)," ")</f>
        <v xml:space="preserve"> </v>
      </c>
      <c r="AQ189" s="40" t="str">
        <f>IF(AND(N189="Aplicar identificación avanzada-condición aceptable para cada tipo de factor de riesgo identificado",J189="SI"),VLOOKUP(A189,'2'!$B$12:$M$212,7,FALSE)," ")</f>
        <v xml:space="preserve"> </v>
      </c>
      <c r="AR189" s="40" t="str">
        <f>IF(AND(N189="Aplicar identificación avanzada-condición aceptable para cada tipo de factor de riesgo identificado",J189="SI"),VLOOKUP(A189,'2'!$B$12:$M$212,8,FALSE)," ")</f>
        <v xml:space="preserve"> </v>
      </c>
      <c r="AS189" s="40" t="str">
        <f>IF(AND(N189="Aplicar identificación avanzada-condición aceptable para cada tipo de factor de riesgo identificado",J189="SI"),VLOOKUP(A189,'2'!$B$12:$M$212,9,FALSE)," ")</f>
        <v xml:space="preserve"> </v>
      </c>
      <c r="AT189" s="40" t="str">
        <f>IF(AND(N189="Aplicar identificación avanzada-condición aceptable para cada tipo de factor de riesgo identificado",J189="SI"),VLOOKUP(A189,'2'!$B$12:$M$212,10,FALSE)," ")</f>
        <v xml:space="preserve"> </v>
      </c>
      <c r="AU189" s="51" t="str">
        <f>IF(AND(N189="Aplicar identificación avanzada-condición aceptable para cada tipo de factor de riesgo identificado",K189="SI"),VLOOKUP(A189,'2'!$B$12:$M$212,2,FALSE)," ")</f>
        <v xml:space="preserve"> </v>
      </c>
      <c r="AV189" s="51" t="str">
        <f>IF(AND(N189="Aplicar identificación avanzada-condición aceptable para cada tipo de factor de riesgo identificado",K189="SI"),VLOOKUP(A189,'2'!$B$12:$M$212,3,FALSE)," ")</f>
        <v xml:space="preserve"> </v>
      </c>
      <c r="AW189" s="51" t="str">
        <f>IF(AND(N189="Aplicar identificación avanzada-condición aceptable para cada tipo de factor de riesgo identificado",K189="SI"),VLOOKUP(A189,'2'!$B$12:$M$212,4,FALSE)," ")</f>
        <v xml:space="preserve"> </v>
      </c>
      <c r="AX189" s="51" t="str">
        <f>IF(AND(N189="Aplicar identificación avanzada-condición aceptable para cada tipo de factor de riesgo identificado",K189="SI"),VLOOKUP(A189,'2'!$B$12:$M$212,6,FALSE)," ")</f>
        <v xml:space="preserve"> </v>
      </c>
      <c r="AY189" s="51" t="str">
        <f>IF(AND(N189="Aplicar identificación avanzada-condición aceptable para cada tipo de factor de riesgo identificado",K189="SI"),VLOOKUP(A189,'2'!$B$12:$M$212,7,FALSE)," ")</f>
        <v xml:space="preserve"> </v>
      </c>
      <c r="AZ189" s="51" t="str">
        <f>IF(AND(N189="Aplicar identificación avanzada-condición aceptable para cada tipo de factor de riesgo identificado",K189="SI"),VLOOKUP(A189,'2'!$B$12:$M$212,8,FALSE)," ")</f>
        <v xml:space="preserve"> </v>
      </c>
      <c r="BA189" s="51" t="str">
        <f>IF(AND(N189="Aplicar identificación avanzada-condición aceptable para cada tipo de factor de riesgo identificado",K189="SI"),VLOOKUP(A189,'2'!$B$12:$M$212,9,FALSE)," ")</f>
        <v xml:space="preserve"> </v>
      </c>
      <c r="BB189" s="51" t="str">
        <f>IF(AND(N189="Aplicar identificación avanzada-condición aceptable para cada tipo de factor de riesgo identificado",K189="SI"),VLOOKUP(A189,'2'!$B$12:$M$212,10,FALSE)," ")</f>
        <v xml:space="preserve"> </v>
      </c>
      <c r="BC189" s="44" t="str">
        <f>IF(AND(N189="Aplicar identificación avanzada-condición aceptable para cada tipo de factor de riesgo identificado",L189="SI"),VLOOKUP(A189,'2'!$B$12:$M$212,2,FALSE)," ")</f>
        <v xml:space="preserve"> </v>
      </c>
      <c r="BD189" s="44" t="str">
        <f>IF(AND(N189="Aplicar identificación avanzada-condición aceptable para cada tipo de factor de riesgo identificado",L189="SI"),VLOOKUP(A189,'2'!$B$12:$M$212,3,FALSE)," ")</f>
        <v xml:space="preserve"> </v>
      </c>
      <c r="BE189" s="44" t="str">
        <f>IF(AND(N189="Aplicar identificación avanzada-condición aceptable para cada tipo de factor de riesgo identificado",L189="SI"),VLOOKUP(A189,'2'!$B$12:$M$212,4,FALSE)," ")</f>
        <v xml:space="preserve"> </v>
      </c>
      <c r="BF189" s="44" t="str">
        <f>IF(AND(N189="Aplicar identificación avanzada-condición aceptable para cada tipo de factor de riesgo identificado",L189="SI"),VLOOKUP(A189,'2'!$B$12:$M$212,6,FALSE)," ")</f>
        <v xml:space="preserve"> </v>
      </c>
      <c r="BG189" s="44" t="str">
        <f>IF(AND(N189="Aplicar identificación avanzada-condición aceptable para cada tipo de factor de riesgo identificado",L189="SI"),VLOOKUP(A189,'2'!$B$12:$M$212,7,FALSE)," ")</f>
        <v xml:space="preserve"> </v>
      </c>
      <c r="BH189" s="44" t="str">
        <f>IF(AND(N189="Aplicar identificación avanzada-condición aceptable para cada tipo de factor de riesgo identificado",L189="SI"),VLOOKUP(A189,'2'!$B$12:$M$212,8,FALSE)," ")</f>
        <v xml:space="preserve"> </v>
      </c>
      <c r="BI189" s="44" t="str">
        <f>IF(AND(N189="Aplicar identificación avanzada-condición aceptable para cada tipo de factor de riesgo identificado",L189="SI"),VLOOKUP(A189,'2'!$B$12:$M$212,9,FALSE)," ")</f>
        <v xml:space="preserve"> </v>
      </c>
      <c r="BJ189" s="44" t="str">
        <f>IF(AND(N189="Aplicar identificación avanzada-condición aceptable para cada tipo de factor de riesgo identificado",L189="SI"),VLOOKUP(A189,'2'!$B$12:$M$212,10,FALSE)," ")</f>
        <v xml:space="preserve"> </v>
      </c>
      <c r="BK189" s="48" t="str">
        <f>IF(AND(N189="Aplicar identificación avanzada-condición aceptable para cada tipo de factor de riesgo identificado",M189="SI"),VLOOKUP(A189,'2'!$B$12:$M$212,2,FALSE)," ")</f>
        <v xml:space="preserve"> </v>
      </c>
      <c r="BL189" s="48" t="str">
        <f>IF(AND(N189="Aplicar identificación avanzada-condición aceptable para cada tipo de factor de riesgo identificado",M189="SI"),VLOOKUP(A189,'2'!$B$12:$M$212,3,FALSE)," ")</f>
        <v xml:space="preserve"> </v>
      </c>
      <c r="BM189" s="48" t="str">
        <f>IF(AND(N189="Aplicar identificación avanzada-condición aceptable para cada tipo de factor de riesgo identificado",M189="SI"),VLOOKUP(A189,'2'!$B$12:$M$212,4,FALSE)," ")</f>
        <v xml:space="preserve"> </v>
      </c>
      <c r="BN189" s="48" t="str">
        <f>IF(AND(N189="Aplicar identificación avanzada-condición aceptable para cada tipo de factor de riesgo identificado",M189="SI"),VLOOKUP(A189,'2'!$B$12:$M$212,6,FALSE)," ")</f>
        <v xml:space="preserve"> </v>
      </c>
      <c r="BO189" s="48" t="str">
        <f>IF(AND(N189="Aplicar identificación avanzada-condición aceptable para cada tipo de factor de riesgo identificado",M189="SI"),VLOOKUP(A189,'2'!$B$12:$M$212,7,FALSE)," ")</f>
        <v xml:space="preserve"> </v>
      </c>
      <c r="BP189" s="48" t="str">
        <f>IF(AND(N189="Aplicar identificación avanzada-condición aceptable para cada tipo de factor de riesgo identificado",M189="SI"),VLOOKUP(A189,'2'!$B$12:$M$212,8,FALSE)," ")</f>
        <v xml:space="preserve"> </v>
      </c>
      <c r="BQ189" s="48" t="str">
        <f>IF(AND(N189="Aplicar identificación avanzada-condición aceptable para cada tipo de factor de riesgo identificado",M189="SI"),VLOOKUP(A189,'2'!$B$12:$M$212,9,FALSE)," ")</f>
        <v xml:space="preserve"> </v>
      </c>
      <c r="BR189" s="48" t="str">
        <f>IF(AND(N189="Aplicar identificación avanzada-condición aceptable para cada tipo de factor de riesgo identificado",M189="SI"),VLOOKUP(A189,'2'!$B$12:$M$212,10,FALSE)," ")</f>
        <v xml:space="preserve"> </v>
      </c>
    </row>
    <row r="190" spans="2:70">
      <c r="B190" s="21">
        <f>'2'!C199</f>
        <v>0</v>
      </c>
      <c r="C190" s="21">
        <f>'2'!D199</f>
        <v>0</v>
      </c>
      <c r="D190" s="21"/>
      <c r="E190" s="21">
        <f>'2'!E199</f>
        <v>0</v>
      </c>
      <c r="F190" s="34">
        <f>'3'!D199</f>
        <v>0</v>
      </c>
      <c r="N190" s="34" t="str">
        <f>'3'!L199</f>
        <v>Aplicar identificación avanzada-condición aceptable para cada tipo de factor de riesgo identificado</v>
      </c>
      <c r="O190" s="19" t="str">
        <f>IF(AND(N190="Aplicar identificación avanzada-condición aceptable para cada tipo de factor de riesgo identificado",G190="SI"),VLOOKUP(A190,'2'!$B$12:$M$212,2,FALSE)," ")</f>
        <v xml:space="preserve"> </v>
      </c>
      <c r="P190" s="19" t="str">
        <f>IF(AND(N190="Aplicar identificación avanzada-condición aceptable para cada tipo de factor de riesgo identificado",G190="SI"),VLOOKUP(A190,'2'!$B$12:$M$212,3,FALSE)," ")</f>
        <v xml:space="preserve"> </v>
      </c>
      <c r="Q190" s="19" t="str">
        <f>IF(AND(N190="Aplicar identificación avanzada-condición aceptable para cada tipo de factor de riesgo identificado",G190="SI"),VLOOKUP(A190,'2'!$B$12:$M$212,4,FALSE)," ")</f>
        <v xml:space="preserve"> </v>
      </c>
      <c r="R190" s="19" t="str">
        <f>IF(AND(N190="Aplicar identificación avanzada-condición aceptable para cada tipo de factor de riesgo identificado",G190="SI"),VLOOKUP(A190,'2'!$B$12:$M$212,6,FALSE)," ")</f>
        <v xml:space="preserve"> </v>
      </c>
      <c r="S190" s="19" t="str">
        <f>IF(AND(N190="Aplicar identificación avanzada-condición aceptable para cada tipo de factor de riesgo identificado",G190="SI"),VLOOKUP(A190,'2'!$B$12:$M$212,7,FALSE)," ")</f>
        <v xml:space="preserve"> </v>
      </c>
      <c r="T190" s="19" t="str">
        <f>IF(AND(N190="Aplicar identificación avanzada-condición aceptable para cada tipo de factor de riesgo identificado",G190="SI"),VLOOKUP(A190,'2'!$B$12:$M$212,8,FALSE)," ")</f>
        <v xml:space="preserve"> </v>
      </c>
      <c r="U190" s="19" t="str">
        <f>IF(AND(N190="Aplicar identificación avanzada-condición aceptable para cada tipo de factor de riesgo identificado",G190="SI"),VLOOKUP(A190,'2'!$B$12:$M$212,9,FALSE)," ")</f>
        <v xml:space="preserve"> </v>
      </c>
      <c r="V190" s="19" t="str">
        <f>IF(AND(N190="Aplicar identificación avanzada-condición aceptable para cada tipo de factor de riesgo identificado",G190="SI"),VLOOKUP(A190,'2'!$B$12:$M$212,10,FALSE)," ")</f>
        <v xml:space="preserve"> </v>
      </c>
      <c r="W190" s="31" t="str">
        <f>IF(AND(N190="Aplicar identificación avanzada-condición aceptable para cada tipo de factor de riesgo identificado",H190="SI"),VLOOKUP(A190,'2'!$B$12:$M$212,2,FALSE)," ")</f>
        <v xml:space="preserve"> </v>
      </c>
      <c r="X190" s="31" t="str">
        <f>IF(AND(N190="Aplicar identificación avanzada-condición aceptable para cada tipo de factor de riesgo identificado",H190="SI"),VLOOKUP(A190,'2'!$B$12:$M$212,3,FALSE)," ")</f>
        <v xml:space="preserve"> </v>
      </c>
      <c r="Y190" s="31" t="str">
        <f>IF(AND(N190="Aplicar identificación avanzada-condición aceptable para cada tipo de factor de riesgo identificado",H190="SI"),VLOOKUP(A190,'2'!$B$12:$M$212,4,FALSE)," ")</f>
        <v xml:space="preserve"> </v>
      </c>
      <c r="Z190" s="31" t="str">
        <f>IF(AND(N190="Aplicar identificación avanzada-condición aceptable para cada tipo de factor de riesgo identificado",H190="SI"),VLOOKUP(A190,'2'!$B$12:$M$212,4,FALSE)," ")</f>
        <v xml:space="preserve"> </v>
      </c>
      <c r="AA190" s="31" t="str">
        <f>IF(AND(N190="Aplicar identificación avanzada-condición aceptable para cada tipo de factor de riesgo identificado",H190="SI"),VLOOKUP(A190,'2'!$B$12:$M$212,7,FALSE)," ")</f>
        <v xml:space="preserve"> </v>
      </c>
      <c r="AB190" s="31" t="str">
        <f>IF(AND(N190="Aplicar identificación avanzada-condición aceptable para cada tipo de factor de riesgo identificado",H190="SI"),VLOOKUP(A190,'2'!$B$12:$M$212,8,FALSE)," ")</f>
        <v xml:space="preserve"> </v>
      </c>
      <c r="AC190" s="31" t="str">
        <f>IF(AND(N190="Aplicar identificación avanzada-condición aceptable para cada tipo de factor de riesgo identificado",H190="SI"),VLOOKUP(A190,'2'!$B$12:$M$212,9,FALSE)," ")</f>
        <v xml:space="preserve"> </v>
      </c>
      <c r="AD190" s="31" t="str">
        <f>IF(AND(N190="Aplicar identificación avanzada-condición aceptable para cada tipo de factor de riesgo identificado",H190="SI"),VLOOKUP(A190,'2'!$B$12:$M$212,10,FALSE)," ")</f>
        <v xml:space="preserve"> </v>
      </c>
      <c r="AE190" s="34" t="str">
        <f>IF(AND(N190="Aplicar identificación avanzada-condición aceptable para cada tipo de factor de riesgo identificado",I190="SI"),VLOOKUP(A190,'2'!$B$12:$M$212,2,FALSE)," ")</f>
        <v xml:space="preserve"> </v>
      </c>
      <c r="AF190" s="34" t="str">
        <f>IF(AND(N190="Aplicar identificación avanzada-condición aceptable para cada tipo de factor de riesgo identificado",I190="SI"),VLOOKUP(A190,'2'!$B$12:$M$212,3,FALSE)," ")</f>
        <v xml:space="preserve"> </v>
      </c>
      <c r="AG190" s="34" t="str">
        <f>IF(AND(N190="Aplicar identificación avanzada-condición aceptable para cada tipo de factor de riesgo identificado",I190="SI"),VLOOKUP(A190,'2'!$B$12:$M$212,4,FALSE)," ")</f>
        <v xml:space="preserve"> </v>
      </c>
      <c r="AH190" s="34" t="str">
        <f>IF(AND(N190="Aplicar identificación avanzada-condición aceptable para cada tipo de factor de riesgo identificado",I190="SI"),VLOOKUP(A190,'2'!$B$12:$M$212,6,FALSE)," ")</f>
        <v xml:space="preserve"> </v>
      </c>
      <c r="AI190" s="34" t="str">
        <f>IF(AND(N190="Aplicar identificación avanzada-condición aceptable para cada tipo de factor de riesgo identificado",I190="SI"),VLOOKUP(A190,'2'!$B$12:$M$212,7,FALSE)," ")</f>
        <v xml:space="preserve"> </v>
      </c>
      <c r="AJ190" s="34" t="str">
        <f>IF(AND(N190="Aplicar identificación avanzada-condición aceptable para cada tipo de factor de riesgo identificado",I190="SI"),VLOOKUP(A190,'2'!$B$12:$M$212,8,FALSE)," ")</f>
        <v xml:space="preserve"> </v>
      </c>
      <c r="AK190" s="34" t="str">
        <f>IF(AND(N190="Aplicar identificación avanzada-condición aceptable para cada tipo de factor de riesgo identificado",I190="SI"),VLOOKUP(A190,'2'!$B$12:$M$212,9,FALSE)," ")</f>
        <v xml:space="preserve"> </v>
      </c>
      <c r="AL190" s="34" t="str">
        <f>IF(AND(N190="Aplicar identificación avanzada-condición aceptable para cada tipo de factor de riesgo identificado",I190="SI"),VLOOKUP(A190,'2'!$B$12:$M$212,10,FALSE)," ")</f>
        <v xml:space="preserve"> </v>
      </c>
      <c r="AM190" s="40" t="str">
        <f>IF(AND(N190="Aplicar identificación avanzada-condición aceptable para cada tipo de factor de riesgo identificado",J190="SI"),VLOOKUP(A190,'2'!$B$12:$M$212,2,FALSE)," ")</f>
        <v xml:space="preserve"> </v>
      </c>
      <c r="AN190" s="40" t="str">
        <f>IF(AND(N190="Aplicar identificación avanzada-condición aceptable para cada tipo de factor de riesgo identificado",J190="SI"),VLOOKUP(A190,'2'!$B$12:$M$212,3,FALSE)," ")</f>
        <v xml:space="preserve"> </v>
      </c>
      <c r="AO190" s="40" t="str">
        <f>IF(AND(N190="Aplicar identificación avanzada-condición aceptable para cada tipo de factor de riesgo identificado",J190="SI"),VLOOKUP(A190,'2'!$B$12:$M$212,4,FALSE)," ")</f>
        <v xml:space="preserve"> </v>
      </c>
      <c r="AP190" s="40" t="str">
        <f>IF(AND(N190="Aplicar identificación avanzada-condición aceptable para cada tipo de factor de riesgo identificado",J190="SI"),VLOOKUP(A190,'2'!$B$12:$M$212,6,FALSE)," ")</f>
        <v xml:space="preserve"> </v>
      </c>
      <c r="AQ190" s="40" t="str">
        <f>IF(AND(N190="Aplicar identificación avanzada-condición aceptable para cada tipo de factor de riesgo identificado",J190="SI"),VLOOKUP(A190,'2'!$B$12:$M$212,7,FALSE)," ")</f>
        <v xml:space="preserve"> </v>
      </c>
      <c r="AR190" s="40" t="str">
        <f>IF(AND(N190="Aplicar identificación avanzada-condición aceptable para cada tipo de factor de riesgo identificado",J190="SI"),VLOOKUP(A190,'2'!$B$12:$M$212,8,FALSE)," ")</f>
        <v xml:space="preserve"> </v>
      </c>
      <c r="AS190" s="40" t="str">
        <f>IF(AND(N190="Aplicar identificación avanzada-condición aceptable para cada tipo de factor de riesgo identificado",J190="SI"),VLOOKUP(A190,'2'!$B$12:$M$212,9,FALSE)," ")</f>
        <v xml:space="preserve"> </v>
      </c>
      <c r="AT190" s="40" t="str">
        <f>IF(AND(N190="Aplicar identificación avanzada-condición aceptable para cada tipo de factor de riesgo identificado",J190="SI"),VLOOKUP(A190,'2'!$B$12:$M$212,10,FALSE)," ")</f>
        <v xml:space="preserve"> </v>
      </c>
      <c r="AU190" s="51" t="str">
        <f>IF(AND(N190="Aplicar identificación avanzada-condición aceptable para cada tipo de factor de riesgo identificado",K190="SI"),VLOOKUP(A190,'2'!$B$12:$M$212,2,FALSE)," ")</f>
        <v xml:space="preserve"> </v>
      </c>
      <c r="AV190" s="51" t="str">
        <f>IF(AND(N190="Aplicar identificación avanzada-condición aceptable para cada tipo de factor de riesgo identificado",K190="SI"),VLOOKUP(A190,'2'!$B$12:$M$212,3,FALSE)," ")</f>
        <v xml:space="preserve"> </v>
      </c>
      <c r="AW190" s="51" t="str">
        <f>IF(AND(N190="Aplicar identificación avanzada-condición aceptable para cada tipo de factor de riesgo identificado",K190="SI"),VLOOKUP(A190,'2'!$B$12:$M$212,4,FALSE)," ")</f>
        <v xml:space="preserve"> </v>
      </c>
      <c r="AX190" s="51" t="str">
        <f>IF(AND(N190="Aplicar identificación avanzada-condición aceptable para cada tipo de factor de riesgo identificado",K190="SI"),VLOOKUP(A190,'2'!$B$12:$M$212,6,FALSE)," ")</f>
        <v xml:space="preserve"> </v>
      </c>
      <c r="AY190" s="51" t="str">
        <f>IF(AND(N190="Aplicar identificación avanzada-condición aceptable para cada tipo de factor de riesgo identificado",K190="SI"),VLOOKUP(A190,'2'!$B$12:$M$212,7,FALSE)," ")</f>
        <v xml:space="preserve"> </v>
      </c>
      <c r="AZ190" s="51" t="str">
        <f>IF(AND(N190="Aplicar identificación avanzada-condición aceptable para cada tipo de factor de riesgo identificado",K190="SI"),VLOOKUP(A190,'2'!$B$12:$M$212,8,FALSE)," ")</f>
        <v xml:space="preserve"> </v>
      </c>
      <c r="BA190" s="51" t="str">
        <f>IF(AND(N190="Aplicar identificación avanzada-condición aceptable para cada tipo de factor de riesgo identificado",K190="SI"),VLOOKUP(A190,'2'!$B$12:$M$212,9,FALSE)," ")</f>
        <v xml:space="preserve"> </v>
      </c>
      <c r="BB190" s="51" t="str">
        <f>IF(AND(N190="Aplicar identificación avanzada-condición aceptable para cada tipo de factor de riesgo identificado",K190="SI"),VLOOKUP(A190,'2'!$B$12:$M$212,10,FALSE)," ")</f>
        <v xml:space="preserve"> </v>
      </c>
      <c r="BC190" s="44" t="str">
        <f>IF(AND(N190="Aplicar identificación avanzada-condición aceptable para cada tipo de factor de riesgo identificado",L190="SI"),VLOOKUP(A190,'2'!$B$12:$M$212,2,FALSE)," ")</f>
        <v xml:space="preserve"> </v>
      </c>
      <c r="BD190" s="44" t="str">
        <f>IF(AND(N190="Aplicar identificación avanzada-condición aceptable para cada tipo de factor de riesgo identificado",L190="SI"),VLOOKUP(A190,'2'!$B$12:$M$212,3,FALSE)," ")</f>
        <v xml:space="preserve"> </v>
      </c>
      <c r="BE190" s="44" t="str">
        <f>IF(AND(N190="Aplicar identificación avanzada-condición aceptable para cada tipo de factor de riesgo identificado",L190="SI"),VLOOKUP(A190,'2'!$B$12:$M$212,4,FALSE)," ")</f>
        <v xml:space="preserve"> </v>
      </c>
      <c r="BF190" s="44" t="str">
        <f>IF(AND(N190="Aplicar identificación avanzada-condición aceptable para cada tipo de factor de riesgo identificado",L190="SI"),VLOOKUP(A190,'2'!$B$12:$M$212,6,FALSE)," ")</f>
        <v xml:space="preserve"> </v>
      </c>
      <c r="BG190" s="44" t="str">
        <f>IF(AND(N190="Aplicar identificación avanzada-condición aceptable para cada tipo de factor de riesgo identificado",L190="SI"),VLOOKUP(A190,'2'!$B$12:$M$212,7,FALSE)," ")</f>
        <v xml:space="preserve"> </v>
      </c>
      <c r="BH190" s="44" t="str">
        <f>IF(AND(N190="Aplicar identificación avanzada-condición aceptable para cada tipo de factor de riesgo identificado",L190="SI"),VLOOKUP(A190,'2'!$B$12:$M$212,8,FALSE)," ")</f>
        <v xml:space="preserve"> </v>
      </c>
      <c r="BI190" s="44" t="str">
        <f>IF(AND(N190="Aplicar identificación avanzada-condición aceptable para cada tipo de factor de riesgo identificado",L190="SI"),VLOOKUP(A190,'2'!$B$12:$M$212,9,FALSE)," ")</f>
        <v xml:space="preserve"> </v>
      </c>
      <c r="BJ190" s="44" t="str">
        <f>IF(AND(N190="Aplicar identificación avanzada-condición aceptable para cada tipo de factor de riesgo identificado",L190="SI"),VLOOKUP(A190,'2'!$B$12:$M$212,10,FALSE)," ")</f>
        <v xml:space="preserve"> </v>
      </c>
      <c r="BK190" s="48" t="str">
        <f>IF(AND(N190="Aplicar identificación avanzada-condición aceptable para cada tipo de factor de riesgo identificado",M190="SI"),VLOOKUP(A190,'2'!$B$12:$M$212,2,FALSE)," ")</f>
        <v xml:space="preserve"> </v>
      </c>
      <c r="BL190" s="48" t="str">
        <f>IF(AND(N190="Aplicar identificación avanzada-condición aceptable para cada tipo de factor de riesgo identificado",M190="SI"),VLOOKUP(A190,'2'!$B$12:$M$212,3,FALSE)," ")</f>
        <v xml:space="preserve"> </v>
      </c>
      <c r="BM190" s="48" t="str">
        <f>IF(AND(N190="Aplicar identificación avanzada-condición aceptable para cada tipo de factor de riesgo identificado",M190="SI"),VLOOKUP(A190,'2'!$B$12:$M$212,4,FALSE)," ")</f>
        <v xml:space="preserve"> </v>
      </c>
      <c r="BN190" s="48" t="str">
        <f>IF(AND(N190="Aplicar identificación avanzada-condición aceptable para cada tipo de factor de riesgo identificado",M190="SI"),VLOOKUP(A190,'2'!$B$12:$M$212,6,FALSE)," ")</f>
        <v xml:space="preserve"> </v>
      </c>
      <c r="BO190" s="48" t="str">
        <f>IF(AND(N190="Aplicar identificación avanzada-condición aceptable para cada tipo de factor de riesgo identificado",M190="SI"),VLOOKUP(A190,'2'!$B$12:$M$212,7,FALSE)," ")</f>
        <v xml:space="preserve"> </v>
      </c>
      <c r="BP190" s="48" t="str">
        <f>IF(AND(N190="Aplicar identificación avanzada-condición aceptable para cada tipo de factor de riesgo identificado",M190="SI"),VLOOKUP(A190,'2'!$B$12:$M$212,8,FALSE)," ")</f>
        <v xml:space="preserve"> </v>
      </c>
      <c r="BQ190" s="48" t="str">
        <f>IF(AND(N190="Aplicar identificación avanzada-condición aceptable para cada tipo de factor de riesgo identificado",M190="SI"),VLOOKUP(A190,'2'!$B$12:$M$212,9,FALSE)," ")</f>
        <v xml:space="preserve"> </v>
      </c>
      <c r="BR190" s="48" t="str">
        <f>IF(AND(N190="Aplicar identificación avanzada-condición aceptable para cada tipo de factor de riesgo identificado",M190="SI"),VLOOKUP(A190,'2'!$B$12:$M$212,10,FALSE)," ")</f>
        <v xml:space="preserve"> </v>
      </c>
    </row>
    <row r="191" spans="2:70">
      <c r="B191" s="21">
        <f>'2'!C200</f>
        <v>0</v>
      </c>
      <c r="C191" s="21">
        <f>'2'!D200</f>
        <v>0</v>
      </c>
      <c r="D191" s="21"/>
      <c r="E191" s="21">
        <f>'2'!E200</f>
        <v>0</v>
      </c>
      <c r="F191" s="34">
        <f>'3'!D200</f>
        <v>0</v>
      </c>
      <c r="N191" s="34" t="str">
        <f>'3'!L200</f>
        <v>Aplicar identificación avanzada-condición aceptable para cada tipo de factor de riesgo identificado</v>
      </c>
      <c r="O191" s="19" t="str">
        <f>IF(AND(N191="Aplicar identificación avanzada-condición aceptable para cada tipo de factor de riesgo identificado",G191="SI"),VLOOKUP(A191,'2'!$B$12:$M$212,2,FALSE)," ")</f>
        <v xml:space="preserve"> </v>
      </c>
      <c r="P191" s="19" t="str">
        <f>IF(AND(N191="Aplicar identificación avanzada-condición aceptable para cada tipo de factor de riesgo identificado",G191="SI"),VLOOKUP(A191,'2'!$B$12:$M$212,3,FALSE)," ")</f>
        <v xml:space="preserve"> </v>
      </c>
      <c r="Q191" s="19" t="str">
        <f>IF(AND(N191="Aplicar identificación avanzada-condición aceptable para cada tipo de factor de riesgo identificado",G191="SI"),VLOOKUP(A191,'2'!$B$12:$M$212,4,FALSE)," ")</f>
        <v xml:space="preserve"> </v>
      </c>
      <c r="R191" s="19" t="str">
        <f>IF(AND(N191="Aplicar identificación avanzada-condición aceptable para cada tipo de factor de riesgo identificado",G191="SI"),VLOOKUP(A191,'2'!$B$12:$M$212,6,FALSE)," ")</f>
        <v xml:space="preserve"> </v>
      </c>
      <c r="S191" s="19" t="str">
        <f>IF(AND(N191="Aplicar identificación avanzada-condición aceptable para cada tipo de factor de riesgo identificado",G191="SI"),VLOOKUP(A191,'2'!$B$12:$M$212,7,FALSE)," ")</f>
        <v xml:space="preserve"> </v>
      </c>
      <c r="T191" s="19" t="str">
        <f>IF(AND(N191="Aplicar identificación avanzada-condición aceptable para cada tipo de factor de riesgo identificado",G191="SI"),VLOOKUP(A191,'2'!$B$12:$M$212,8,FALSE)," ")</f>
        <v xml:space="preserve"> </v>
      </c>
      <c r="U191" s="19" t="str">
        <f>IF(AND(N191="Aplicar identificación avanzada-condición aceptable para cada tipo de factor de riesgo identificado",G191="SI"),VLOOKUP(A191,'2'!$B$12:$M$212,9,FALSE)," ")</f>
        <v xml:space="preserve"> </v>
      </c>
      <c r="V191" s="19" t="str">
        <f>IF(AND(N191="Aplicar identificación avanzada-condición aceptable para cada tipo de factor de riesgo identificado",G191="SI"),VLOOKUP(A191,'2'!$B$12:$M$212,10,FALSE)," ")</f>
        <v xml:space="preserve"> </v>
      </c>
      <c r="W191" s="31" t="str">
        <f>IF(AND(N191="Aplicar identificación avanzada-condición aceptable para cada tipo de factor de riesgo identificado",H191="SI"),VLOOKUP(A191,'2'!$B$12:$M$212,2,FALSE)," ")</f>
        <v xml:space="preserve"> </v>
      </c>
      <c r="X191" s="31" t="str">
        <f>IF(AND(N191="Aplicar identificación avanzada-condición aceptable para cada tipo de factor de riesgo identificado",H191="SI"),VLOOKUP(A191,'2'!$B$12:$M$212,3,FALSE)," ")</f>
        <v xml:space="preserve"> </v>
      </c>
      <c r="Y191" s="31" t="str">
        <f>IF(AND(N191="Aplicar identificación avanzada-condición aceptable para cada tipo de factor de riesgo identificado",H191="SI"),VLOOKUP(A191,'2'!$B$12:$M$212,4,FALSE)," ")</f>
        <v xml:space="preserve"> </v>
      </c>
      <c r="Z191" s="31" t="str">
        <f>IF(AND(N191="Aplicar identificación avanzada-condición aceptable para cada tipo de factor de riesgo identificado",H191="SI"),VLOOKUP(A191,'2'!$B$12:$M$212,4,FALSE)," ")</f>
        <v xml:space="preserve"> </v>
      </c>
      <c r="AA191" s="31" t="str">
        <f>IF(AND(N191="Aplicar identificación avanzada-condición aceptable para cada tipo de factor de riesgo identificado",H191="SI"),VLOOKUP(A191,'2'!$B$12:$M$212,7,FALSE)," ")</f>
        <v xml:space="preserve"> </v>
      </c>
      <c r="AB191" s="31" t="str">
        <f>IF(AND(N191="Aplicar identificación avanzada-condición aceptable para cada tipo de factor de riesgo identificado",H191="SI"),VLOOKUP(A191,'2'!$B$12:$M$212,8,FALSE)," ")</f>
        <v xml:space="preserve"> </v>
      </c>
      <c r="AC191" s="31" t="str">
        <f>IF(AND(N191="Aplicar identificación avanzada-condición aceptable para cada tipo de factor de riesgo identificado",H191="SI"),VLOOKUP(A191,'2'!$B$12:$M$212,9,FALSE)," ")</f>
        <v xml:space="preserve"> </v>
      </c>
      <c r="AD191" s="31" t="str">
        <f>IF(AND(N191="Aplicar identificación avanzada-condición aceptable para cada tipo de factor de riesgo identificado",H191="SI"),VLOOKUP(A191,'2'!$B$12:$M$212,10,FALSE)," ")</f>
        <v xml:space="preserve"> </v>
      </c>
      <c r="AE191" s="34" t="str">
        <f>IF(AND(N191="Aplicar identificación avanzada-condición aceptable para cada tipo de factor de riesgo identificado",I191="SI"),VLOOKUP(A191,'2'!$B$12:$M$212,2,FALSE)," ")</f>
        <v xml:space="preserve"> </v>
      </c>
      <c r="AF191" s="34" t="str">
        <f>IF(AND(N191="Aplicar identificación avanzada-condición aceptable para cada tipo de factor de riesgo identificado",I191="SI"),VLOOKUP(A191,'2'!$B$12:$M$212,3,FALSE)," ")</f>
        <v xml:space="preserve"> </v>
      </c>
      <c r="AG191" s="34" t="str">
        <f>IF(AND(N191="Aplicar identificación avanzada-condición aceptable para cada tipo de factor de riesgo identificado",I191="SI"),VLOOKUP(A191,'2'!$B$12:$M$212,4,FALSE)," ")</f>
        <v xml:space="preserve"> </v>
      </c>
      <c r="AH191" s="34" t="str">
        <f>IF(AND(N191="Aplicar identificación avanzada-condición aceptable para cada tipo de factor de riesgo identificado",I191="SI"),VLOOKUP(A191,'2'!$B$12:$M$212,6,FALSE)," ")</f>
        <v xml:space="preserve"> </v>
      </c>
      <c r="AI191" s="34" t="str">
        <f>IF(AND(N191="Aplicar identificación avanzada-condición aceptable para cada tipo de factor de riesgo identificado",I191="SI"),VLOOKUP(A191,'2'!$B$12:$M$212,7,FALSE)," ")</f>
        <v xml:space="preserve"> </v>
      </c>
      <c r="AJ191" s="34" t="str">
        <f>IF(AND(N191="Aplicar identificación avanzada-condición aceptable para cada tipo de factor de riesgo identificado",I191="SI"),VLOOKUP(A191,'2'!$B$12:$M$212,8,FALSE)," ")</f>
        <v xml:space="preserve"> </v>
      </c>
      <c r="AK191" s="34" t="str">
        <f>IF(AND(N191="Aplicar identificación avanzada-condición aceptable para cada tipo de factor de riesgo identificado",I191="SI"),VLOOKUP(A191,'2'!$B$12:$M$212,9,FALSE)," ")</f>
        <v xml:space="preserve"> </v>
      </c>
      <c r="AL191" s="34" t="str">
        <f>IF(AND(N191="Aplicar identificación avanzada-condición aceptable para cada tipo de factor de riesgo identificado",I191="SI"),VLOOKUP(A191,'2'!$B$12:$M$212,10,FALSE)," ")</f>
        <v xml:space="preserve"> </v>
      </c>
      <c r="AM191" s="40" t="str">
        <f>IF(AND(N191="Aplicar identificación avanzada-condición aceptable para cada tipo de factor de riesgo identificado",J191="SI"),VLOOKUP(A191,'2'!$B$12:$M$212,2,FALSE)," ")</f>
        <v xml:space="preserve"> </v>
      </c>
      <c r="AN191" s="40" t="str">
        <f>IF(AND(N191="Aplicar identificación avanzada-condición aceptable para cada tipo de factor de riesgo identificado",J191="SI"),VLOOKUP(A191,'2'!$B$12:$M$212,3,FALSE)," ")</f>
        <v xml:space="preserve"> </v>
      </c>
      <c r="AO191" s="40" t="str">
        <f>IF(AND(N191="Aplicar identificación avanzada-condición aceptable para cada tipo de factor de riesgo identificado",J191="SI"),VLOOKUP(A191,'2'!$B$12:$M$212,4,FALSE)," ")</f>
        <v xml:space="preserve"> </v>
      </c>
      <c r="AP191" s="40" t="str">
        <f>IF(AND(N191="Aplicar identificación avanzada-condición aceptable para cada tipo de factor de riesgo identificado",J191="SI"),VLOOKUP(A191,'2'!$B$12:$M$212,6,FALSE)," ")</f>
        <v xml:space="preserve"> </v>
      </c>
      <c r="AQ191" s="40" t="str">
        <f>IF(AND(N191="Aplicar identificación avanzada-condición aceptable para cada tipo de factor de riesgo identificado",J191="SI"),VLOOKUP(A191,'2'!$B$12:$M$212,7,FALSE)," ")</f>
        <v xml:space="preserve"> </v>
      </c>
      <c r="AR191" s="40" t="str">
        <f>IF(AND(N191="Aplicar identificación avanzada-condición aceptable para cada tipo de factor de riesgo identificado",J191="SI"),VLOOKUP(A191,'2'!$B$12:$M$212,8,FALSE)," ")</f>
        <v xml:space="preserve"> </v>
      </c>
      <c r="AS191" s="40" t="str">
        <f>IF(AND(N191="Aplicar identificación avanzada-condición aceptable para cada tipo de factor de riesgo identificado",J191="SI"),VLOOKUP(A191,'2'!$B$12:$M$212,9,FALSE)," ")</f>
        <v xml:space="preserve"> </v>
      </c>
      <c r="AT191" s="40" t="str">
        <f>IF(AND(N191="Aplicar identificación avanzada-condición aceptable para cada tipo de factor de riesgo identificado",J191="SI"),VLOOKUP(A191,'2'!$B$12:$M$212,10,FALSE)," ")</f>
        <v xml:space="preserve"> </v>
      </c>
      <c r="AU191" s="51" t="str">
        <f>IF(AND(N191="Aplicar identificación avanzada-condición aceptable para cada tipo de factor de riesgo identificado",K191="SI"),VLOOKUP(A191,'2'!$B$12:$M$212,2,FALSE)," ")</f>
        <v xml:space="preserve"> </v>
      </c>
      <c r="AV191" s="51" t="str">
        <f>IF(AND(N191="Aplicar identificación avanzada-condición aceptable para cada tipo de factor de riesgo identificado",K191="SI"),VLOOKUP(A191,'2'!$B$12:$M$212,3,FALSE)," ")</f>
        <v xml:space="preserve"> </v>
      </c>
      <c r="AW191" s="51" t="str">
        <f>IF(AND(N191="Aplicar identificación avanzada-condición aceptable para cada tipo de factor de riesgo identificado",K191="SI"),VLOOKUP(A191,'2'!$B$12:$M$212,4,FALSE)," ")</f>
        <v xml:space="preserve"> </v>
      </c>
      <c r="AX191" s="51" t="str">
        <f>IF(AND(N191="Aplicar identificación avanzada-condición aceptable para cada tipo de factor de riesgo identificado",K191="SI"),VLOOKUP(A191,'2'!$B$12:$M$212,6,FALSE)," ")</f>
        <v xml:space="preserve"> </v>
      </c>
      <c r="AY191" s="51" t="str">
        <f>IF(AND(N191="Aplicar identificación avanzada-condición aceptable para cada tipo de factor de riesgo identificado",K191="SI"),VLOOKUP(A191,'2'!$B$12:$M$212,7,FALSE)," ")</f>
        <v xml:space="preserve"> </v>
      </c>
      <c r="AZ191" s="51" t="str">
        <f>IF(AND(N191="Aplicar identificación avanzada-condición aceptable para cada tipo de factor de riesgo identificado",K191="SI"),VLOOKUP(A191,'2'!$B$12:$M$212,8,FALSE)," ")</f>
        <v xml:space="preserve"> </v>
      </c>
      <c r="BA191" s="51" t="str">
        <f>IF(AND(N191="Aplicar identificación avanzada-condición aceptable para cada tipo de factor de riesgo identificado",K191="SI"),VLOOKUP(A191,'2'!$B$12:$M$212,9,FALSE)," ")</f>
        <v xml:space="preserve"> </v>
      </c>
      <c r="BB191" s="51" t="str">
        <f>IF(AND(N191="Aplicar identificación avanzada-condición aceptable para cada tipo de factor de riesgo identificado",K191="SI"),VLOOKUP(A191,'2'!$B$12:$M$212,10,FALSE)," ")</f>
        <v xml:space="preserve"> </v>
      </c>
      <c r="BC191" s="44" t="str">
        <f>IF(AND(N191="Aplicar identificación avanzada-condición aceptable para cada tipo de factor de riesgo identificado",L191="SI"),VLOOKUP(A191,'2'!$B$12:$M$212,2,FALSE)," ")</f>
        <v xml:space="preserve"> </v>
      </c>
      <c r="BD191" s="44" t="str">
        <f>IF(AND(N191="Aplicar identificación avanzada-condición aceptable para cada tipo de factor de riesgo identificado",L191="SI"),VLOOKUP(A191,'2'!$B$12:$M$212,3,FALSE)," ")</f>
        <v xml:space="preserve"> </v>
      </c>
      <c r="BE191" s="44" t="str">
        <f>IF(AND(N191="Aplicar identificación avanzada-condición aceptable para cada tipo de factor de riesgo identificado",L191="SI"),VLOOKUP(A191,'2'!$B$12:$M$212,4,FALSE)," ")</f>
        <v xml:space="preserve"> </v>
      </c>
      <c r="BF191" s="44" t="str">
        <f>IF(AND(N191="Aplicar identificación avanzada-condición aceptable para cada tipo de factor de riesgo identificado",L191="SI"),VLOOKUP(A191,'2'!$B$12:$M$212,6,FALSE)," ")</f>
        <v xml:space="preserve"> </v>
      </c>
      <c r="BG191" s="44" t="str">
        <f>IF(AND(N191="Aplicar identificación avanzada-condición aceptable para cada tipo de factor de riesgo identificado",L191="SI"),VLOOKUP(A191,'2'!$B$12:$M$212,7,FALSE)," ")</f>
        <v xml:space="preserve"> </v>
      </c>
      <c r="BH191" s="44" t="str">
        <f>IF(AND(N191="Aplicar identificación avanzada-condición aceptable para cada tipo de factor de riesgo identificado",L191="SI"),VLOOKUP(A191,'2'!$B$12:$M$212,8,FALSE)," ")</f>
        <v xml:space="preserve"> </v>
      </c>
      <c r="BI191" s="44" t="str">
        <f>IF(AND(N191="Aplicar identificación avanzada-condición aceptable para cada tipo de factor de riesgo identificado",L191="SI"),VLOOKUP(A191,'2'!$B$12:$M$212,9,FALSE)," ")</f>
        <v xml:space="preserve"> </v>
      </c>
      <c r="BJ191" s="44" t="str">
        <f>IF(AND(N191="Aplicar identificación avanzada-condición aceptable para cada tipo de factor de riesgo identificado",L191="SI"),VLOOKUP(A191,'2'!$B$12:$M$212,10,FALSE)," ")</f>
        <v xml:space="preserve"> </v>
      </c>
      <c r="BK191" s="48" t="str">
        <f>IF(AND(N191="Aplicar identificación avanzada-condición aceptable para cada tipo de factor de riesgo identificado",M191="SI"),VLOOKUP(A191,'2'!$B$12:$M$212,2,FALSE)," ")</f>
        <v xml:space="preserve"> </v>
      </c>
      <c r="BL191" s="48" t="str">
        <f>IF(AND(N191="Aplicar identificación avanzada-condición aceptable para cada tipo de factor de riesgo identificado",M191="SI"),VLOOKUP(A191,'2'!$B$12:$M$212,3,FALSE)," ")</f>
        <v xml:space="preserve"> </v>
      </c>
      <c r="BM191" s="48" t="str">
        <f>IF(AND(N191="Aplicar identificación avanzada-condición aceptable para cada tipo de factor de riesgo identificado",M191="SI"),VLOOKUP(A191,'2'!$B$12:$M$212,4,FALSE)," ")</f>
        <v xml:space="preserve"> </v>
      </c>
      <c r="BN191" s="48" t="str">
        <f>IF(AND(N191="Aplicar identificación avanzada-condición aceptable para cada tipo de factor de riesgo identificado",M191="SI"),VLOOKUP(A191,'2'!$B$12:$M$212,6,FALSE)," ")</f>
        <v xml:space="preserve"> </v>
      </c>
      <c r="BO191" s="48" t="str">
        <f>IF(AND(N191="Aplicar identificación avanzada-condición aceptable para cada tipo de factor de riesgo identificado",M191="SI"),VLOOKUP(A191,'2'!$B$12:$M$212,7,FALSE)," ")</f>
        <v xml:space="preserve"> </v>
      </c>
      <c r="BP191" s="48" t="str">
        <f>IF(AND(N191="Aplicar identificación avanzada-condición aceptable para cada tipo de factor de riesgo identificado",M191="SI"),VLOOKUP(A191,'2'!$B$12:$M$212,8,FALSE)," ")</f>
        <v xml:space="preserve"> </v>
      </c>
      <c r="BQ191" s="48" t="str">
        <f>IF(AND(N191="Aplicar identificación avanzada-condición aceptable para cada tipo de factor de riesgo identificado",M191="SI"),VLOOKUP(A191,'2'!$B$12:$M$212,9,FALSE)," ")</f>
        <v xml:space="preserve"> </v>
      </c>
      <c r="BR191" s="48" t="str">
        <f>IF(AND(N191="Aplicar identificación avanzada-condición aceptable para cada tipo de factor de riesgo identificado",M191="SI"),VLOOKUP(A191,'2'!$B$12:$M$212,10,FALSE)," ")</f>
        <v xml:space="preserve"> </v>
      </c>
    </row>
    <row r="192" spans="2:70">
      <c r="B192" s="21">
        <f>'2'!C201</f>
        <v>0</v>
      </c>
      <c r="C192" s="21">
        <f>'2'!D201</f>
        <v>0</v>
      </c>
      <c r="D192" s="21"/>
      <c r="E192" s="21">
        <f>'2'!E201</f>
        <v>0</v>
      </c>
      <c r="F192" s="34">
        <f>'3'!D201</f>
        <v>0</v>
      </c>
      <c r="N192" s="34" t="str">
        <f>'3'!L201</f>
        <v>Aplicar identificación avanzada-condición aceptable para cada tipo de factor de riesgo identificado</v>
      </c>
      <c r="O192" s="19" t="str">
        <f>IF(AND(N192="Aplicar identificación avanzada-condición aceptable para cada tipo de factor de riesgo identificado",G192="SI"),VLOOKUP(A192,'2'!$B$12:$M$212,2,FALSE)," ")</f>
        <v xml:space="preserve"> </v>
      </c>
      <c r="P192" s="19" t="str">
        <f>IF(AND(N192="Aplicar identificación avanzada-condición aceptable para cada tipo de factor de riesgo identificado",G192="SI"),VLOOKUP(A192,'2'!$B$12:$M$212,3,FALSE)," ")</f>
        <v xml:space="preserve"> </v>
      </c>
      <c r="Q192" s="19" t="str">
        <f>IF(AND(N192="Aplicar identificación avanzada-condición aceptable para cada tipo de factor de riesgo identificado",G192="SI"),VLOOKUP(A192,'2'!$B$12:$M$212,4,FALSE)," ")</f>
        <v xml:space="preserve"> </v>
      </c>
      <c r="R192" s="19" t="str">
        <f>IF(AND(N192="Aplicar identificación avanzada-condición aceptable para cada tipo de factor de riesgo identificado",G192="SI"),VLOOKUP(A192,'2'!$B$12:$M$212,6,FALSE)," ")</f>
        <v xml:space="preserve"> </v>
      </c>
      <c r="S192" s="19" t="str">
        <f>IF(AND(N192="Aplicar identificación avanzada-condición aceptable para cada tipo de factor de riesgo identificado",G192="SI"),VLOOKUP(A192,'2'!$B$12:$M$212,7,FALSE)," ")</f>
        <v xml:space="preserve"> </v>
      </c>
      <c r="T192" s="19" t="str">
        <f>IF(AND(N192="Aplicar identificación avanzada-condición aceptable para cada tipo de factor de riesgo identificado",G192="SI"),VLOOKUP(A192,'2'!$B$12:$M$212,8,FALSE)," ")</f>
        <v xml:space="preserve"> </v>
      </c>
      <c r="U192" s="19" t="str">
        <f>IF(AND(N192="Aplicar identificación avanzada-condición aceptable para cada tipo de factor de riesgo identificado",G192="SI"),VLOOKUP(A192,'2'!$B$12:$M$212,9,FALSE)," ")</f>
        <v xml:space="preserve"> </v>
      </c>
      <c r="V192" s="19" t="str">
        <f>IF(AND(N192="Aplicar identificación avanzada-condición aceptable para cada tipo de factor de riesgo identificado",G192="SI"),VLOOKUP(A192,'2'!$B$12:$M$212,10,FALSE)," ")</f>
        <v xml:space="preserve"> </v>
      </c>
      <c r="W192" s="31" t="str">
        <f>IF(AND(N192="Aplicar identificación avanzada-condición aceptable para cada tipo de factor de riesgo identificado",H192="SI"),VLOOKUP(A192,'2'!$B$12:$M$212,2,FALSE)," ")</f>
        <v xml:space="preserve"> </v>
      </c>
      <c r="X192" s="31" t="str">
        <f>IF(AND(N192="Aplicar identificación avanzada-condición aceptable para cada tipo de factor de riesgo identificado",H192="SI"),VLOOKUP(A192,'2'!$B$12:$M$212,3,FALSE)," ")</f>
        <v xml:space="preserve"> </v>
      </c>
      <c r="Y192" s="31" t="str">
        <f>IF(AND(N192="Aplicar identificación avanzada-condición aceptable para cada tipo de factor de riesgo identificado",H192="SI"),VLOOKUP(A192,'2'!$B$12:$M$212,4,FALSE)," ")</f>
        <v xml:space="preserve"> </v>
      </c>
      <c r="Z192" s="31" t="str">
        <f>IF(AND(N192="Aplicar identificación avanzada-condición aceptable para cada tipo de factor de riesgo identificado",H192="SI"),VLOOKUP(A192,'2'!$B$12:$M$212,4,FALSE)," ")</f>
        <v xml:space="preserve"> </v>
      </c>
      <c r="AA192" s="31" t="str">
        <f>IF(AND(N192="Aplicar identificación avanzada-condición aceptable para cada tipo de factor de riesgo identificado",H192="SI"),VLOOKUP(A192,'2'!$B$12:$M$212,7,FALSE)," ")</f>
        <v xml:space="preserve"> </v>
      </c>
      <c r="AB192" s="31" t="str">
        <f>IF(AND(N192="Aplicar identificación avanzada-condición aceptable para cada tipo de factor de riesgo identificado",H192="SI"),VLOOKUP(A192,'2'!$B$12:$M$212,8,FALSE)," ")</f>
        <v xml:space="preserve"> </v>
      </c>
      <c r="AC192" s="31" t="str">
        <f>IF(AND(N192="Aplicar identificación avanzada-condición aceptable para cada tipo de factor de riesgo identificado",H192="SI"),VLOOKUP(A192,'2'!$B$12:$M$212,9,FALSE)," ")</f>
        <v xml:space="preserve"> </v>
      </c>
      <c r="AD192" s="31" t="str">
        <f>IF(AND(N192="Aplicar identificación avanzada-condición aceptable para cada tipo de factor de riesgo identificado",H192="SI"),VLOOKUP(A192,'2'!$B$12:$M$212,10,FALSE)," ")</f>
        <v xml:space="preserve"> </v>
      </c>
      <c r="AE192" s="34" t="str">
        <f>IF(AND(N192="Aplicar identificación avanzada-condición aceptable para cada tipo de factor de riesgo identificado",I192="SI"),VLOOKUP(A192,'2'!$B$12:$M$212,2,FALSE)," ")</f>
        <v xml:space="preserve"> </v>
      </c>
      <c r="AF192" s="34" t="str">
        <f>IF(AND(N192="Aplicar identificación avanzada-condición aceptable para cada tipo de factor de riesgo identificado",I192="SI"),VLOOKUP(A192,'2'!$B$12:$M$212,3,FALSE)," ")</f>
        <v xml:space="preserve"> </v>
      </c>
      <c r="AG192" s="34" t="str">
        <f>IF(AND(N192="Aplicar identificación avanzada-condición aceptable para cada tipo de factor de riesgo identificado",I192="SI"),VLOOKUP(A192,'2'!$B$12:$M$212,4,FALSE)," ")</f>
        <v xml:space="preserve"> </v>
      </c>
      <c r="AH192" s="34" t="str">
        <f>IF(AND(N192="Aplicar identificación avanzada-condición aceptable para cada tipo de factor de riesgo identificado",I192="SI"),VLOOKUP(A192,'2'!$B$12:$M$212,6,FALSE)," ")</f>
        <v xml:space="preserve"> </v>
      </c>
      <c r="AI192" s="34" t="str">
        <f>IF(AND(N192="Aplicar identificación avanzada-condición aceptable para cada tipo de factor de riesgo identificado",I192="SI"),VLOOKUP(A192,'2'!$B$12:$M$212,7,FALSE)," ")</f>
        <v xml:space="preserve"> </v>
      </c>
      <c r="AJ192" s="34" t="str">
        <f>IF(AND(N192="Aplicar identificación avanzada-condición aceptable para cada tipo de factor de riesgo identificado",I192="SI"),VLOOKUP(A192,'2'!$B$12:$M$212,8,FALSE)," ")</f>
        <v xml:space="preserve"> </v>
      </c>
      <c r="AK192" s="34" t="str">
        <f>IF(AND(N192="Aplicar identificación avanzada-condición aceptable para cada tipo de factor de riesgo identificado",I192="SI"),VLOOKUP(A192,'2'!$B$12:$M$212,9,FALSE)," ")</f>
        <v xml:space="preserve"> </v>
      </c>
      <c r="AL192" s="34" t="str">
        <f>IF(AND(N192="Aplicar identificación avanzada-condición aceptable para cada tipo de factor de riesgo identificado",I192="SI"),VLOOKUP(A192,'2'!$B$12:$M$212,10,FALSE)," ")</f>
        <v xml:space="preserve"> </v>
      </c>
      <c r="AM192" s="40" t="str">
        <f>IF(AND(N192="Aplicar identificación avanzada-condición aceptable para cada tipo de factor de riesgo identificado",J192="SI"),VLOOKUP(A192,'2'!$B$12:$M$212,2,FALSE)," ")</f>
        <v xml:space="preserve"> </v>
      </c>
      <c r="AN192" s="40" t="str">
        <f>IF(AND(N192="Aplicar identificación avanzada-condición aceptable para cada tipo de factor de riesgo identificado",J192="SI"),VLOOKUP(A192,'2'!$B$12:$M$212,3,FALSE)," ")</f>
        <v xml:space="preserve"> </v>
      </c>
      <c r="AO192" s="40" t="str">
        <f>IF(AND(N192="Aplicar identificación avanzada-condición aceptable para cada tipo de factor de riesgo identificado",J192="SI"),VLOOKUP(A192,'2'!$B$12:$M$212,4,FALSE)," ")</f>
        <v xml:space="preserve"> </v>
      </c>
      <c r="AP192" s="40" t="str">
        <f>IF(AND(N192="Aplicar identificación avanzada-condición aceptable para cada tipo de factor de riesgo identificado",J192="SI"),VLOOKUP(A192,'2'!$B$12:$M$212,6,FALSE)," ")</f>
        <v xml:space="preserve"> </v>
      </c>
      <c r="AQ192" s="40" t="str">
        <f>IF(AND(N192="Aplicar identificación avanzada-condición aceptable para cada tipo de factor de riesgo identificado",J192="SI"),VLOOKUP(A192,'2'!$B$12:$M$212,7,FALSE)," ")</f>
        <v xml:space="preserve"> </v>
      </c>
      <c r="AR192" s="40" t="str">
        <f>IF(AND(N192="Aplicar identificación avanzada-condición aceptable para cada tipo de factor de riesgo identificado",J192="SI"),VLOOKUP(A192,'2'!$B$12:$M$212,8,FALSE)," ")</f>
        <v xml:space="preserve"> </v>
      </c>
      <c r="AS192" s="40" t="str">
        <f>IF(AND(N192="Aplicar identificación avanzada-condición aceptable para cada tipo de factor de riesgo identificado",J192="SI"),VLOOKUP(A192,'2'!$B$12:$M$212,9,FALSE)," ")</f>
        <v xml:space="preserve"> </v>
      </c>
      <c r="AT192" s="40" t="str">
        <f>IF(AND(N192="Aplicar identificación avanzada-condición aceptable para cada tipo de factor de riesgo identificado",J192="SI"),VLOOKUP(A192,'2'!$B$12:$M$212,10,FALSE)," ")</f>
        <v xml:space="preserve"> </v>
      </c>
      <c r="AU192" s="51" t="str">
        <f>IF(AND(N192="Aplicar identificación avanzada-condición aceptable para cada tipo de factor de riesgo identificado",K192="SI"),VLOOKUP(A192,'2'!$B$12:$M$212,2,FALSE)," ")</f>
        <v xml:space="preserve"> </v>
      </c>
      <c r="AV192" s="51" t="str">
        <f>IF(AND(N192="Aplicar identificación avanzada-condición aceptable para cada tipo de factor de riesgo identificado",K192="SI"),VLOOKUP(A192,'2'!$B$12:$M$212,3,FALSE)," ")</f>
        <v xml:space="preserve"> </v>
      </c>
      <c r="AW192" s="51" t="str">
        <f>IF(AND(N192="Aplicar identificación avanzada-condición aceptable para cada tipo de factor de riesgo identificado",K192="SI"),VLOOKUP(A192,'2'!$B$12:$M$212,4,FALSE)," ")</f>
        <v xml:space="preserve"> </v>
      </c>
      <c r="AX192" s="51" t="str">
        <f>IF(AND(N192="Aplicar identificación avanzada-condición aceptable para cada tipo de factor de riesgo identificado",K192="SI"),VLOOKUP(A192,'2'!$B$12:$M$212,6,FALSE)," ")</f>
        <v xml:space="preserve"> </v>
      </c>
      <c r="AY192" s="51" t="str">
        <f>IF(AND(N192="Aplicar identificación avanzada-condición aceptable para cada tipo de factor de riesgo identificado",K192="SI"),VLOOKUP(A192,'2'!$B$12:$M$212,7,FALSE)," ")</f>
        <v xml:space="preserve"> </v>
      </c>
      <c r="AZ192" s="51" t="str">
        <f>IF(AND(N192="Aplicar identificación avanzada-condición aceptable para cada tipo de factor de riesgo identificado",K192="SI"),VLOOKUP(A192,'2'!$B$12:$M$212,8,FALSE)," ")</f>
        <v xml:space="preserve"> </v>
      </c>
      <c r="BA192" s="51" t="str">
        <f>IF(AND(N192="Aplicar identificación avanzada-condición aceptable para cada tipo de factor de riesgo identificado",K192="SI"),VLOOKUP(A192,'2'!$B$12:$M$212,9,FALSE)," ")</f>
        <v xml:space="preserve"> </v>
      </c>
      <c r="BB192" s="51" t="str">
        <f>IF(AND(N192="Aplicar identificación avanzada-condición aceptable para cada tipo de factor de riesgo identificado",K192="SI"),VLOOKUP(A192,'2'!$B$12:$M$212,10,FALSE)," ")</f>
        <v xml:space="preserve"> </v>
      </c>
      <c r="BC192" s="44" t="str">
        <f>IF(AND(N192="Aplicar identificación avanzada-condición aceptable para cada tipo de factor de riesgo identificado",L192="SI"),VLOOKUP(A192,'2'!$B$12:$M$212,2,FALSE)," ")</f>
        <v xml:space="preserve"> </v>
      </c>
      <c r="BD192" s="44" t="str">
        <f>IF(AND(N192="Aplicar identificación avanzada-condición aceptable para cada tipo de factor de riesgo identificado",L192="SI"),VLOOKUP(A192,'2'!$B$12:$M$212,3,FALSE)," ")</f>
        <v xml:space="preserve"> </v>
      </c>
      <c r="BE192" s="44" t="str">
        <f>IF(AND(N192="Aplicar identificación avanzada-condición aceptable para cada tipo de factor de riesgo identificado",L192="SI"),VLOOKUP(A192,'2'!$B$12:$M$212,4,FALSE)," ")</f>
        <v xml:space="preserve"> </v>
      </c>
      <c r="BF192" s="44" t="str">
        <f>IF(AND(N192="Aplicar identificación avanzada-condición aceptable para cada tipo de factor de riesgo identificado",L192="SI"),VLOOKUP(A192,'2'!$B$12:$M$212,6,FALSE)," ")</f>
        <v xml:space="preserve"> </v>
      </c>
      <c r="BG192" s="44" t="str">
        <f>IF(AND(N192="Aplicar identificación avanzada-condición aceptable para cada tipo de factor de riesgo identificado",L192="SI"),VLOOKUP(A192,'2'!$B$12:$M$212,7,FALSE)," ")</f>
        <v xml:space="preserve"> </v>
      </c>
      <c r="BH192" s="44" t="str">
        <f>IF(AND(N192="Aplicar identificación avanzada-condición aceptable para cada tipo de factor de riesgo identificado",L192="SI"),VLOOKUP(A192,'2'!$B$12:$M$212,8,FALSE)," ")</f>
        <v xml:space="preserve"> </v>
      </c>
      <c r="BI192" s="44" t="str">
        <f>IF(AND(N192="Aplicar identificación avanzada-condición aceptable para cada tipo de factor de riesgo identificado",L192="SI"),VLOOKUP(A192,'2'!$B$12:$M$212,9,FALSE)," ")</f>
        <v xml:space="preserve"> </v>
      </c>
      <c r="BJ192" s="44" t="str">
        <f>IF(AND(N192="Aplicar identificación avanzada-condición aceptable para cada tipo de factor de riesgo identificado",L192="SI"),VLOOKUP(A192,'2'!$B$12:$M$212,10,FALSE)," ")</f>
        <v xml:space="preserve"> </v>
      </c>
      <c r="BK192" s="48" t="str">
        <f>IF(AND(N192="Aplicar identificación avanzada-condición aceptable para cada tipo de factor de riesgo identificado",M192="SI"),VLOOKUP(A192,'2'!$B$12:$M$212,2,FALSE)," ")</f>
        <v xml:space="preserve"> </v>
      </c>
      <c r="BL192" s="48" t="str">
        <f>IF(AND(N192="Aplicar identificación avanzada-condición aceptable para cada tipo de factor de riesgo identificado",M192="SI"),VLOOKUP(A192,'2'!$B$12:$M$212,3,FALSE)," ")</f>
        <v xml:space="preserve"> </v>
      </c>
      <c r="BM192" s="48" t="str">
        <f>IF(AND(N192="Aplicar identificación avanzada-condición aceptable para cada tipo de factor de riesgo identificado",M192="SI"),VLOOKUP(A192,'2'!$B$12:$M$212,4,FALSE)," ")</f>
        <v xml:space="preserve"> </v>
      </c>
      <c r="BN192" s="48" t="str">
        <f>IF(AND(N192="Aplicar identificación avanzada-condición aceptable para cada tipo de factor de riesgo identificado",M192="SI"),VLOOKUP(A192,'2'!$B$12:$M$212,6,FALSE)," ")</f>
        <v xml:space="preserve"> </v>
      </c>
      <c r="BO192" s="48" t="str">
        <f>IF(AND(N192="Aplicar identificación avanzada-condición aceptable para cada tipo de factor de riesgo identificado",M192="SI"),VLOOKUP(A192,'2'!$B$12:$M$212,7,FALSE)," ")</f>
        <v xml:space="preserve"> </v>
      </c>
      <c r="BP192" s="48" t="str">
        <f>IF(AND(N192="Aplicar identificación avanzada-condición aceptable para cada tipo de factor de riesgo identificado",M192="SI"),VLOOKUP(A192,'2'!$B$12:$M$212,8,FALSE)," ")</f>
        <v xml:space="preserve"> </v>
      </c>
      <c r="BQ192" s="48" t="str">
        <f>IF(AND(N192="Aplicar identificación avanzada-condición aceptable para cada tipo de factor de riesgo identificado",M192="SI"),VLOOKUP(A192,'2'!$B$12:$M$212,9,FALSE)," ")</f>
        <v xml:space="preserve"> </v>
      </c>
      <c r="BR192" s="48" t="str">
        <f>IF(AND(N192="Aplicar identificación avanzada-condición aceptable para cada tipo de factor de riesgo identificado",M192="SI"),VLOOKUP(A192,'2'!$B$12:$M$212,10,FALSE)," ")</f>
        <v xml:space="preserve"> </v>
      </c>
    </row>
    <row r="193" spans="2:70">
      <c r="B193" s="21">
        <f>'2'!C202</f>
        <v>0</v>
      </c>
      <c r="C193" s="21">
        <f>'2'!D202</f>
        <v>0</v>
      </c>
      <c r="D193" s="21"/>
      <c r="E193" s="21">
        <f>'2'!E202</f>
        <v>0</v>
      </c>
      <c r="F193" s="34">
        <f>'3'!D202</f>
        <v>0</v>
      </c>
      <c r="N193" s="34" t="str">
        <f>'3'!L202</f>
        <v>Aplicar identificación avanzada-condición aceptable para cada tipo de factor de riesgo identificado</v>
      </c>
      <c r="O193" s="19" t="str">
        <f>IF(AND(N193="Aplicar identificación avanzada-condición aceptable para cada tipo de factor de riesgo identificado",G193="SI"),VLOOKUP(A193,'2'!$B$12:$M$212,2,FALSE)," ")</f>
        <v xml:space="preserve"> </v>
      </c>
      <c r="P193" s="19" t="str">
        <f>IF(AND(N193="Aplicar identificación avanzada-condición aceptable para cada tipo de factor de riesgo identificado",G193="SI"),VLOOKUP(A193,'2'!$B$12:$M$212,3,FALSE)," ")</f>
        <v xml:space="preserve"> </v>
      </c>
      <c r="Q193" s="19" t="str">
        <f>IF(AND(N193="Aplicar identificación avanzada-condición aceptable para cada tipo de factor de riesgo identificado",G193="SI"),VLOOKUP(A193,'2'!$B$12:$M$212,4,FALSE)," ")</f>
        <v xml:space="preserve"> </v>
      </c>
      <c r="R193" s="19" t="str">
        <f>IF(AND(N193="Aplicar identificación avanzada-condición aceptable para cada tipo de factor de riesgo identificado",G193="SI"),VLOOKUP(A193,'2'!$B$12:$M$212,6,FALSE)," ")</f>
        <v xml:space="preserve"> </v>
      </c>
      <c r="S193" s="19" t="str">
        <f>IF(AND(N193="Aplicar identificación avanzada-condición aceptable para cada tipo de factor de riesgo identificado",G193="SI"),VLOOKUP(A193,'2'!$B$12:$M$212,7,FALSE)," ")</f>
        <v xml:space="preserve"> </v>
      </c>
      <c r="T193" s="19" t="str">
        <f>IF(AND(N193="Aplicar identificación avanzada-condición aceptable para cada tipo de factor de riesgo identificado",G193="SI"),VLOOKUP(A193,'2'!$B$12:$M$212,8,FALSE)," ")</f>
        <v xml:space="preserve"> </v>
      </c>
      <c r="U193" s="19" t="str">
        <f>IF(AND(N193="Aplicar identificación avanzada-condición aceptable para cada tipo de factor de riesgo identificado",G193="SI"),VLOOKUP(A193,'2'!$B$12:$M$212,9,FALSE)," ")</f>
        <v xml:space="preserve"> </v>
      </c>
      <c r="V193" s="19" t="str">
        <f>IF(AND(N193="Aplicar identificación avanzada-condición aceptable para cada tipo de factor de riesgo identificado",G193="SI"),VLOOKUP(A193,'2'!$B$12:$M$212,10,FALSE)," ")</f>
        <v xml:space="preserve"> </v>
      </c>
      <c r="W193" s="31" t="str">
        <f>IF(AND(N193="Aplicar identificación avanzada-condición aceptable para cada tipo de factor de riesgo identificado",H193="SI"),VLOOKUP(A193,'2'!$B$12:$M$212,2,FALSE)," ")</f>
        <v xml:space="preserve"> </v>
      </c>
      <c r="X193" s="31" t="str">
        <f>IF(AND(N193="Aplicar identificación avanzada-condición aceptable para cada tipo de factor de riesgo identificado",H193="SI"),VLOOKUP(A193,'2'!$B$12:$M$212,3,FALSE)," ")</f>
        <v xml:space="preserve"> </v>
      </c>
      <c r="Y193" s="31" t="str">
        <f>IF(AND(N193="Aplicar identificación avanzada-condición aceptable para cada tipo de factor de riesgo identificado",H193="SI"),VLOOKUP(A193,'2'!$B$12:$M$212,4,FALSE)," ")</f>
        <v xml:space="preserve"> </v>
      </c>
      <c r="Z193" s="31" t="str">
        <f>IF(AND(N193="Aplicar identificación avanzada-condición aceptable para cada tipo de factor de riesgo identificado",H193="SI"),VLOOKUP(A193,'2'!$B$12:$M$212,4,FALSE)," ")</f>
        <v xml:space="preserve"> </v>
      </c>
      <c r="AA193" s="31" t="str">
        <f>IF(AND(N193="Aplicar identificación avanzada-condición aceptable para cada tipo de factor de riesgo identificado",H193="SI"),VLOOKUP(A193,'2'!$B$12:$M$212,7,FALSE)," ")</f>
        <v xml:space="preserve"> </v>
      </c>
      <c r="AB193" s="31" t="str">
        <f>IF(AND(N193="Aplicar identificación avanzada-condición aceptable para cada tipo de factor de riesgo identificado",H193="SI"),VLOOKUP(A193,'2'!$B$12:$M$212,8,FALSE)," ")</f>
        <v xml:space="preserve"> </v>
      </c>
      <c r="AC193" s="31" t="str">
        <f>IF(AND(N193="Aplicar identificación avanzada-condición aceptable para cada tipo de factor de riesgo identificado",H193="SI"),VLOOKUP(A193,'2'!$B$12:$M$212,9,FALSE)," ")</f>
        <v xml:space="preserve"> </v>
      </c>
      <c r="AD193" s="31" t="str">
        <f>IF(AND(N193="Aplicar identificación avanzada-condición aceptable para cada tipo de factor de riesgo identificado",H193="SI"),VLOOKUP(A193,'2'!$B$12:$M$212,10,FALSE)," ")</f>
        <v xml:space="preserve"> </v>
      </c>
      <c r="AE193" s="34" t="str">
        <f>IF(AND(N193="Aplicar identificación avanzada-condición aceptable para cada tipo de factor de riesgo identificado",I193="SI"),VLOOKUP(A193,'2'!$B$12:$M$212,2,FALSE)," ")</f>
        <v xml:space="preserve"> </v>
      </c>
      <c r="AF193" s="34" t="str">
        <f>IF(AND(N193="Aplicar identificación avanzada-condición aceptable para cada tipo de factor de riesgo identificado",I193="SI"),VLOOKUP(A193,'2'!$B$12:$M$212,3,FALSE)," ")</f>
        <v xml:space="preserve"> </v>
      </c>
      <c r="AG193" s="34" t="str">
        <f>IF(AND(N193="Aplicar identificación avanzada-condición aceptable para cada tipo de factor de riesgo identificado",I193="SI"),VLOOKUP(A193,'2'!$B$12:$M$212,4,FALSE)," ")</f>
        <v xml:space="preserve"> </v>
      </c>
      <c r="AH193" s="34" t="str">
        <f>IF(AND(N193="Aplicar identificación avanzada-condición aceptable para cada tipo de factor de riesgo identificado",I193="SI"),VLOOKUP(A193,'2'!$B$12:$M$212,6,FALSE)," ")</f>
        <v xml:space="preserve"> </v>
      </c>
      <c r="AI193" s="34" t="str">
        <f>IF(AND(N193="Aplicar identificación avanzada-condición aceptable para cada tipo de factor de riesgo identificado",I193="SI"),VLOOKUP(A193,'2'!$B$12:$M$212,7,FALSE)," ")</f>
        <v xml:space="preserve"> </v>
      </c>
      <c r="AJ193" s="34" t="str">
        <f>IF(AND(N193="Aplicar identificación avanzada-condición aceptable para cada tipo de factor de riesgo identificado",I193="SI"),VLOOKUP(A193,'2'!$B$12:$M$212,8,FALSE)," ")</f>
        <v xml:space="preserve"> </v>
      </c>
      <c r="AK193" s="34" t="str">
        <f>IF(AND(N193="Aplicar identificación avanzada-condición aceptable para cada tipo de factor de riesgo identificado",I193="SI"),VLOOKUP(A193,'2'!$B$12:$M$212,9,FALSE)," ")</f>
        <v xml:space="preserve"> </v>
      </c>
      <c r="AL193" s="34" t="str">
        <f>IF(AND(N193="Aplicar identificación avanzada-condición aceptable para cada tipo de factor de riesgo identificado",I193="SI"),VLOOKUP(A193,'2'!$B$12:$M$212,10,FALSE)," ")</f>
        <v xml:space="preserve"> </v>
      </c>
      <c r="AM193" s="40" t="str">
        <f>IF(AND(N193="Aplicar identificación avanzada-condición aceptable para cada tipo de factor de riesgo identificado",J193="SI"),VLOOKUP(A193,'2'!$B$12:$M$212,2,FALSE)," ")</f>
        <v xml:space="preserve"> </v>
      </c>
      <c r="AN193" s="40" t="str">
        <f>IF(AND(N193="Aplicar identificación avanzada-condición aceptable para cada tipo de factor de riesgo identificado",J193="SI"),VLOOKUP(A193,'2'!$B$12:$M$212,3,FALSE)," ")</f>
        <v xml:space="preserve"> </v>
      </c>
      <c r="AO193" s="40" t="str">
        <f>IF(AND(N193="Aplicar identificación avanzada-condición aceptable para cada tipo de factor de riesgo identificado",J193="SI"),VLOOKUP(A193,'2'!$B$12:$M$212,4,FALSE)," ")</f>
        <v xml:space="preserve"> </v>
      </c>
      <c r="AP193" s="40" t="str">
        <f>IF(AND(N193="Aplicar identificación avanzada-condición aceptable para cada tipo de factor de riesgo identificado",J193="SI"),VLOOKUP(A193,'2'!$B$12:$M$212,6,FALSE)," ")</f>
        <v xml:space="preserve"> </v>
      </c>
      <c r="AQ193" s="40" t="str">
        <f>IF(AND(N193="Aplicar identificación avanzada-condición aceptable para cada tipo de factor de riesgo identificado",J193="SI"),VLOOKUP(A193,'2'!$B$12:$M$212,7,FALSE)," ")</f>
        <v xml:space="preserve"> </v>
      </c>
      <c r="AR193" s="40" t="str">
        <f>IF(AND(N193="Aplicar identificación avanzada-condición aceptable para cada tipo de factor de riesgo identificado",J193="SI"),VLOOKUP(A193,'2'!$B$12:$M$212,8,FALSE)," ")</f>
        <v xml:space="preserve"> </v>
      </c>
      <c r="AS193" s="40" t="str">
        <f>IF(AND(N193="Aplicar identificación avanzada-condición aceptable para cada tipo de factor de riesgo identificado",J193="SI"),VLOOKUP(A193,'2'!$B$12:$M$212,9,FALSE)," ")</f>
        <v xml:space="preserve"> </v>
      </c>
      <c r="AT193" s="40" t="str">
        <f>IF(AND(N193="Aplicar identificación avanzada-condición aceptable para cada tipo de factor de riesgo identificado",J193="SI"),VLOOKUP(A193,'2'!$B$12:$M$212,10,FALSE)," ")</f>
        <v xml:space="preserve"> </v>
      </c>
      <c r="AU193" s="51" t="str">
        <f>IF(AND(N193="Aplicar identificación avanzada-condición aceptable para cada tipo de factor de riesgo identificado",K193="SI"),VLOOKUP(A193,'2'!$B$12:$M$212,2,FALSE)," ")</f>
        <v xml:space="preserve"> </v>
      </c>
      <c r="AV193" s="51" t="str">
        <f>IF(AND(N193="Aplicar identificación avanzada-condición aceptable para cada tipo de factor de riesgo identificado",K193="SI"),VLOOKUP(A193,'2'!$B$12:$M$212,3,FALSE)," ")</f>
        <v xml:space="preserve"> </v>
      </c>
      <c r="AW193" s="51" t="str">
        <f>IF(AND(N193="Aplicar identificación avanzada-condición aceptable para cada tipo de factor de riesgo identificado",K193="SI"),VLOOKUP(A193,'2'!$B$12:$M$212,4,FALSE)," ")</f>
        <v xml:space="preserve"> </v>
      </c>
      <c r="AX193" s="51" t="str">
        <f>IF(AND(N193="Aplicar identificación avanzada-condición aceptable para cada tipo de factor de riesgo identificado",K193="SI"),VLOOKUP(A193,'2'!$B$12:$M$212,6,FALSE)," ")</f>
        <v xml:space="preserve"> </v>
      </c>
      <c r="AY193" s="51" t="str">
        <f>IF(AND(N193="Aplicar identificación avanzada-condición aceptable para cada tipo de factor de riesgo identificado",K193="SI"),VLOOKUP(A193,'2'!$B$12:$M$212,7,FALSE)," ")</f>
        <v xml:space="preserve"> </v>
      </c>
      <c r="AZ193" s="51" t="str">
        <f>IF(AND(N193="Aplicar identificación avanzada-condición aceptable para cada tipo de factor de riesgo identificado",K193="SI"),VLOOKUP(A193,'2'!$B$12:$M$212,8,FALSE)," ")</f>
        <v xml:space="preserve"> </v>
      </c>
      <c r="BA193" s="51" t="str">
        <f>IF(AND(N193="Aplicar identificación avanzada-condición aceptable para cada tipo de factor de riesgo identificado",K193="SI"),VLOOKUP(A193,'2'!$B$12:$M$212,9,FALSE)," ")</f>
        <v xml:space="preserve"> </v>
      </c>
      <c r="BB193" s="51" t="str">
        <f>IF(AND(N193="Aplicar identificación avanzada-condición aceptable para cada tipo de factor de riesgo identificado",K193="SI"),VLOOKUP(A193,'2'!$B$12:$M$212,10,FALSE)," ")</f>
        <v xml:space="preserve"> </v>
      </c>
      <c r="BC193" s="44" t="str">
        <f>IF(AND(N193="Aplicar identificación avanzada-condición aceptable para cada tipo de factor de riesgo identificado",L193="SI"),VLOOKUP(A193,'2'!$B$12:$M$212,2,FALSE)," ")</f>
        <v xml:space="preserve"> </v>
      </c>
      <c r="BD193" s="44" t="str">
        <f>IF(AND(N193="Aplicar identificación avanzada-condición aceptable para cada tipo de factor de riesgo identificado",L193="SI"),VLOOKUP(A193,'2'!$B$12:$M$212,3,FALSE)," ")</f>
        <v xml:space="preserve"> </v>
      </c>
      <c r="BE193" s="44" t="str">
        <f>IF(AND(N193="Aplicar identificación avanzada-condición aceptable para cada tipo de factor de riesgo identificado",L193="SI"),VLOOKUP(A193,'2'!$B$12:$M$212,4,FALSE)," ")</f>
        <v xml:space="preserve"> </v>
      </c>
      <c r="BF193" s="44" t="str">
        <f>IF(AND(N193="Aplicar identificación avanzada-condición aceptable para cada tipo de factor de riesgo identificado",L193="SI"),VLOOKUP(A193,'2'!$B$12:$M$212,6,FALSE)," ")</f>
        <v xml:space="preserve"> </v>
      </c>
      <c r="BG193" s="44" t="str">
        <f>IF(AND(N193="Aplicar identificación avanzada-condición aceptable para cada tipo de factor de riesgo identificado",L193="SI"),VLOOKUP(A193,'2'!$B$12:$M$212,7,FALSE)," ")</f>
        <v xml:space="preserve"> </v>
      </c>
      <c r="BH193" s="44" t="str">
        <f>IF(AND(N193="Aplicar identificación avanzada-condición aceptable para cada tipo de factor de riesgo identificado",L193="SI"),VLOOKUP(A193,'2'!$B$12:$M$212,8,FALSE)," ")</f>
        <v xml:space="preserve"> </v>
      </c>
      <c r="BI193" s="44" t="str">
        <f>IF(AND(N193="Aplicar identificación avanzada-condición aceptable para cada tipo de factor de riesgo identificado",L193="SI"),VLOOKUP(A193,'2'!$B$12:$M$212,9,FALSE)," ")</f>
        <v xml:space="preserve"> </v>
      </c>
      <c r="BJ193" s="44" t="str">
        <f>IF(AND(N193="Aplicar identificación avanzada-condición aceptable para cada tipo de factor de riesgo identificado",L193="SI"),VLOOKUP(A193,'2'!$B$12:$M$212,10,FALSE)," ")</f>
        <v xml:space="preserve"> </v>
      </c>
      <c r="BK193" s="48" t="str">
        <f>IF(AND(N193="Aplicar identificación avanzada-condición aceptable para cada tipo de factor de riesgo identificado",M193="SI"),VLOOKUP(A193,'2'!$B$12:$M$212,2,FALSE)," ")</f>
        <v xml:space="preserve"> </v>
      </c>
      <c r="BL193" s="48" t="str">
        <f>IF(AND(N193="Aplicar identificación avanzada-condición aceptable para cada tipo de factor de riesgo identificado",M193="SI"),VLOOKUP(A193,'2'!$B$12:$M$212,3,FALSE)," ")</f>
        <v xml:space="preserve"> </v>
      </c>
      <c r="BM193" s="48" t="str">
        <f>IF(AND(N193="Aplicar identificación avanzada-condición aceptable para cada tipo de factor de riesgo identificado",M193="SI"),VLOOKUP(A193,'2'!$B$12:$M$212,4,FALSE)," ")</f>
        <v xml:space="preserve"> </v>
      </c>
      <c r="BN193" s="48" t="str">
        <f>IF(AND(N193="Aplicar identificación avanzada-condición aceptable para cada tipo de factor de riesgo identificado",M193="SI"),VLOOKUP(A193,'2'!$B$12:$M$212,6,FALSE)," ")</f>
        <v xml:space="preserve"> </v>
      </c>
      <c r="BO193" s="48" t="str">
        <f>IF(AND(N193="Aplicar identificación avanzada-condición aceptable para cada tipo de factor de riesgo identificado",M193="SI"),VLOOKUP(A193,'2'!$B$12:$M$212,7,FALSE)," ")</f>
        <v xml:space="preserve"> </v>
      </c>
      <c r="BP193" s="48" t="str">
        <f>IF(AND(N193="Aplicar identificación avanzada-condición aceptable para cada tipo de factor de riesgo identificado",M193="SI"),VLOOKUP(A193,'2'!$B$12:$M$212,8,FALSE)," ")</f>
        <v xml:space="preserve"> </v>
      </c>
      <c r="BQ193" s="48" t="str">
        <f>IF(AND(N193="Aplicar identificación avanzada-condición aceptable para cada tipo de factor de riesgo identificado",M193="SI"),VLOOKUP(A193,'2'!$B$12:$M$212,9,FALSE)," ")</f>
        <v xml:space="preserve"> </v>
      </c>
      <c r="BR193" s="48" t="str">
        <f>IF(AND(N193="Aplicar identificación avanzada-condición aceptable para cada tipo de factor de riesgo identificado",M193="SI"),VLOOKUP(A193,'2'!$B$12:$M$212,10,FALSE)," ")</f>
        <v xml:space="preserve"> </v>
      </c>
    </row>
    <row r="194" spans="2:70">
      <c r="B194" s="21">
        <f>'2'!C203</f>
        <v>0</v>
      </c>
      <c r="C194" s="21">
        <f>'2'!D203</f>
        <v>0</v>
      </c>
      <c r="D194" s="21"/>
      <c r="E194" s="21">
        <f>'2'!E203</f>
        <v>0</v>
      </c>
      <c r="F194" s="34">
        <f>'3'!D203</f>
        <v>0</v>
      </c>
      <c r="N194" s="34" t="str">
        <f>'3'!L203</f>
        <v>Aplicar identificación avanzada-condición aceptable para cada tipo de factor de riesgo identificado</v>
      </c>
      <c r="O194" s="19" t="str">
        <f>IF(AND(N194="Aplicar identificación avanzada-condición aceptable para cada tipo de factor de riesgo identificado",G194="SI"),VLOOKUP(A194,'2'!$B$12:$M$212,2,FALSE)," ")</f>
        <v xml:space="preserve"> </v>
      </c>
      <c r="P194" s="19" t="str">
        <f>IF(AND(N194="Aplicar identificación avanzada-condición aceptable para cada tipo de factor de riesgo identificado",G194="SI"),VLOOKUP(A194,'2'!$B$12:$M$212,3,FALSE)," ")</f>
        <v xml:space="preserve"> </v>
      </c>
      <c r="Q194" s="19" t="str">
        <f>IF(AND(N194="Aplicar identificación avanzada-condición aceptable para cada tipo de factor de riesgo identificado",G194="SI"),VLOOKUP(A194,'2'!$B$12:$M$212,4,FALSE)," ")</f>
        <v xml:space="preserve"> </v>
      </c>
      <c r="R194" s="19" t="str">
        <f>IF(AND(N194="Aplicar identificación avanzada-condición aceptable para cada tipo de factor de riesgo identificado",G194="SI"),VLOOKUP(A194,'2'!$B$12:$M$212,6,FALSE)," ")</f>
        <v xml:space="preserve"> </v>
      </c>
      <c r="S194" s="19" t="str">
        <f>IF(AND(N194="Aplicar identificación avanzada-condición aceptable para cada tipo de factor de riesgo identificado",G194="SI"),VLOOKUP(A194,'2'!$B$12:$M$212,7,FALSE)," ")</f>
        <v xml:space="preserve"> </v>
      </c>
      <c r="T194" s="19" t="str">
        <f>IF(AND(N194="Aplicar identificación avanzada-condición aceptable para cada tipo de factor de riesgo identificado",G194="SI"),VLOOKUP(A194,'2'!$B$12:$M$212,8,FALSE)," ")</f>
        <v xml:space="preserve"> </v>
      </c>
      <c r="U194" s="19" t="str">
        <f>IF(AND(N194="Aplicar identificación avanzada-condición aceptable para cada tipo de factor de riesgo identificado",G194="SI"),VLOOKUP(A194,'2'!$B$12:$M$212,9,FALSE)," ")</f>
        <v xml:space="preserve"> </v>
      </c>
      <c r="V194" s="19" t="str">
        <f>IF(AND(N194="Aplicar identificación avanzada-condición aceptable para cada tipo de factor de riesgo identificado",G194="SI"),VLOOKUP(A194,'2'!$B$12:$M$212,10,FALSE)," ")</f>
        <v xml:space="preserve"> </v>
      </c>
      <c r="W194" s="31" t="str">
        <f>IF(AND(N194="Aplicar identificación avanzada-condición aceptable para cada tipo de factor de riesgo identificado",H194="SI"),VLOOKUP(A194,'2'!$B$12:$M$212,2,FALSE)," ")</f>
        <v xml:space="preserve"> </v>
      </c>
      <c r="X194" s="31" t="str">
        <f>IF(AND(N194="Aplicar identificación avanzada-condición aceptable para cada tipo de factor de riesgo identificado",H194="SI"),VLOOKUP(A194,'2'!$B$12:$M$212,3,FALSE)," ")</f>
        <v xml:space="preserve"> </v>
      </c>
      <c r="Y194" s="31" t="str">
        <f>IF(AND(N194="Aplicar identificación avanzada-condición aceptable para cada tipo de factor de riesgo identificado",H194="SI"),VLOOKUP(A194,'2'!$B$12:$M$212,4,FALSE)," ")</f>
        <v xml:space="preserve"> </v>
      </c>
      <c r="Z194" s="31" t="str">
        <f>IF(AND(N194="Aplicar identificación avanzada-condición aceptable para cada tipo de factor de riesgo identificado",H194="SI"),VLOOKUP(A194,'2'!$B$12:$M$212,4,FALSE)," ")</f>
        <v xml:space="preserve"> </v>
      </c>
      <c r="AA194" s="31" t="str">
        <f>IF(AND(N194="Aplicar identificación avanzada-condición aceptable para cada tipo de factor de riesgo identificado",H194="SI"),VLOOKUP(A194,'2'!$B$12:$M$212,7,FALSE)," ")</f>
        <v xml:space="preserve"> </v>
      </c>
      <c r="AB194" s="31" t="str">
        <f>IF(AND(N194="Aplicar identificación avanzada-condición aceptable para cada tipo de factor de riesgo identificado",H194="SI"),VLOOKUP(A194,'2'!$B$12:$M$212,8,FALSE)," ")</f>
        <v xml:space="preserve"> </v>
      </c>
      <c r="AC194" s="31" t="str">
        <f>IF(AND(N194="Aplicar identificación avanzada-condición aceptable para cada tipo de factor de riesgo identificado",H194="SI"),VLOOKUP(A194,'2'!$B$12:$M$212,9,FALSE)," ")</f>
        <v xml:space="preserve"> </v>
      </c>
      <c r="AD194" s="31" t="str">
        <f>IF(AND(N194="Aplicar identificación avanzada-condición aceptable para cada tipo de factor de riesgo identificado",H194="SI"),VLOOKUP(A194,'2'!$B$12:$M$212,10,FALSE)," ")</f>
        <v xml:space="preserve"> </v>
      </c>
      <c r="AE194" s="34" t="str">
        <f>IF(AND(N194="Aplicar identificación avanzada-condición aceptable para cada tipo de factor de riesgo identificado",I194="SI"),VLOOKUP(A194,'2'!$B$12:$M$212,2,FALSE)," ")</f>
        <v xml:space="preserve"> </v>
      </c>
      <c r="AF194" s="34" t="str">
        <f>IF(AND(N194="Aplicar identificación avanzada-condición aceptable para cada tipo de factor de riesgo identificado",I194="SI"),VLOOKUP(A194,'2'!$B$12:$M$212,3,FALSE)," ")</f>
        <v xml:space="preserve"> </v>
      </c>
      <c r="AG194" s="34" t="str">
        <f>IF(AND(N194="Aplicar identificación avanzada-condición aceptable para cada tipo de factor de riesgo identificado",I194="SI"),VLOOKUP(A194,'2'!$B$12:$M$212,4,FALSE)," ")</f>
        <v xml:space="preserve"> </v>
      </c>
      <c r="AH194" s="34" t="str">
        <f>IF(AND(N194="Aplicar identificación avanzada-condición aceptable para cada tipo de factor de riesgo identificado",I194="SI"),VLOOKUP(A194,'2'!$B$12:$M$212,6,FALSE)," ")</f>
        <v xml:space="preserve"> </v>
      </c>
      <c r="AI194" s="34" t="str">
        <f>IF(AND(N194="Aplicar identificación avanzada-condición aceptable para cada tipo de factor de riesgo identificado",I194="SI"),VLOOKUP(A194,'2'!$B$12:$M$212,7,FALSE)," ")</f>
        <v xml:space="preserve"> </v>
      </c>
      <c r="AJ194" s="34" t="str">
        <f>IF(AND(N194="Aplicar identificación avanzada-condición aceptable para cada tipo de factor de riesgo identificado",I194="SI"),VLOOKUP(A194,'2'!$B$12:$M$212,8,FALSE)," ")</f>
        <v xml:space="preserve"> </v>
      </c>
      <c r="AK194" s="34" t="str">
        <f>IF(AND(N194="Aplicar identificación avanzada-condición aceptable para cada tipo de factor de riesgo identificado",I194="SI"),VLOOKUP(A194,'2'!$B$12:$M$212,9,FALSE)," ")</f>
        <v xml:space="preserve"> </v>
      </c>
      <c r="AL194" s="34" t="str">
        <f>IF(AND(N194="Aplicar identificación avanzada-condición aceptable para cada tipo de factor de riesgo identificado",I194="SI"),VLOOKUP(A194,'2'!$B$12:$M$212,10,FALSE)," ")</f>
        <v xml:space="preserve"> </v>
      </c>
      <c r="AM194" s="40" t="str">
        <f>IF(AND(N194="Aplicar identificación avanzada-condición aceptable para cada tipo de factor de riesgo identificado",J194="SI"),VLOOKUP(A194,'2'!$B$12:$M$212,2,FALSE)," ")</f>
        <v xml:space="preserve"> </v>
      </c>
      <c r="AN194" s="40" t="str">
        <f>IF(AND(N194="Aplicar identificación avanzada-condición aceptable para cada tipo de factor de riesgo identificado",J194="SI"),VLOOKUP(A194,'2'!$B$12:$M$212,3,FALSE)," ")</f>
        <v xml:space="preserve"> </v>
      </c>
      <c r="AO194" s="40" t="str">
        <f>IF(AND(N194="Aplicar identificación avanzada-condición aceptable para cada tipo de factor de riesgo identificado",J194="SI"),VLOOKUP(A194,'2'!$B$12:$M$212,4,FALSE)," ")</f>
        <v xml:space="preserve"> </v>
      </c>
      <c r="AP194" s="40" t="str">
        <f>IF(AND(N194="Aplicar identificación avanzada-condición aceptable para cada tipo de factor de riesgo identificado",J194="SI"),VLOOKUP(A194,'2'!$B$12:$M$212,6,FALSE)," ")</f>
        <v xml:space="preserve"> </v>
      </c>
      <c r="AQ194" s="40" t="str">
        <f>IF(AND(N194="Aplicar identificación avanzada-condición aceptable para cada tipo de factor de riesgo identificado",J194="SI"),VLOOKUP(A194,'2'!$B$12:$M$212,7,FALSE)," ")</f>
        <v xml:space="preserve"> </v>
      </c>
      <c r="AR194" s="40" t="str">
        <f>IF(AND(N194="Aplicar identificación avanzada-condición aceptable para cada tipo de factor de riesgo identificado",J194="SI"),VLOOKUP(A194,'2'!$B$12:$M$212,8,FALSE)," ")</f>
        <v xml:space="preserve"> </v>
      </c>
      <c r="AS194" s="40" t="str">
        <f>IF(AND(N194="Aplicar identificación avanzada-condición aceptable para cada tipo de factor de riesgo identificado",J194="SI"),VLOOKUP(A194,'2'!$B$12:$M$212,9,FALSE)," ")</f>
        <v xml:space="preserve"> </v>
      </c>
      <c r="AT194" s="40" t="str">
        <f>IF(AND(N194="Aplicar identificación avanzada-condición aceptable para cada tipo de factor de riesgo identificado",J194="SI"),VLOOKUP(A194,'2'!$B$12:$M$212,10,FALSE)," ")</f>
        <v xml:space="preserve"> </v>
      </c>
      <c r="AU194" s="51" t="str">
        <f>IF(AND(N194="Aplicar identificación avanzada-condición aceptable para cada tipo de factor de riesgo identificado",K194="SI"),VLOOKUP(A194,'2'!$B$12:$M$212,2,FALSE)," ")</f>
        <v xml:space="preserve"> </v>
      </c>
      <c r="AV194" s="51" t="str">
        <f>IF(AND(N194="Aplicar identificación avanzada-condición aceptable para cada tipo de factor de riesgo identificado",K194="SI"),VLOOKUP(A194,'2'!$B$12:$M$212,3,FALSE)," ")</f>
        <v xml:space="preserve"> </v>
      </c>
      <c r="AW194" s="51" t="str">
        <f>IF(AND(N194="Aplicar identificación avanzada-condición aceptable para cada tipo de factor de riesgo identificado",K194="SI"),VLOOKUP(A194,'2'!$B$12:$M$212,4,FALSE)," ")</f>
        <v xml:space="preserve"> </v>
      </c>
      <c r="AX194" s="51" t="str">
        <f>IF(AND(N194="Aplicar identificación avanzada-condición aceptable para cada tipo de factor de riesgo identificado",K194="SI"),VLOOKUP(A194,'2'!$B$12:$M$212,6,FALSE)," ")</f>
        <v xml:space="preserve"> </v>
      </c>
      <c r="AY194" s="51" t="str">
        <f>IF(AND(N194="Aplicar identificación avanzada-condición aceptable para cada tipo de factor de riesgo identificado",K194="SI"),VLOOKUP(A194,'2'!$B$12:$M$212,7,FALSE)," ")</f>
        <v xml:space="preserve"> </v>
      </c>
      <c r="AZ194" s="51" t="str">
        <f>IF(AND(N194="Aplicar identificación avanzada-condición aceptable para cada tipo de factor de riesgo identificado",K194="SI"),VLOOKUP(A194,'2'!$B$12:$M$212,8,FALSE)," ")</f>
        <v xml:space="preserve"> </v>
      </c>
      <c r="BA194" s="51" t="str">
        <f>IF(AND(N194="Aplicar identificación avanzada-condición aceptable para cada tipo de factor de riesgo identificado",K194="SI"),VLOOKUP(A194,'2'!$B$12:$M$212,9,FALSE)," ")</f>
        <v xml:space="preserve"> </v>
      </c>
      <c r="BB194" s="51" t="str">
        <f>IF(AND(N194="Aplicar identificación avanzada-condición aceptable para cada tipo de factor de riesgo identificado",K194="SI"),VLOOKUP(A194,'2'!$B$12:$M$212,10,FALSE)," ")</f>
        <v xml:space="preserve"> </v>
      </c>
      <c r="BC194" s="44" t="str">
        <f>IF(AND(N194="Aplicar identificación avanzada-condición aceptable para cada tipo de factor de riesgo identificado",L194="SI"),VLOOKUP(A194,'2'!$B$12:$M$212,2,FALSE)," ")</f>
        <v xml:space="preserve"> </v>
      </c>
      <c r="BD194" s="44" t="str">
        <f>IF(AND(N194="Aplicar identificación avanzada-condición aceptable para cada tipo de factor de riesgo identificado",L194="SI"),VLOOKUP(A194,'2'!$B$12:$M$212,3,FALSE)," ")</f>
        <v xml:space="preserve"> </v>
      </c>
      <c r="BE194" s="44" t="str">
        <f>IF(AND(N194="Aplicar identificación avanzada-condición aceptable para cada tipo de factor de riesgo identificado",L194="SI"),VLOOKUP(A194,'2'!$B$12:$M$212,4,FALSE)," ")</f>
        <v xml:space="preserve"> </v>
      </c>
      <c r="BF194" s="44" t="str">
        <f>IF(AND(N194="Aplicar identificación avanzada-condición aceptable para cada tipo de factor de riesgo identificado",L194="SI"),VLOOKUP(A194,'2'!$B$12:$M$212,6,FALSE)," ")</f>
        <v xml:space="preserve"> </v>
      </c>
      <c r="BG194" s="44" t="str">
        <f>IF(AND(N194="Aplicar identificación avanzada-condición aceptable para cada tipo de factor de riesgo identificado",L194="SI"),VLOOKUP(A194,'2'!$B$12:$M$212,7,FALSE)," ")</f>
        <v xml:space="preserve"> </v>
      </c>
      <c r="BH194" s="44" t="str">
        <f>IF(AND(N194="Aplicar identificación avanzada-condición aceptable para cada tipo de factor de riesgo identificado",L194="SI"),VLOOKUP(A194,'2'!$B$12:$M$212,8,FALSE)," ")</f>
        <v xml:space="preserve"> </v>
      </c>
      <c r="BI194" s="44" t="str">
        <f>IF(AND(N194="Aplicar identificación avanzada-condición aceptable para cada tipo de factor de riesgo identificado",L194="SI"),VLOOKUP(A194,'2'!$B$12:$M$212,9,FALSE)," ")</f>
        <v xml:space="preserve"> </v>
      </c>
      <c r="BJ194" s="44" t="str">
        <f>IF(AND(N194="Aplicar identificación avanzada-condición aceptable para cada tipo de factor de riesgo identificado",L194="SI"),VLOOKUP(A194,'2'!$B$12:$M$212,10,FALSE)," ")</f>
        <v xml:space="preserve"> </v>
      </c>
      <c r="BK194" s="48" t="str">
        <f>IF(AND(N194="Aplicar identificación avanzada-condición aceptable para cada tipo de factor de riesgo identificado",M194="SI"),VLOOKUP(A194,'2'!$B$12:$M$212,2,FALSE)," ")</f>
        <v xml:space="preserve"> </v>
      </c>
      <c r="BL194" s="48" t="str">
        <f>IF(AND(N194="Aplicar identificación avanzada-condición aceptable para cada tipo de factor de riesgo identificado",M194="SI"),VLOOKUP(A194,'2'!$B$12:$M$212,3,FALSE)," ")</f>
        <v xml:space="preserve"> </v>
      </c>
      <c r="BM194" s="48" t="str">
        <f>IF(AND(N194="Aplicar identificación avanzada-condición aceptable para cada tipo de factor de riesgo identificado",M194="SI"),VLOOKUP(A194,'2'!$B$12:$M$212,4,FALSE)," ")</f>
        <v xml:space="preserve"> </v>
      </c>
      <c r="BN194" s="48" t="str">
        <f>IF(AND(N194="Aplicar identificación avanzada-condición aceptable para cada tipo de factor de riesgo identificado",M194="SI"),VLOOKUP(A194,'2'!$B$12:$M$212,6,FALSE)," ")</f>
        <v xml:space="preserve"> </v>
      </c>
      <c r="BO194" s="48" t="str">
        <f>IF(AND(N194="Aplicar identificación avanzada-condición aceptable para cada tipo de factor de riesgo identificado",M194="SI"),VLOOKUP(A194,'2'!$B$12:$M$212,7,FALSE)," ")</f>
        <v xml:space="preserve"> </v>
      </c>
      <c r="BP194" s="48" t="str">
        <f>IF(AND(N194="Aplicar identificación avanzada-condición aceptable para cada tipo de factor de riesgo identificado",M194="SI"),VLOOKUP(A194,'2'!$B$12:$M$212,8,FALSE)," ")</f>
        <v xml:space="preserve"> </v>
      </c>
      <c r="BQ194" s="48" t="str">
        <f>IF(AND(N194="Aplicar identificación avanzada-condición aceptable para cada tipo de factor de riesgo identificado",M194="SI"),VLOOKUP(A194,'2'!$B$12:$M$212,9,FALSE)," ")</f>
        <v xml:space="preserve"> </v>
      </c>
      <c r="BR194" s="48" t="str">
        <f>IF(AND(N194="Aplicar identificación avanzada-condición aceptable para cada tipo de factor de riesgo identificado",M194="SI"),VLOOKUP(A194,'2'!$B$12:$M$212,10,FALSE)," ")</f>
        <v xml:space="preserve"> </v>
      </c>
    </row>
    <row r="195" spans="2:70">
      <c r="B195" s="21">
        <f>'2'!C204</f>
        <v>0</v>
      </c>
      <c r="C195" s="21">
        <f>'2'!D204</f>
        <v>0</v>
      </c>
      <c r="D195" s="21"/>
      <c r="E195" s="21">
        <f>'2'!E204</f>
        <v>0</v>
      </c>
      <c r="F195" s="34">
        <f>'3'!D204</f>
        <v>0</v>
      </c>
      <c r="N195" s="34" t="str">
        <f>'3'!L204</f>
        <v>Aplicar identificación avanzada-condición aceptable para cada tipo de factor de riesgo identificado</v>
      </c>
      <c r="O195" s="19" t="str">
        <f>IF(AND(N195="Aplicar identificación avanzada-condición aceptable para cada tipo de factor de riesgo identificado",G195="SI"),VLOOKUP(A195,'2'!$B$12:$M$212,2,FALSE)," ")</f>
        <v xml:space="preserve"> </v>
      </c>
      <c r="P195" s="19" t="str">
        <f>IF(AND(N195="Aplicar identificación avanzada-condición aceptable para cada tipo de factor de riesgo identificado",G195="SI"),VLOOKUP(A195,'2'!$B$12:$M$212,3,FALSE)," ")</f>
        <v xml:space="preserve"> </v>
      </c>
      <c r="Q195" s="19" t="str">
        <f>IF(AND(N195="Aplicar identificación avanzada-condición aceptable para cada tipo de factor de riesgo identificado",G195="SI"),VLOOKUP(A195,'2'!$B$12:$M$212,4,FALSE)," ")</f>
        <v xml:space="preserve"> </v>
      </c>
      <c r="R195" s="19" t="str">
        <f>IF(AND(N195="Aplicar identificación avanzada-condición aceptable para cada tipo de factor de riesgo identificado",G195="SI"),VLOOKUP(A195,'2'!$B$12:$M$212,6,FALSE)," ")</f>
        <v xml:space="preserve"> </v>
      </c>
      <c r="S195" s="19" t="str">
        <f>IF(AND(N195="Aplicar identificación avanzada-condición aceptable para cada tipo de factor de riesgo identificado",G195="SI"),VLOOKUP(A195,'2'!$B$12:$M$212,7,FALSE)," ")</f>
        <v xml:space="preserve"> </v>
      </c>
      <c r="T195" s="19" t="str">
        <f>IF(AND(N195="Aplicar identificación avanzada-condición aceptable para cada tipo de factor de riesgo identificado",G195="SI"),VLOOKUP(A195,'2'!$B$12:$M$212,8,FALSE)," ")</f>
        <v xml:space="preserve"> </v>
      </c>
      <c r="U195" s="19" t="str">
        <f>IF(AND(N195="Aplicar identificación avanzada-condición aceptable para cada tipo de factor de riesgo identificado",G195="SI"),VLOOKUP(A195,'2'!$B$12:$M$212,9,FALSE)," ")</f>
        <v xml:space="preserve"> </v>
      </c>
      <c r="V195" s="19" t="str">
        <f>IF(AND(N195="Aplicar identificación avanzada-condición aceptable para cada tipo de factor de riesgo identificado",G195="SI"),VLOOKUP(A195,'2'!$B$12:$M$212,10,FALSE)," ")</f>
        <v xml:space="preserve"> </v>
      </c>
      <c r="W195" s="31" t="str">
        <f>IF(AND(N195="Aplicar identificación avanzada-condición aceptable para cada tipo de factor de riesgo identificado",H195="SI"),VLOOKUP(A195,'2'!$B$12:$M$212,2,FALSE)," ")</f>
        <v xml:space="preserve"> </v>
      </c>
      <c r="X195" s="31" t="str">
        <f>IF(AND(N195="Aplicar identificación avanzada-condición aceptable para cada tipo de factor de riesgo identificado",H195="SI"),VLOOKUP(A195,'2'!$B$12:$M$212,3,FALSE)," ")</f>
        <v xml:space="preserve"> </v>
      </c>
      <c r="Y195" s="31" t="str">
        <f>IF(AND(N195="Aplicar identificación avanzada-condición aceptable para cada tipo de factor de riesgo identificado",H195="SI"),VLOOKUP(A195,'2'!$B$12:$M$212,4,FALSE)," ")</f>
        <v xml:space="preserve"> </v>
      </c>
      <c r="Z195" s="31" t="str">
        <f>IF(AND(N195="Aplicar identificación avanzada-condición aceptable para cada tipo de factor de riesgo identificado",H195="SI"),VLOOKUP(A195,'2'!$B$12:$M$212,4,FALSE)," ")</f>
        <v xml:space="preserve"> </v>
      </c>
      <c r="AA195" s="31" t="str">
        <f>IF(AND(N195="Aplicar identificación avanzada-condición aceptable para cada tipo de factor de riesgo identificado",H195="SI"),VLOOKUP(A195,'2'!$B$12:$M$212,7,FALSE)," ")</f>
        <v xml:space="preserve"> </v>
      </c>
      <c r="AB195" s="31" t="str">
        <f>IF(AND(N195="Aplicar identificación avanzada-condición aceptable para cada tipo de factor de riesgo identificado",H195="SI"),VLOOKUP(A195,'2'!$B$12:$M$212,8,FALSE)," ")</f>
        <v xml:space="preserve"> </v>
      </c>
      <c r="AC195" s="31" t="str">
        <f>IF(AND(N195="Aplicar identificación avanzada-condición aceptable para cada tipo de factor de riesgo identificado",H195="SI"),VLOOKUP(A195,'2'!$B$12:$M$212,9,FALSE)," ")</f>
        <v xml:space="preserve"> </v>
      </c>
      <c r="AD195" s="31" t="str">
        <f>IF(AND(N195="Aplicar identificación avanzada-condición aceptable para cada tipo de factor de riesgo identificado",H195="SI"),VLOOKUP(A195,'2'!$B$12:$M$212,10,FALSE)," ")</f>
        <v xml:space="preserve"> </v>
      </c>
      <c r="AE195" s="34" t="str">
        <f>IF(AND(N195="Aplicar identificación avanzada-condición aceptable para cada tipo de factor de riesgo identificado",I195="SI"),VLOOKUP(A195,'2'!$B$12:$M$212,2,FALSE)," ")</f>
        <v xml:space="preserve"> </v>
      </c>
      <c r="AF195" s="34" t="str">
        <f>IF(AND(N195="Aplicar identificación avanzada-condición aceptable para cada tipo de factor de riesgo identificado",I195="SI"),VLOOKUP(A195,'2'!$B$12:$M$212,3,FALSE)," ")</f>
        <v xml:space="preserve"> </v>
      </c>
      <c r="AG195" s="34" t="str">
        <f>IF(AND(N195="Aplicar identificación avanzada-condición aceptable para cada tipo de factor de riesgo identificado",I195="SI"),VLOOKUP(A195,'2'!$B$12:$M$212,4,FALSE)," ")</f>
        <v xml:space="preserve"> </v>
      </c>
      <c r="AH195" s="34" t="str">
        <f>IF(AND(N195="Aplicar identificación avanzada-condición aceptable para cada tipo de factor de riesgo identificado",I195="SI"),VLOOKUP(A195,'2'!$B$12:$M$212,6,FALSE)," ")</f>
        <v xml:space="preserve"> </v>
      </c>
      <c r="AI195" s="34" t="str">
        <f>IF(AND(N195="Aplicar identificación avanzada-condición aceptable para cada tipo de factor de riesgo identificado",I195="SI"),VLOOKUP(A195,'2'!$B$12:$M$212,7,FALSE)," ")</f>
        <v xml:space="preserve"> </v>
      </c>
      <c r="AJ195" s="34" t="str">
        <f>IF(AND(N195="Aplicar identificación avanzada-condición aceptable para cada tipo de factor de riesgo identificado",I195="SI"),VLOOKUP(A195,'2'!$B$12:$M$212,8,FALSE)," ")</f>
        <v xml:space="preserve"> </v>
      </c>
      <c r="AK195" s="34" t="str">
        <f>IF(AND(N195="Aplicar identificación avanzada-condición aceptable para cada tipo de factor de riesgo identificado",I195="SI"),VLOOKUP(A195,'2'!$B$12:$M$212,9,FALSE)," ")</f>
        <v xml:space="preserve"> </v>
      </c>
      <c r="AL195" s="34" t="str">
        <f>IF(AND(N195="Aplicar identificación avanzada-condición aceptable para cada tipo de factor de riesgo identificado",I195="SI"),VLOOKUP(A195,'2'!$B$12:$M$212,10,FALSE)," ")</f>
        <v xml:space="preserve"> </v>
      </c>
      <c r="AM195" s="40" t="str">
        <f>IF(AND(N195="Aplicar identificación avanzada-condición aceptable para cada tipo de factor de riesgo identificado",J195="SI"),VLOOKUP(A195,'2'!$B$12:$M$212,2,FALSE)," ")</f>
        <v xml:space="preserve"> </v>
      </c>
      <c r="AN195" s="40" t="str">
        <f>IF(AND(N195="Aplicar identificación avanzada-condición aceptable para cada tipo de factor de riesgo identificado",J195="SI"),VLOOKUP(A195,'2'!$B$12:$M$212,3,FALSE)," ")</f>
        <v xml:space="preserve"> </v>
      </c>
      <c r="AO195" s="40" t="str">
        <f>IF(AND(N195="Aplicar identificación avanzada-condición aceptable para cada tipo de factor de riesgo identificado",J195="SI"),VLOOKUP(A195,'2'!$B$12:$M$212,4,FALSE)," ")</f>
        <v xml:space="preserve"> </v>
      </c>
      <c r="AP195" s="40" t="str">
        <f>IF(AND(N195="Aplicar identificación avanzada-condición aceptable para cada tipo de factor de riesgo identificado",J195="SI"),VLOOKUP(A195,'2'!$B$12:$M$212,6,FALSE)," ")</f>
        <v xml:space="preserve"> </v>
      </c>
      <c r="AQ195" s="40" t="str">
        <f>IF(AND(N195="Aplicar identificación avanzada-condición aceptable para cada tipo de factor de riesgo identificado",J195="SI"),VLOOKUP(A195,'2'!$B$12:$M$212,7,FALSE)," ")</f>
        <v xml:space="preserve"> </v>
      </c>
      <c r="AR195" s="40" t="str">
        <f>IF(AND(N195="Aplicar identificación avanzada-condición aceptable para cada tipo de factor de riesgo identificado",J195="SI"),VLOOKUP(A195,'2'!$B$12:$M$212,8,FALSE)," ")</f>
        <v xml:space="preserve"> </v>
      </c>
      <c r="AS195" s="40" t="str">
        <f>IF(AND(N195="Aplicar identificación avanzada-condición aceptable para cada tipo de factor de riesgo identificado",J195="SI"),VLOOKUP(A195,'2'!$B$12:$M$212,9,FALSE)," ")</f>
        <v xml:space="preserve"> </v>
      </c>
      <c r="AT195" s="40" t="str">
        <f>IF(AND(N195="Aplicar identificación avanzada-condición aceptable para cada tipo de factor de riesgo identificado",J195="SI"),VLOOKUP(A195,'2'!$B$12:$M$212,10,FALSE)," ")</f>
        <v xml:space="preserve"> </v>
      </c>
      <c r="AU195" s="51" t="str">
        <f>IF(AND(N195="Aplicar identificación avanzada-condición aceptable para cada tipo de factor de riesgo identificado",K195="SI"),VLOOKUP(A195,'2'!$B$12:$M$212,2,FALSE)," ")</f>
        <v xml:space="preserve"> </v>
      </c>
      <c r="AV195" s="51" t="str">
        <f>IF(AND(N195="Aplicar identificación avanzada-condición aceptable para cada tipo de factor de riesgo identificado",K195="SI"),VLOOKUP(A195,'2'!$B$12:$M$212,3,FALSE)," ")</f>
        <v xml:space="preserve"> </v>
      </c>
      <c r="AW195" s="51" t="str">
        <f>IF(AND(N195="Aplicar identificación avanzada-condición aceptable para cada tipo de factor de riesgo identificado",K195="SI"),VLOOKUP(A195,'2'!$B$12:$M$212,4,FALSE)," ")</f>
        <v xml:space="preserve"> </v>
      </c>
      <c r="AX195" s="51" t="str">
        <f>IF(AND(N195="Aplicar identificación avanzada-condición aceptable para cada tipo de factor de riesgo identificado",K195="SI"),VLOOKUP(A195,'2'!$B$12:$M$212,6,FALSE)," ")</f>
        <v xml:space="preserve"> </v>
      </c>
      <c r="AY195" s="51" t="str">
        <f>IF(AND(N195="Aplicar identificación avanzada-condición aceptable para cada tipo de factor de riesgo identificado",K195="SI"),VLOOKUP(A195,'2'!$B$12:$M$212,7,FALSE)," ")</f>
        <v xml:space="preserve"> </v>
      </c>
      <c r="AZ195" s="51" t="str">
        <f>IF(AND(N195="Aplicar identificación avanzada-condición aceptable para cada tipo de factor de riesgo identificado",K195="SI"),VLOOKUP(A195,'2'!$B$12:$M$212,8,FALSE)," ")</f>
        <v xml:space="preserve"> </v>
      </c>
      <c r="BA195" s="51" t="str">
        <f>IF(AND(N195="Aplicar identificación avanzada-condición aceptable para cada tipo de factor de riesgo identificado",K195="SI"),VLOOKUP(A195,'2'!$B$12:$M$212,9,FALSE)," ")</f>
        <v xml:space="preserve"> </v>
      </c>
      <c r="BB195" s="51" t="str">
        <f>IF(AND(N195="Aplicar identificación avanzada-condición aceptable para cada tipo de factor de riesgo identificado",K195="SI"),VLOOKUP(A195,'2'!$B$12:$M$212,10,FALSE)," ")</f>
        <v xml:space="preserve"> </v>
      </c>
      <c r="BC195" s="44" t="str">
        <f>IF(AND(N195="Aplicar identificación avanzada-condición aceptable para cada tipo de factor de riesgo identificado",L195="SI"),VLOOKUP(A195,'2'!$B$12:$M$212,2,FALSE)," ")</f>
        <v xml:space="preserve"> </v>
      </c>
      <c r="BD195" s="44" t="str">
        <f>IF(AND(N195="Aplicar identificación avanzada-condición aceptable para cada tipo de factor de riesgo identificado",L195="SI"),VLOOKUP(A195,'2'!$B$12:$M$212,3,FALSE)," ")</f>
        <v xml:space="preserve"> </v>
      </c>
      <c r="BE195" s="44" t="str">
        <f>IF(AND(N195="Aplicar identificación avanzada-condición aceptable para cada tipo de factor de riesgo identificado",L195="SI"),VLOOKUP(A195,'2'!$B$12:$M$212,4,FALSE)," ")</f>
        <v xml:space="preserve"> </v>
      </c>
      <c r="BF195" s="44" t="str">
        <f>IF(AND(N195="Aplicar identificación avanzada-condición aceptable para cada tipo de factor de riesgo identificado",L195="SI"),VLOOKUP(A195,'2'!$B$12:$M$212,6,FALSE)," ")</f>
        <v xml:space="preserve"> </v>
      </c>
      <c r="BG195" s="44" t="str">
        <f>IF(AND(N195="Aplicar identificación avanzada-condición aceptable para cada tipo de factor de riesgo identificado",L195="SI"),VLOOKUP(A195,'2'!$B$12:$M$212,7,FALSE)," ")</f>
        <v xml:space="preserve"> </v>
      </c>
      <c r="BH195" s="44" t="str">
        <f>IF(AND(N195="Aplicar identificación avanzada-condición aceptable para cada tipo de factor de riesgo identificado",L195="SI"),VLOOKUP(A195,'2'!$B$12:$M$212,8,FALSE)," ")</f>
        <v xml:space="preserve"> </v>
      </c>
      <c r="BI195" s="44" t="str">
        <f>IF(AND(N195="Aplicar identificación avanzada-condición aceptable para cada tipo de factor de riesgo identificado",L195="SI"),VLOOKUP(A195,'2'!$B$12:$M$212,9,FALSE)," ")</f>
        <v xml:space="preserve"> </v>
      </c>
      <c r="BJ195" s="44" t="str">
        <f>IF(AND(N195="Aplicar identificación avanzada-condición aceptable para cada tipo de factor de riesgo identificado",L195="SI"),VLOOKUP(A195,'2'!$B$12:$M$212,10,FALSE)," ")</f>
        <v xml:space="preserve"> </v>
      </c>
      <c r="BK195" s="48" t="str">
        <f>IF(AND(N195="Aplicar identificación avanzada-condición aceptable para cada tipo de factor de riesgo identificado",M195="SI"),VLOOKUP(A195,'2'!$B$12:$M$212,2,FALSE)," ")</f>
        <v xml:space="preserve"> </v>
      </c>
      <c r="BL195" s="48" t="str">
        <f>IF(AND(N195="Aplicar identificación avanzada-condición aceptable para cada tipo de factor de riesgo identificado",M195="SI"),VLOOKUP(A195,'2'!$B$12:$M$212,3,FALSE)," ")</f>
        <v xml:space="preserve"> </v>
      </c>
      <c r="BM195" s="48" t="str">
        <f>IF(AND(N195="Aplicar identificación avanzada-condición aceptable para cada tipo de factor de riesgo identificado",M195="SI"),VLOOKUP(A195,'2'!$B$12:$M$212,4,FALSE)," ")</f>
        <v xml:space="preserve"> </v>
      </c>
      <c r="BN195" s="48" t="str">
        <f>IF(AND(N195="Aplicar identificación avanzada-condición aceptable para cada tipo de factor de riesgo identificado",M195="SI"),VLOOKUP(A195,'2'!$B$12:$M$212,6,FALSE)," ")</f>
        <v xml:space="preserve"> </v>
      </c>
      <c r="BO195" s="48" t="str">
        <f>IF(AND(N195="Aplicar identificación avanzada-condición aceptable para cada tipo de factor de riesgo identificado",M195="SI"),VLOOKUP(A195,'2'!$B$12:$M$212,7,FALSE)," ")</f>
        <v xml:space="preserve"> </v>
      </c>
      <c r="BP195" s="48" t="str">
        <f>IF(AND(N195="Aplicar identificación avanzada-condición aceptable para cada tipo de factor de riesgo identificado",M195="SI"),VLOOKUP(A195,'2'!$B$12:$M$212,8,FALSE)," ")</f>
        <v xml:space="preserve"> </v>
      </c>
      <c r="BQ195" s="48" t="str">
        <f>IF(AND(N195="Aplicar identificación avanzada-condición aceptable para cada tipo de factor de riesgo identificado",M195="SI"),VLOOKUP(A195,'2'!$B$12:$M$212,9,FALSE)," ")</f>
        <v xml:space="preserve"> </v>
      </c>
      <c r="BR195" s="48" t="str">
        <f>IF(AND(N195="Aplicar identificación avanzada-condición aceptable para cada tipo de factor de riesgo identificado",M195="SI"),VLOOKUP(A195,'2'!$B$12:$M$212,10,FALSE)," ")</f>
        <v xml:space="preserve"> </v>
      </c>
    </row>
    <row r="196" spans="2:70">
      <c r="B196" s="21">
        <f>'2'!C205</f>
        <v>0</v>
      </c>
      <c r="C196" s="21">
        <f>'2'!D205</f>
        <v>0</v>
      </c>
      <c r="D196" s="21"/>
      <c r="E196" s="21">
        <f>'2'!E205</f>
        <v>0</v>
      </c>
      <c r="F196" s="34">
        <f>'3'!D205</f>
        <v>0</v>
      </c>
      <c r="N196" s="34" t="str">
        <f>'3'!L205</f>
        <v>Aplicar identificación avanzada-condición aceptable para cada tipo de factor de riesgo identificado</v>
      </c>
      <c r="O196" s="19" t="str">
        <f>IF(AND(N196="Aplicar identificación avanzada-condición aceptable para cada tipo de factor de riesgo identificado",G196="SI"),VLOOKUP(A196,'2'!$B$12:$M$212,2,FALSE)," ")</f>
        <v xml:space="preserve"> </v>
      </c>
      <c r="P196" s="19" t="str">
        <f>IF(AND(N196="Aplicar identificación avanzada-condición aceptable para cada tipo de factor de riesgo identificado",G196="SI"),VLOOKUP(A196,'2'!$B$12:$M$212,3,FALSE)," ")</f>
        <v xml:space="preserve"> </v>
      </c>
      <c r="Q196" s="19" t="str">
        <f>IF(AND(N196="Aplicar identificación avanzada-condición aceptable para cada tipo de factor de riesgo identificado",G196="SI"),VLOOKUP(A196,'2'!$B$12:$M$212,4,FALSE)," ")</f>
        <v xml:space="preserve"> </v>
      </c>
      <c r="R196" s="19" t="str">
        <f>IF(AND(N196="Aplicar identificación avanzada-condición aceptable para cada tipo de factor de riesgo identificado",G196="SI"),VLOOKUP(A196,'2'!$B$12:$M$212,6,FALSE)," ")</f>
        <v xml:space="preserve"> </v>
      </c>
      <c r="S196" s="19" t="str">
        <f>IF(AND(N196="Aplicar identificación avanzada-condición aceptable para cada tipo de factor de riesgo identificado",G196="SI"),VLOOKUP(A196,'2'!$B$12:$M$212,7,FALSE)," ")</f>
        <v xml:space="preserve"> </v>
      </c>
      <c r="T196" s="19" t="str">
        <f>IF(AND(N196="Aplicar identificación avanzada-condición aceptable para cada tipo de factor de riesgo identificado",G196="SI"),VLOOKUP(A196,'2'!$B$12:$M$212,8,FALSE)," ")</f>
        <v xml:space="preserve"> </v>
      </c>
      <c r="U196" s="19" t="str">
        <f>IF(AND(N196="Aplicar identificación avanzada-condición aceptable para cada tipo de factor de riesgo identificado",G196="SI"),VLOOKUP(A196,'2'!$B$12:$M$212,9,FALSE)," ")</f>
        <v xml:space="preserve"> </v>
      </c>
      <c r="V196" s="19" t="str">
        <f>IF(AND(N196="Aplicar identificación avanzada-condición aceptable para cada tipo de factor de riesgo identificado",G196="SI"),VLOOKUP(A196,'2'!$B$12:$M$212,10,FALSE)," ")</f>
        <v xml:space="preserve"> </v>
      </c>
      <c r="W196" s="31" t="str">
        <f>IF(AND(N196="Aplicar identificación avanzada-condición aceptable para cada tipo de factor de riesgo identificado",H196="SI"),VLOOKUP(A196,'2'!$B$12:$M$212,2,FALSE)," ")</f>
        <v xml:space="preserve"> </v>
      </c>
      <c r="X196" s="31" t="str">
        <f>IF(AND(N196="Aplicar identificación avanzada-condición aceptable para cada tipo de factor de riesgo identificado",H196="SI"),VLOOKUP(A196,'2'!$B$12:$M$212,3,FALSE)," ")</f>
        <v xml:space="preserve"> </v>
      </c>
      <c r="Y196" s="31" t="str">
        <f>IF(AND(N196="Aplicar identificación avanzada-condición aceptable para cada tipo de factor de riesgo identificado",H196="SI"),VLOOKUP(A196,'2'!$B$12:$M$212,4,FALSE)," ")</f>
        <v xml:space="preserve"> </v>
      </c>
      <c r="Z196" s="31" t="str">
        <f>IF(AND(N196="Aplicar identificación avanzada-condición aceptable para cada tipo de factor de riesgo identificado",H196="SI"),VLOOKUP(A196,'2'!$B$12:$M$212,4,FALSE)," ")</f>
        <v xml:space="preserve"> </v>
      </c>
      <c r="AA196" s="31" t="str">
        <f>IF(AND(N196="Aplicar identificación avanzada-condición aceptable para cada tipo de factor de riesgo identificado",H196="SI"),VLOOKUP(A196,'2'!$B$12:$M$212,7,FALSE)," ")</f>
        <v xml:space="preserve"> </v>
      </c>
      <c r="AB196" s="31" t="str">
        <f>IF(AND(N196="Aplicar identificación avanzada-condición aceptable para cada tipo de factor de riesgo identificado",H196="SI"),VLOOKUP(A196,'2'!$B$12:$M$212,8,FALSE)," ")</f>
        <v xml:space="preserve"> </v>
      </c>
      <c r="AC196" s="31" t="str">
        <f>IF(AND(N196="Aplicar identificación avanzada-condición aceptable para cada tipo de factor de riesgo identificado",H196="SI"),VLOOKUP(A196,'2'!$B$12:$M$212,9,FALSE)," ")</f>
        <v xml:space="preserve"> </v>
      </c>
      <c r="AD196" s="31" t="str">
        <f>IF(AND(N196="Aplicar identificación avanzada-condición aceptable para cada tipo de factor de riesgo identificado",H196="SI"),VLOOKUP(A196,'2'!$B$12:$M$212,10,FALSE)," ")</f>
        <v xml:space="preserve"> </v>
      </c>
      <c r="AE196" s="34" t="str">
        <f>IF(AND(N196="Aplicar identificación avanzada-condición aceptable para cada tipo de factor de riesgo identificado",I196="SI"),VLOOKUP(A196,'2'!$B$12:$M$212,2,FALSE)," ")</f>
        <v xml:space="preserve"> </v>
      </c>
      <c r="AF196" s="34" t="str">
        <f>IF(AND(N196="Aplicar identificación avanzada-condición aceptable para cada tipo de factor de riesgo identificado",I196="SI"),VLOOKUP(A196,'2'!$B$12:$M$212,3,FALSE)," ")</f>
        <v xml:space="preserve"> </v>
      </c>
      <c r="AG196" s="34" t="str">
        <f>IF(AND(N196="Aplicar identificación avanzada-condición aceptable para cada tipo de factor de riesgo identificado",I196="SI"),VLOOKUP(A196,'2'!$B$12:$M$212,4,FALSE)," ")</f>
        <v xml:space="preserve"> </v>
      </c>
      <c r="AH196" s="34" t="str">
        <f>IF(AND(N196="Aplicar identificación avanzada-condición aceptable para cada tipo de factor de riesgo identificado",I196="SI"),VLOOKUP(A196,'2'!$B$12:$M$212,6,FALSE)," ")</f>
        <v xml:space="preserve"> </v>
      </c>
      <c r="AI196" s="34" t="str">
        <f>IF(AND(N196="Aplicar identificación avanzada-condición aceptable para cada tipo de factor de riesgo identificado",I196="SI"),VLOOKUP(A196,'2'!$B$12:$M$212,7,FALSE)," ")</f>
        <v xml:space="preserve"> </v>
      </c>
      <c r="AJ196" s="34" t="str">
        <f>IF(AND(N196="Aplicar identificación avanzada-condición aceptable para cada tipo de factor de riesgo identificado",I196="SI"),VLOOKUP(A196,'2'!$B$12:$M$212,8,FALSE)," ")</f>
        <v xml:space="preserve"> </v>
      </c>
      <c r="AK196" s="34" t="str">
        <f>IF(AND(N196="Aplicar identificación avanzada-condición aceptable para cada tipo de factor de riesgo identificado",I196="SI"),VLOOKUP(A196,'2'!$B$12:$M$212,9,FALSE)," ")</f>
        <v xml:space="preserve"> </v>
      </c>
      <c r="AL196" s="34" t="str">
        <f>IF(AND(N196="Aplicar identificación avanzada-condición aceptable para cada tipo de factor de riesgo identificado",I196="SI"),VLOOKUP(A196,'2'!$B$12:$M$212,10,FALSE)," ")</f>
        <v xml:space="preserve"> </v>
      </c>
      <c r="AM196" s="40" t="str">
        <f>IF(AND(N196="Aplicar identificación avanzada-condición aceptable para cada tipo de factor de riesgo identificado",J196="SI"),VLOOKUP(A196,'2'!$B$12:$M$212,2,FALSE)," ")</f>
        <v xml:space="preserve"> </v>
      </c>
      <c r="AN196" s="40" t="str">
        <f>IF(AND(N196="Aplicar identificación avanzada-condición aceptable para cada tipo de factor de riesgo identificado",J196="SI"),VLOOKUP(A196,'2'!$B$12:$M$212,3,FALSE)," ")</f>
        <v xml:space="preserve"> </v>
      </c>
      <c r="AO196" s="40" t="str">
        <f>IF(AND(N196="Aplicar identificación avanzada-condición aceptable para cada tipo de factor de riesgo identificado",J196="SI"),VLOOKUP(A196,'2'!$B$12:$M$212,4,FALSE)," ")</f>
        <v xml:space="preserve"> </v>
      </c>
      <c r="AP196" s="40" t="str">
        <f>IF(AND(N196="Aplicar identificación avanzada-condición aceptable para cada tipo de factor de riesgo identificado",J196="SI"),VLOOKUP(A196,'2'!$B$12:$M$212,6,FALSE)," ")</f>
        <v xml:space="preserve"> </v>
      </c>
      <c r="AQ196" s="40" t="str">
        <f>IF(AND(N196="Aplicar identificación avanzada-condición aceptable para cada tipo de factor de riesgo identificado",J196="SI"),VLOOKUP(A196,'2'!$B$12:$M$212,7,FALSE)," ")</f>
        <v xml:space="preserve"> </v>
      </c>
      <c r="AR196" s="40" t="str">
        <f>IF(AND(N196="Aplicar identificación avanzada-condición aceptable para cada tipo de factor de riesgo identificado",J196="SI"),VLOOKUP(A196,'2'!$B$12:$M$212,8,FALSE)," ")</f>
        <v xml:space="preserve"> </v>
      </c>
      <c r="AS196" s="40" t="str">
        <f>IF(AND(N196="Aplicar identificación avanzada-condición aceptable para cada tipo de factor de riesgo identificado",J196="SI"),VLOOKUP(A196,'2'!$B$12:$M$212,9,FALSE)," ")</f>
        <v xml:space="preserve"> </v>
      </c>
      <c r="AT196" s="40" t="str">
        <f>IF(AND(N196="Aplicar identificación avanzada-condición aceptable para cada tipo de factor de riesgo identificado",J196="SI"),VLOOKUP(A196,'2'!$B$12:$M$212,10,FALSE)," ")</f>
        <v xml:space="preserve"> </v>
      </c>
      <c r="AU196" s="51" t="str">
        <f>IF(AND(N196="Aplicar identificación avanzada-condición aceptable para cada tipo de factor de riesgo identificado",K196="SI"),VLOOKUP(A196,'2'!$B$12:$M$212,2,FALSE)," ")</f>
        <v xml:space="preserve"> </v>
      </c>
      <c r="AV196" s="51" t="str">
        <f>IF(AND(N196="Aplicar identificación avanzada-condición aceptable para cada tipo de factor de riesgo identificado",K196="SI"),VLOOKUP(A196,'2'!$B$12:$M$212,3,FALSE)," ")</f>
        <v xml:space="preserve"> </v>
      </c>
      <c r="AW196" s="51" t="str">
        <f>IF(AND(N196="Aplicar identificación avanzada-condición aceptable para cada tipo de factor de riesgo identificado",K196="SI"),VLOOKUP(A196,'2'!$B$12:$M$212,4,FALSE)," ")</f>
        <v xml:space="preserve"> </v>
      </c>
      <c r="AX196" s="51" t="str">
        <f>IF(AND(N196="Aplicar identificación avanzada-condición aceptable para cada tipo de factor de riesgo identificado",K196="SI"),VLOOKUP(A196,'2'!$B$12:$M$212,6,FALSE)," ")</f>
        <v xml:space="preserve"> </v>
      </c>
      <c r="AY196" s="51" t="str">
        <f>IF(AND(N196="Aplicar identificación avanzada-condición aceptable para cada tipo de factor de riesgo identificado",K196="SI"),VLOOKUP(A196,'2'!$B$12:$M$212,7,FALSE)," ")</f>
        <v xml:space="preserve"> </v>
      </c>
      <c r="AZ196" s="51" t="str">
        <f>IF(AND(N196="Aplicar identificación avanzada-condición aceptable para cada tipo de factor de riesgo identificado",K196="SI"),VLOOKUP(A196,'2'!$B$12:$M$212,8,FALSE)," ")</f>
        <v xml:space="preserve"> </v>
      </c>
      <c r="BA196" s="51" t="str">
        <f>IF(AND(N196="Aplicar identificación avanzada-condición aceptable para cada tipo de factor de riesgo identificado",K196="SI"),VLOOKUP(A196,'2'!$B$12:$M$212,9,FALSE)," ")</f>
        <v xml:space="preserve"> </v>
      </c>
      <c r="BB196" s="51" t="str">
        <f>IF(AND(N196="Aplicar identificación avanzada-condición aceptable para cada tipo de factor de riesgo identificado",K196="SI"),VLOOKUP(A196,'2'!$B$12:$M$212,10,FALSE)," ")</f>
        <v xml:space="preserve"> </v>
      </c>
      <c r="BC196" s="44" t="str">
        <f>IF(AND(N196="Aplicar identificación avanzada-condición aceptable para cada tipo de factor de riesgo identificado",L196="SI"),VLOOKUP(A196,'2'!$B$12:$M$212,2,FALSE)," ")</f>
        <v xml:space="preserve"> </v>
      </c>
      <c r="BD196" s="44" t="str">
        <f>IF(AND(N196="Aplicar identificación avanzada-condición aceptable para cada tipo de factor de riesgo identificado",L196="SI"),VLOOKUP(A196,'2'!$B$12:$M$212,3,FALSE)," ")</f>
        <v xml:space="preserve"> </v>
      </c>
      <c r="BE196" s="44" t="str">
        <f>IF(AND(N196="Aplicar identificación avanzada-condición aceptable para cada tipo de factor de riesgo identificado",L196="SI"),VLOOKUP(A196,'2'!$B$12:$M$212,4,FALSE)," ")</f>
        <v xml:space="preserve"> </v>
      </c>
      <c r="BF196" s="44" t="str">
        <f>IF(AND(N196="Aplicar identificación avanzada-condición aceptable para cada tipo de factor de riesgo identificado",L196="SI"),VLOOKUP(A196,'2'!$B$12:$M$212,6,FALSE)," ")</f>
        <v xml:space="preserve"> </v>
      </c>
      <c r="BG196" s="44" t="str">
        <f>IF(AND(N196="Aplicar identificación avanzada-condición aceptable para cada tipo de factor de riesgo identificado",L196="SI"),VLOOKUP(A196,'2'!$B$12:$M$212,7,FALSE)," ")</f>
        <v xml:space="preserve"> </v>
      </c>
      <c r="BH196" s="44" t="str">
        <f>IF(AND(N196="Aplicar identificación avanzada-condición aceptable para cada tipo de factor de riesgo identificado",L196="SI"),VLOOKUP(A196,'2'!$B$12:$M$212,8,FALSE)," ")</f>
        <v xml:space="preserve"> </v>
      </c>
      <c r="BI196" s="44" t="str">
        <f>IF(AND(N196="Aplicar identificación avanzada-condición aceptable para cada tipo de factor de riesgo identificado",L196="SI"),VLOOKUP(A196,'2'!$B$12:$M$212,9,FALSE)," ")</f>
        <v xml:space="preserve"> </v>
      </c>
      <c r="BJ196" s="44" t="str">
        <f>IF(AND(N196="Aplicar identificación avanzada-condición aceptable para cada tipo de factor de riesgo identificado",L196="SI"),VLOOKUP(A196,'2'!$B$12:$M$212,10,FALSE)," ")</f>
        <v xml:space="preserve"> </v>
      </c>
      <c r="BK196" s="48" t="str">
        <f>IF(AND(N196="Aplicar identificación avanzada-condición aceptable para cada tipo de factor de riesgo identificado",M196="SI"),VLOOKUP(A196,'2'!$B$12:$M$212,2,FALSE)," ")</f>
        <v xml:space="preserve"> </v>
      </c>
      <c r="BL196" s="48" t="str">
        <f>IF(AND(N196="Aplicar identificación avanzada-condición aceptable para cada tipo de factor de riesgo identificado",M196="SI"),VLOOKUP(A196,'2'!$B$12:$M$212,3,FALSE)," ")</f>
        <v xml:space="preserve"> </v>
      </c>
      <c r="BM196" s="48" t="str">
        <f>IF(AND(N196="Aplicar identificación avanzada-condición aceptable para cada tipo de factor de riesgo identificado",M196="SI"),VLOOKUP(A196,'2'!$B$12:$M$212,4,FALSE)," ")</f>
        <v xml:space="preserve"> </v>
      </c>
      <c r="BN196" s="48" t="str">
        <f>IF(AND(N196="Aplicar identificación avanzada-condición aceptable para cada tipo de factor de riesgo identificado",M196="SI"),VLOOKUP(A196,'2'!$B$12:$M$212,6,FALSE)," ")</f>
        <v xml:space="preserve"> </v>
      </c>
      <c r="BO196" s="48" t="str">
        <f>IF(AND(N196="Aplicar identificación avanzada-condición aceptable para cada tipo de factor de riesgo identificado",M196="SI"),VLOOKUP(A196,'2'!$B$12:$M$212,7,FALSE)," ")</f>
        <v xml:space="preserve"> </v>
      </c>
      <c r="BP196" s="48" t="str">
        <f>IF(AND(N196="Aplicar identificación avanzada-condición aceptable para cada tipo de factor de riesgo identificado",M196="SI"),VLOOKUP(A196,'2'!$B$12:$M$212,8,FALSE)," ")</f>
        <v xml:space="preserve"> </v>
      </c>
      <c r="BQ196" s="48" t="str">
        <f>IF(AND(N196="Aplicar identificación avanzada-condición aceptable para cada tipo de factor de riesgo identificado",M196="SI"),VLOOKUP(A196,'2'!$B$12:$M$212,9,FALSE)," ")</f>
        <v xml:space="preserve"> </v>
      </c>
      <c r="BR196" s="48" t="str">
        <f>IF(AND(N196="Aplicar identificación avanzada-condición aceptable para cada tipo de factor de riesgo identificado",M196="SI"),VLOOKUP(A196,'2'!$B$12:$M$212,10,FALSE)," ")</f>
        <v xml:space="preserve"> </v>
      </c>
    </row>
    <row r="197" spans="2:70">
      <c r="B197" s="21">
        <f>'2'!C206</f>
        <v>0</v>
      </c>
      <c r="C197" s="21">
        <f>'2'!D206</f>
        <v>0</v>
      </c>
      <c r="D197" s="21"/>
      <c r="E197" s="21">
        <f>'2'!E206</f>
        <v>0</v>
      </c>
      <c r="F197" s="34">
        <f>'3'!D206</f>
        <v>0</v>
      </c>
      <c r="N197" s="34" t="str">
        <f>'3'!L206</f>
        <v>Aplicar identificación avanzada-condición aceptable para cada tipo de factor de riesgo identificado</v>
      </c>
      <c r="O197" s="19" t="str">
        <f>IF(AND(N197="Aplicar identificación avanzada-condición aceptable para cada tipo de factor de riesgo identificado",G197="SI"),VLOOKUP(A197,'2'!$B$12:$M$212,2,FALSE)," ")</f>
        <v xml:space="preserve"> </v>
      </c>
      <c r="P197" s="19" t="str">
        <f>IF(AND(N197="Aplicar identificación avanzada-condición aceptable para cada tipo de factor de riesgo identificado",G197="SI"),VLOOKUP(A197,'2'!$B$12:$M$212,3,FALSE)," ")</f>
        <v xml:space="preserve"> </v>
      </c>
      <c r="Q197" s="19" t="str">
        <f>IF(AND(N197="Aplicar identificación avanzada-condición aceptable para cada tipo de factor de riesgo identificado",G197="SI"),VLOOKUP(A197,'2'!$B$12:$M$212,4,FALSE)," ")</f>
        <v xml:space="preserve"> </v>
      </c>
      <c r="R197" s="19" t="str">
        <f>IF(AND(N197="Aplicar identificación avanzada-condición aceptable para cada tipo de factor de riesgo identificado",G197="SI"),VLOOKUP(A197,'2'!$B$12:$M$212,6,FALSE)," ")</f>
        <v xml:space="preserve"> </v>
      </c>
      <c r="S197" s="19" t="str">
        <f>IF(AND(N197="Aplicar identificación avanzada-condición aceptable para cada tipo de factor de riesgo identificado",G197="SI"),VLOOKUP(A197,'2'!$B$12:$M$212,7,FALSE)," ")</f>
        <v xml:space="preserve"> </v>
      </c>
      <c r="T197" s="19" t="str">
        <f>IF(AND(N197="Aplicar identificación avanzada-condición aceptable para cada tipo de factor de riesgo identificado",G197="SI"),VLOOKUP(A197,'2'!$B$12:$M$212,8,FALSE)," ")</f>
        <v xml:space="preserve"> </v>
      </c>
      <c r="U197" s="19" t="str">
        <f>IF(AND(N197="Aplicar identificación avanzada-condición aceptable para cada tipo de factor de riesgo identificado",G197="SI"),VLOOKUP(A197,'2'!$B$12:$M$212,9,FALSE)," ")</f>
        <v xml:space="preserve"> </v>
      </c>
      <c r="V197" s="19" t="str">
        <f>IF(AND(N197="Aplicar identificación avanzada-condición aceptable para cada tipo de factor de riesgo identificado",G197="SI"),VLOOKUP(A197,'2'!$B$12:$M$212,10,FALSE)," ")</f>
        <v xml:space="preserve"> </v>
      </c>
      <c r="W197" s="31" t="str">
        <f>IF(AND(N197="Aplicar identificación avanzada-condición aceptable para cada tipo de factor de riesgo identificado",H197="SI"),VLOOKUP(A197,'2'!$B$12:$M$212,2,FALSE)," ")</f>
        <v xml:space="preserve"> </v>
      </c>
      <c r="X197" s="31" t="str">
        <f>IF(AND(N197="Aplicar identificación avanzada-condición aceptable para cada tipo de factor de riesgo identificado",H197="SI"),VLOOKUP(A197,'2'!$B$12:$M$212,3,FALSE)," ")</f>
        <v xml:space="preserve"> </v>
      </c>
      <c r="Y197" s="31" t="str">
        <f>IF(AND(N197="Aplicar identificación avanzada-condición aceptable para cada tipo de factor de riesgo identificado",H197="SI"),VLOOKUP(A197,'2'!$B$12:$M$212,4,FALSE)," ")</f>
        <v xml:space="preserve"> </v>
      </c>
      <c r="Z197" s="31" t="str">
        <f>IF(AND(N197="Aplicar identificación avanzada-condición aceptable para cada tipo de factor de riesgo identificado",H197="SI"),VLOOKUP(A197,'2'!$B$12:$M$212,4,FALSE)," ")</f>
        <v xml:space="preserve"> </v>
      </c>
      <c r="AA197" s="31" t="str">
        <f>IF(AND(N197="Aplicar identificación avanzada-condición aceptable para cada tipo de factor de riesgo identificado",H197="SI"),VLOOKUP(A197,'2'!$B$12:$M$212,7,FALSE)," ")</f>
        <v xml:space="preserve"> </v>
      </c>
      <c r="AB197" s="31" t="str">
        <f>IF(AND(N197="Aplicar identificación avanzada-condición aceptable para cada tipo de factor de riesgo identificado",H197="SI"),VLOOKUP(A197,'2'!$B$12:$M$212,8,FALSE)," ")</f>
        <v xml:space="preserve"> </v>
      </c>
      <c r="AC197" s="31" t="str">
        <f>IF(AND(N197="Aplicar identificación avanzada-condición aceptable para cada tipo de factor de riesgo identificado",H197="SI"),VLOOKUP(A197,'2'!$B$12:$M$212,9,FALSE)," ")</f>
        <v xml:space="preserve"> </v>
      </c>
      <c r="AD197" s="31" t="str">
        <f>IF(AND(N197="Aplicar identificación avanzada-condición aceptable para cada tipo de factor de riesgo identificado",H197="SI"),VLOOKUP(A197,'2'!$B$12:$M$212,10,FALSE)," ")</f>
        <v xml:space="preserve"> </v>
      </c>
      <c r="AE197" s="34" t="str">
        <f>IF(AND(N197="Aplicar identificación avanzada-condición aceptable para cada tipo de factor de riesgo identificado",I197="SI"),VLOOKUP(A197,'2'!$B$12:$M$212,2,FALSE)," ")</f>
        <v xml:space="preserve"> </v>
      </c>
      <c r="AF197" s="34" t="str">
        <f>IF(AND(N197="Aplicar identificación avanzada-condición aceptable para cada tipo de factor de riesgo identificado",I197="SI"),VLOOKUP(A197,'2'!$B$12:$M$212,3,FALSE)," ")</f>
        <v xml:space="preserve"> </v>
      </c>
      <c r="AG197" s="34" t="str">
        <f>IF(AND(N197="Aplicar identificación avanzada-condición aceptable para cada tipo de factor de riesgo identificado",I197="SI"),VLOOKUP(A197,'2'!$B$12:$M$212,4,FALSE)," ")</f>
        <v xml:space="preserve"> </v>
      </c>
      <c r="AH197" s="34" t="str">
        <f>IF(AND(N197="Aplicar identificación avanzada-condición aceptable para cada tipo de factor de riesgo identificado",I197="SI"),VLOOKUP(A197,'2'!$B$12:$M$212,6,FALSE)," ")</f>
        <v xml:space="preserve"> </v>
      </c>
      <c r="AI197" s="34" t="str">
        <f>IF(AND(N197="Aplicar identificación avanzada-condición aceptable para cada tipo de factor de riesgo identificado",I197="SI"),VLOOKUP(A197,'2'!$B$12:$M$212,7,FALSE)," ")</f>
        <v xml:space="preserve"> </v>
      </c>
      <c r="AJ197" s="34" t="str">
        <f>IF(AND(N197="Aplicar identificación avanzada-condición aceptable para cada tipo de factor de riesgo identificado",I197="SI"),VLOOKUP(A197,'2'!$B$12:$M$212,8,FALSE)," ")</f>
        <v xml:space="preserve"> </v>
      </c>
      <c r="AK197" s="34" t="str">
        <f>IF(AND(N197="Aplicar identificación avanzada-condición aceptable para cada tipo de factor de riesgo identificado",I197="SI"),VLOOKUP(A197,'2'!$B$12:$M$212,9,FALSE)," ")</f>
        <v xml:space="preserve"> </v>
      </c>
      <c r="AL197" s="34" t="str">
        <f>IF(AND(N197="Aplicar identificación avanzada-condición aceptable para cada tipo de factor de riesgo identificado",I197="SI"),VLOOKUP(A197,'2'!$B$12:$M$212,10,FALSE)," ")</f>
        <v xml:space="preserve"> </v>
      </c>
      <c r="AM197" s="40" t="str">
        <f>IF(AND(N197="Aplicar identificación avanzada-condición aceptable para cada tipo de factor de riesgo identificado",J197="SI"),VLOOKUP(A197,'2'!$B$12:$M$212,2,FALSE)," ")</f>
        <v xml:space="preserve"> </v>
      </c>
      <c r="AN197" s="40" t="str">
        <f>IF(AND(N197="Aplicar identificación avanzada-condición aceptable para cada tipo de factor de riesgo identificado",J197="SI"),VLOOKUP(A197,'2'!$B$12:$M$212,3,FALSE)," ")</f>
        <v xml:space="preserve"> </v>
      </c>
      <c r="AO197" s="40" t="str">
        <f>IF(AND(N197="Aplicar identificación avanzada-condición aceptable para cada tipo de factor de riesgo identificado",J197="SI"),VLOOKUP(A197,'2'!$B$12:$M$212,4,FALSE)," ")</f>
        <v xml:space="preserve"> </v>
      </c>
      <c r="AP197" s="40" t="str">
        <f>IF(AND(N197="Aplicar identificación avanzada-condición aceptable para cada tipo de factor de riesgo identificado",J197="SI"),VLOOKUP(A197,'2'!$B$12:$M$212,6,FALSE)," ")</f>
        <v xml:space="preserve"> </v>
      </c>
      <c r="AQ197" s="40" t="str">
        <f>IF(AND(N197="Aplicar identificación avanzada-condición aceptable para cada tipo de factor de riesgo identificado",J197="SI"),VLOOKUP(A197,'2'!$B$12:$M$212,7,FALSE)," ")</f>
        <v xml:space="preserve"> </v>
      </c>
      <c r="AR197" s="40" t="str">
        <f>IF(AND(N197="Aplicar identificación avanzada-condición aceptable para cada tipo de factor de riesgo identificado",J197="SI"),VLOOKUP(A197,'2'!$B$12:$M$212,8,FALSE)," ")</f>
        <v xml:space="preserve"> </v>
      </c>
      <c r="AS197" s="40" t="str">
        <f>IF(AND(N197="Aplicar identificación avanzada-condición aceptable para cada tipo de factor de riesgo identificado",J197="SI"),VLOOKUP(A197,'2'!$B$12:$M$212,9,FALSE)," ")</f>
        <v xml:space="preserve"> </v>
      </c>
      <c r="AT197" s="40" t="str">
        <f>IF(AND(N197="Aplicar identificación avanzada-condición aceptable para cada tipo de factor de riesgo identificado",J197="SI"),VLOOKUP(A197,'2'!$B$12:$M$212,10,FALSE)," ")</f>
        <v xml:space="preserve"> </v>
      </c>
      <c r="AU197" s="51" t="str">
        <f>IF(AND(N197="Aplicar identificación avanzada-condición aceptable para cada tipo de factor de riesgo identificado",K197="SI"),VLOOKUP(A197,'2'!$B$12:$M$212,2,FALSE)," ")</f>
        <v xml:space="preserve"> </v>
      </c>
      <c r="AV197" s="51" t="str">
        <f>IF(AND(N197="Aplicar identificación avanzada-condición aceptable para cada tipo de factor de riesgo identificado",K197="SI"),VLOOKUP(A197,'2'!$B$12:$M$212,3,FALSE)," ")</f>
        <v xml:space="preserve"> </v>
      </c>
      <c r="AW197" s="51" t="str">
        <f>IF(AND(N197="Aplicar identificación avanzada-condición aceptable para cada tipo de factor de riesgo identificado",K197="SI"),VLOOKUP(A197,'2'!$B$12:$M$212,4,FALSE)," ")</f>
        <v xml:space="preserve"> </v>
      </c>
      <c r="AX197" s="51" t="str">
        <f>IF(AND(N197="Aplicar identificación avanzada-condición aceptable para cada tipo de factor de riesgo identificado",K197="SI"),VLOOKUP(A197,'2'!$B$12:$M$212,6,FALSE)," ")</f>
        <v xml:space="preserve"> </v>
      </c>
      <c r="AY197" s="51" t="str">
        <f>IF(AND(N197="Aplicar identificación avanzada-condición aceptable para cada tipo de factor de riesgo identificado",K197="SI"),VLOOKUP(A197,'2'!$B$12:$M$212,7,FALSE)," ")</f>
        <v xml:space="preserve"> </v>
      </c>
      <c r="AZ197" s="51" t="str">
        <f>IF(AND(N197="Aplicar identificación avanzada-condición aceptable para cada tipo de factor de riesgo identificado",K197="SI"),VLOOKUP(A197,'2'!$B$12:$M$212,8,FALSE)," ")</f>
        <v xml:space="preserve"> </v>
      </c>
      <c r="BA197" s="51" t="str">
        <f>IF(AND(N197="Aplicar identificación avanzada-condición aceptable para cada tipo de factor de riesgo identificado",K197="SI"),VLOOKUP(A197,'2'!$B$12:$M$212,9,FALSE)," ")</f>
        <v xml:space="preserve"> </v>
      </c>
      <c r="BB197" s="51" t="str">
        <f>IF(AND(N197="Aplicar identificación avanzada-condición aceptable para cada tipo de factor de riesgo identificado",K197="SI"),VLOOKUP(A197,'2'!$B$12:$M$212,10,FALSE)," ")</f>
        <v xml:space="preserve"> </v>
      </c>
      <c r="BC197" s="44" t="str">
        <f>IF(AND(N197="Aplicar identificación avanzada-condición aceptable para cada tipo de factor de riesgo identificado",L197="SI"),VLOOKUP(A197,'2'!$B$12:$M$212,2,FALSE)," ")</f>
        <v xml:space="preserve"> </v>
      </c>
      <c r="BD197" s="44" t="str">
        <f>IF(AND(N197="Aplicar identificación avanzada-condición aceptable para cada tipo de factor de riesgo identificado",L197="SI"),VLOOKUP(A197,'2'!$B$12:$M$212,3,FALSE)," ")</f>
        <v xml:space="preserve"> </v>
      </c>
      <c r="BE197" s="44" t="str">
        <f>IF(AND(N197="Aplicar identificación avanzada-condición aceptable para cada tipo de factor de riesgo identificado",L197="SI"),VLOOKUP(A197,'2'!$B$12:$M$212,4,FALSE)," ")</f>
        <v xml:space="preserve"> </v>
      </c>
      <c r="BF197" s="44" t="str">
        <f>IF(AND(N197="Aplicar identificación avanzada-condición aceptable para cada tipo de factor de riesgo identificado",L197="SI"),VLOOKUP(A197,'2'!$B$12:$M$212,6,FALSE)," ")</f>
        <v xml:space="preserve"> </v>
      </c>
      <c r="BG197" s="44" t="str">
        <f>IF(AND(N197="Aplicar identificación avanzada-condición aceptable para cada tipo de factor de riesgo identificado",L197="SI"),VLOOKUP(A197,'2'!$B$12:$M$212,7,FALSE)," ")</f>
        <v xml:space="preserve"> </v>
      </c>
      <c r="BH197" s="44" t="str">
        <f>IF(AND(N197="Aplicar identificación avanzada-condición aceptable para cada tipo de factor de riesgo identificado",L197="SI"),VLOOKUP(A197,'2'!$B$12:$M$212,8,FALSE)," ")</f>
        <v xml:space="preserve"> </v>
      </c>
      <c r="BI197" s="44" t="str">
        <f>IF(AND(N197="Aplicar identificación avanzada-condición aceptable para cada tipo de factor de riesgo identificado",L197="SI"),VLOOKUP(A197,'2'!$B$12:$M$212,9,FALSE)," ")</f>
        <v xml:space="preserve"> </v>
      </c>
      <c r="BJ197" s="44" t="str">
        <f>IF(AND(N197="Aplicar identificación avanzada-condición aceptable para cada tipo de factor de riesgo identificado",L197="SI"),VLOOKUP(A197,'2'!$B$12:$M$212,10,FALSE)," ")</f>
        <v xml:space="preserve"> </v>
      </c>
      <c r="BK197" s="48" t="str">
        <f>IF(AND(N197="Aplicar identificación avanzada-condición aceptable para cada tipo de factor de riesgo identificado",M197="SI"),VLOOKUP(A197,'2'!$B$12:$M$212,2,FALSE)," ")</f>
        <v xml:space="preserve"> </v>
      </c>
      <c r="BL197" s="48" t="str">
        <f>IF(AND(N197="Aplicar identificación avanzada-condición aceptable para cada tipo de factor de riesgo identificado",M197="SI"),VLOOKUP(A197,'2'!$B$12:$M$212,3,FALSE)," ")</f>
        <v xml:space="preserve"> </v>
      </c>
      <c r="BM197" s="48" t="str">
        <f>IF(AND(N197="Aplicar identificación avanzada-condición aceptable para cada tipo de factor de riesgo identificado",M197="SI"),VLOOKUP(A197,'2'!$B$12:$M$212,4,FALSE)," ")</f>
        <v xml:space="preserve"> </v>
      </c>
      <c r="BN197" s="48" t="str">
        <f>IF(AND(N197="Aplicar identificación avanzada-condición aceptable para cada tipo de factor de riesgo identificado",M197="SI"),VLOOKUP(A197,'2'!$B$12:$M$212,6,FALSE)," ")</f>
        <v xml:space="preserve"> </v>
      </c>
      <c r="BO197" s="48" t="str">
        <f>IF(AND(N197="Aplicar identificación avanzada-condición aceptable para cada tipo de factor de riesgo identificado",M197="SI"),VLOOKUP(A197,'2'!$B$12:$M$212,7,FALSE)," ")</f>
        <v xml:space="preserve"> </v>
      </c>
      <c r="BP197" s="48" t="str">
        <f>IF(AND(N197="Aplicar identificación avanzada-condición aceptable para cada tipo de factor de riesgo identificado",M197="SI"),VLOOKUP(A197,'2'!$B$12:$M$212,8,FALSE)," ")</f>
        <v xml:space="preserve"> </v>
      </c>
      <c r="BQ197" s="48" t="str">
        <f>IF(AND(N197="Aplicar identificación avanzada-condición aceptable para cada tipo de factor de riesgo identificado",M197="SI"),VLOOKUP(A197,'2'!$B$12:$M$212,9,FALSE)," ")</f>
        <v xml:space="preserve"> </v>
      </c>
      <c r="BR197" s="48" t="str">
        <f>IF(AND(N197="Aplicar identificación avanzada-condición aceptable para cada tipo de factor de riesgo identificado",M197="SI"),VLOOKUP(A197,'2'!$B$12:$M$212,10,FALSE)," ")</f>
        <v xml:space="preserve"> </v>
      </c>
    </row>
    <row r="198" spans="2:70">
      <c r="B198" s="21">
        <f>'2'!C207</f>
        <v>0</v>
      </c>
      <c r="C198" s="21">
        <f>'2'!D207</f>
        <v>0</v>
      </c>
      <c r="D198" s="21"/>
      <c r="E198" s="21">
        <f>'2'!E207</f>
        <v>0</v>
      </c>
      <c r="F198" s="34">
        <f>'3'!D207</f>
        <v>0</v>
      </c>
      <c r="N198" s="34" t="str">
        <f>'3'!L207</f>
        <v>Aplicar identificación avanzada-condición aceptable para cada tipo de factor de riesgo identificado</v>
      </c>
      <c r="O198" s="19" t="str">
        <f>IF(AND(N198="Aplicar identificación avanzada-condición aceptable para cada tipo de factor de riesgo identificado",G198="SI"),VLOOKUP(A198,'2'!$B$12:$M$212,2,FALSE)," ")</f>
        <v xml:space="preserve"> </v>
      </c>
      <c r="P198" s="19" t="str">
        <f>IF(AND(N198="Aplicar identificación avanzada-condición aceptable para cada tipo de factor de riesgo identificado",G198="SI"),VLOOKUP(A198,'2'!$B$12:$M$212,3,FALSE)," ")</f>
        <v xml:space="preserve"> </v>
      </c>
      <c r="Q198" s="19" t="str">
        <f>IF(AND(N198="Aplicar identificación avanzada-condición aceptable para cada tipo de factor de riesgo identificado",G198="SI"),VLOOKUP(A198,'2'!$B$12:$M$212,4,FALSE)," ")</f>
        <v xml:space="preserve"> </v>
      </c>
      <c r="R198" s="19" t="str">
        <f>IF(AND(N198="Aplicar identificación avanzada-condición aceptable para cada tipo de factor de riesgo identificado",G198="SI"),VLOOKUP(A198,'2'!$B$12:$M$212,6,FALSE)," ")</f>
        <v xml:space="preserve"> </v>
      </c>
      <c r="S198" s="19" t="str">
        <f>IF(AND(N198="Aplicar identificación avanzada-condición aceptable para cada tipo de factor de riesgo identificado",G198="SI"),VLOOKUP(A198,'2'!$B$12:$M$212,7,FALSE)," ")</f>
        <v xml:space="preserve"> </v>
      </c>
      <c r="T198" s="19" t="str">
        <f>IF(AND(N198="Aplicar identificación avanzada-condición aceptable para cada tipo de factor de riesgo identificado",G198="SI"),VLOOKUP(A198,'2'!$B$12:$M$212,8,FALSE)," ")</f>
        <v xml:space="preserve"> </v>
      </c>
      <c r="U198" s="19" t="str">
        <f>IF(AND(N198="Aplicar identificación avanzada-condición aceptable para cada tipo de factor de riesgo identificado",G198="SI"),VLOOKUP(A198,'2'!$B$12:$M$212,9,FALSE)," ")</f>
        <v xml:space="preserve"> </v>
      </c>
      <c r="V198" s="19" t="str">
        <f>IF(AND(N198="Aplicar identificación avanzada-condición aceptable para cada tipo de factor de riesgo identificado",G198="SI"),VLOOKUP(A198,'2'!$B$12:$M$212,10,FALSE)," ")</f>
        <v xml:space="preserve"> </v>
      </c>
      <c r="W198" s="31" t="str">
        <f>IF(AND(N198="Aplicar identificación avanzada-condición aceptable para cada tipo de factor de riesgo identificado",H198="SI"),VLOOKUP(A198,'2'!$B$12:$M$212,2,FALSE)," ")</f>
        <v xml:space="preserve"> </v>
      </c>
      <c r="X198" s="31" t="str">
        <f>IF(AND(N198="Aplicar identificación avanzada-condición aceptable para cada tipo de factor de riesgo identificado",H198="SI"),VLOOKUP(A198,'2'!$B$12:$M$212,3,FALSE)," ")</f>
        <v xml:space="preserve"> </v>
      </c>
      <c r="Y198" s="31" t="str">
        <f>IF(AND(N198="Aplicar identificación avanzada-condición aceptable para cada tipo de factor de riesgo identificado",H198="SI"),VLOOKUP(A198,'2'!$B$12:$M$212,4,FALSE)," ")</f>
        <v xml:space="preserve"> </v>
      </c>
      <c r="Z198" s="31" t="str">
        <f>IF(AND(N198="Aplicar identificación avanzada-condición aceptable para cada tipo de factor de riesgo identificado",H198="SI"),VLOOKUP(A198,'2'!$B$12:$M$212,4,FALSE)," ")</f>
        <v xml:space="preserve"> </v>
      </c>
      <c r="AA198" s="31" t="str">
        <f>IF(AND(N198="Aplicar identificación avanzada-condición aceptable para cada tipo de factor de riesgo identificado",H198="SI"),VLOOKUP(A198,'2'!$B$12:$M$212,7,FALSE)," ")</f>
        <v xml:space="preserve"> </v>
      </c>
      <c r="AB198" s="31" t="str">
        <f>IF(AND(N198="Aplicar identificación avanzada-condición aceptable para cada tipo de factor de riesgo identificado",H198="SI"),VLOOKUP(A198,'2'!$B$12:$M$212,8,FALSE)," ")</f>
        <v xml:space="preserve"> </v>
      </c>
      <c r="AC198" s="31" t="str">
        <f>IF(AND(N198="Aplicar identificación avanzada-condición aceptable para cada tipo de factor de riesgo identificado",H198="SI"),VLOOKUP(A198,'2'!$B$12:$M$212,9,FALSE)," ")</f>
        <v xml:space="preserve"> </v>
      </c>
      <c r="AD198" s="31" t="str">
        <f>IF(AND(N198="Aplicar identificación avanzada-condición aceptable para cada tipo de factor de riesgo identificado",H198="SI"),VLOOKUP(A198,'2'!$B$12:$M$212,10,FALSE)," ")</f>
        <v xml:space="preserve"> </v>
      </c>
      <c r="AE198" s="34" t="str">
        <f>IF(AND(N198="Aplicar identificación avanzada-condición aceptable para cada tipo de factor de riesgo identificado",I198="SI"),VLOOKUP(A198,'2'!$B$12:$M$212,2,FALSE)," ")</f>
        <v xml:space="preserve"> </v>
      </c>
      <c r="AF198" s="34" t="str">
        <f>IF(AND(N198="Aplicar identificación avanzada-condición aceptable para cada tipo de factor de riesgo identificado",I198="SI"),VLOOKUP(A198,'2'!$B$12:$M$212,3,FALSE)," ")</f>
        <v xml:space="preserve"> </v>
      </c>
      <c r="AG198" s="34" t="str">
        <f>IF(AND(N198="Aplicar identificación avanzada-condición aceptable para cada tipo de factor de riesgo identificado",I198="SI"),VLOOKUP(A198,'2'!$B$12:$M$212,4,FALSE)," ")</f>
        <v xml:space="preserve"> </v>
      </c>
      <c r="AH198" s="34" t="str">
        <f>IF(AND(N198="Aplicar identificación avanzada-condición aceptable para cada tipo de factor de riesgo identificado",I198="SI"),VLOOKUP(A198,'2'!$B$12:$M$212,6,FALSE)," ")</f>
        <v xml:space="preserve"> </v>
      </c>
      <c r="AI198" s="34" t="str">
        <f>IF(AND(N198="Aplicar identificación avanzada-condición aceptable para cada tipo de factor de riesgo identificado",I198="SI"),VLOOKUP(A198,'2'!$B$12:$M$212,7,FALSE)," ")</f>
        <v xml:space="preserve"> </v>
      </c>
      <c r="AJ198" s="34" t="str">
        <f>IF(AND(N198="Aplicar identificación avanzada-condición aceptable para cada tipo de factor de riesgo identificado",I198="SI"),VLOOKUP(A198,'2'!$B$12:$M$212,8,FALSE)," ")</f>
        <v xml:space="preserve"> </v>
      </c>
      <c r="AK198" s="34" t="str">
        <f>IF(AND(N198="Aplicar identificación avanzada-condición aceptable para cada tipo de factor de riesgo identificado",I198="SI"),VLOOKUP(A198,'2'!$B$12:$M$212,9,FALSE)," ")</f>
        <v xml:space="preserve"> </v>
      </c>
      <c r="AL198" s="34" t="str">
        <f>IF(AND(N198="Aplicar identificación avanzada-condición aceptable para cada tipo de factor de riesgo identificado",I198="SI"),VLOOKUP(A198,'2'!$B$12:$M$212,10,FALSE)," ")</f>
        <v xml:space="preserve"> </v>
      </c>
      <c r="AM198" s="40" t="str">
        <f>IF(AND(N198="Aplicar identificación avanzada-condición aceptable para cada tipo de factor de riesgo identificado",J198="SI"),VLOOKUP(A198,'2'!$B$12:$M$212,2,FALSE)," ")</f>
        <v xml:space="preserve"> </v>
      </c>
      <c r="AN198" s="40" t="str">
        <f>IF(AND(N198="Aplicar identificación avanzada-condición aceptable para cada tipo de factor de riesgo identificado",J198="SI"),VLOOKUP(A198,'2'!$B$12:$M$212,3,FALSE)," ")</f>
        <v xml:space="preserve"> </v>
      </c>
      <c r="AO198" s="40" t="str">
        <f>IF(AND(N198="Aplicar identificación avanzada-condición aceptable para cada tipo de factor de riesgo identificado",J198="SI"),VLOOKUP(A198,'2'!$B$12:$M$212,4,FALSE)," ")</f>
        <v xml:space="preserve"> </v>
      </c>
      <c r="AP198" s="40" t="str">
        <f>IF(AND(N198="Aplicar identificación avanzada-condición aceptable para cada tipo de factor de riesgo identificado",J198="SI"),VLOOKUP(A198,'2'!$B$12:$M$212,6,FALSE)," ")</f>
        <v xml:space="preserve"> </v>
      </c>
      <c r="AQ198" s="40" t="str">
        <f>IF(AND(N198="Aplicar identificación avanzada-condición aceptable para cada tipo de factor de riesgo identificado",J198="SI"),VLOOKUP(A198,'2'!$B$12:$M$212,7,FALSE)," ")</f>
        <v xml:space="preserve"> </v>
      </c>
      <c r="AR198" s="40" t="str">
        <f>IF(AND(N198="Aplicar identificación avanzada-condición aceptable para cada tipo de factor de riesgo identificado",J198="SI"),VLOOKUP(A198,'2'!$B$12:$M$212,8,FALSE)," ")</f>
        <v xml:space="preserve"> </v>
      </c>
      <c r="AS198" s="40" t="str">
        <f>IF(AND(N198="Aplicar identificación avanzada-condición aceptable para cada tipo de factor de riesgo identificado",J198="SI"),VLOOKUP(A198,'2'!$B$12:$M$212,9,FALSE)," ")</f>
        <v xml:space="preserve"> </v>
      </c>
      <c r="AT198" s="40" t="str">
        <f>IF(AND(N198="Aplicar identificación avanzada-condición aceptable para cada tipo de factor de riesgo identificado",J198="SI"),VLOOKUP(A198,'2'!$B$12:$M$212,10,FALSE)," ")</f>
        <v xml:space="preserve"> </v>
      </c>
      <c r="AU198" s="51" t="str">
        <f>IF(AND(N198="Aplicar identificación avanzada-condición aceptable para cada tipo de factor de riesgo identificado",K198="SI"),VLOOKUP(A198,'2'!$B$12:$M$212,2,FALSE)," ")</f>
        <v xml:space="preserve"> </v>
      </c>
      <c r="AV198" s="51" t="str">
        <f>IF(AND(N198="Aplicar identificación avanzada-condición aceptable para cada tipo de factor de riesgo identificado",K198="SI"),VLOOKUP(A198,'2'!$B$12:$M$212,3,FALSE)," ")</f>
        <v xml:space="preserve"> </v>
      </c>
      <c r="AW198" s="51" t="str">
        <f>IF(AND(N198="Aplicar identificación avanzada-condición aceptable para cada tipo de factor de riesgo identificado",K198="SI"),VLOOKUP(A198,'2'!$B$12:$M$212,4,FALSE)," ")</f>
        <v xml:space="preserve"> </v>
      </c>
      <c r="AX198" s="51" t="str">
        <f>IF(AND(N198="Aplicar identificación avanzada-condición aceptable para cada tipo de factor de riesgo identificado",K198="SI"),VLOOKUP(A198,'2'!$B$12:$M$212,6,FALSE)," ")</f>
        <v xml:space="preserve"> </v>
      </c>
      <c r="AY198" s="51" t="str">
        <f>IF(AND(N198="Aplicar identificación avanzada-condición aceptable para cada tipo de factor de riesgo identificado",K198="SI"),VLOOKUP(A198,'2'!$B$12:$M$212,7,FALSE)," ")</f>
        <v xml:space="preserve"> </v>
      </c>
      <c r="AZ198" s="51" t="str">
        <f>IF(AND(N198="Aplicar identificación avanzada-condición aceptable para cada tipo de factor de riesgo identificado",K198="SI"),VLOOKUP(A198,'2'!$B$12:$M$212,8,FALSE)," ")</f>
        <v xml:space="preserve"> </v>
      </c>
      <c r="BA198" s="51" t="str">
        <f>IF(AND(N198="Aplicar identificación avanzada-condición aceptable para cada tipo de factor de riesgo identificado",K198="SI"),VLOOKUP(A198,'2'!$B$12:$M$212,9,FALSE)," ")</f>
        <v xml:space="preserve"> </v>
      </c>
      <c r="BB198" s="51" t="str">
        <f>IF(AND(N198="Aplicar identificación avanzada-condición aceptable para cada tipo de factor de riesgo identificado",K198="SI"),VLOOKUP(A198,'2'!$B$12:$M$212,10,FALSE)," ")</f>
        <v xml:space="preserve"> </v>
      </c>
      <c r="BC198" s="44" t="str">
        <f>IF(AND(N198="Aplicar identificación avanzada-condición aceptable para cada tipo de factor de riesgo identificado",L198="SI"),VLOOKUP(A198,'2'!$B$12:$M$212,2,FALSE)," ")</f>
        <v xml:space="preserve"> </v>
      </c>
      <c r="BD198" s="44" t="str">
        <f>IF(AND(N198="Aplicar identificación avanzada-condición aceptable para cada tipo de factor de riesgo identificado",L198="SI"),VLOOKUP(A198,'2'!$B$12:$M$212,3,FALSE)," ")</f>
        <v xml:space="preserve"> </v>
      </c>
      <c r="BE198" s="44" t="str">
        <f>IF(AND(N198="Aplicar identificación avanzada-condición aceptable para cada tipo de factor de riesgo identificado",L198="SI"),VLOOKUP(A198,'2'!$B$12:$M$212,4,FALSE)," ")</f>
        <v xml:space="preserve"> </v>
      </c>
      <c r="BF198" s="44" t="str">
        <f>IF(AND(N198="Aplicar identificación avanzada-condición aceptable para cada tipo de factor de riesgo identificado",L198="SI"),VLOOKUP(A198,'2'!$B$12:$M$212,6,FALSE)," ")</f>
        <v xml:space="preserve"> </v>
      </c>
      <c r="BG198" s="44" t="str">
        <f>IF(AND(N198="Aplicar identificación avanzada-condición aceptable para cada tipo de factor de riesgo identificado",L198="SI"),VLOOKUP(A198,'2'!$B$12:$M$212,7,FALSE)," ")</f>
        <v xml:space="preserve"> </v>
      </c>
      <c r="BH198" s="44" t="str">
        <f>IF(AND(N198="Aplicar identificación avanzada-condición aceptable para cada tipo de factor de riesgo identificado",L198="SI"),VLOOKUP(A198,'2'!$B$12:$M$212,8,FALSE)," ")</f>
        <v xml:space="preserve"> </v>
      </c>
      <c r="BI198" s="44" t="str">
        <f>IF(AND(N198="Aplicar identificación avanzada-condición aceptable para cada tipo de factor de riesgo identificado",L198="SI"),VLOOKUP(A198,'2'!$B$12:$M$212,9,FALSE)," ")</f>
        <v xml:space="preserve"> </v>
      </c>
      <c r="BJ198" s="44" t="str">
        <f>IF(AND(N198="Aplicar identificación avanzada-condición aceptable para cada tipo de factor de riesgo identificado",L198="SI"),VLOOKUP(A198,'2'!$B$12:$M$212,10,FALSE)," ")</f>
        <v xml:space="preserve"> </v>
      </c>
      <c r="BK198" s="48" t="str">
        <f>IF(AND(N198="Aplicar identificación avanzada-condición aceptable para cada tipo de factor de riesgo identificado",M198="SI"),VLOOKUP(A198,'2'!$B$12:$M$212,2,FALSE)," ")</f>
        <v xml:space="preserve"> </v>
      </c>
      <c r="BL198" s="48" t="str">
        <f>IF(AND(N198="Aplicar identificación avanzada-condición aceptable para cada tipo de factor de riesgo identificado",M198="SI"),VLOOKUP(A198,'2'!$B$12:$M$212,3,FALSE)," ")</f>
        <v xml:space="preserve"> </v>
      </c>
      <c r="BM198" s="48" t="str">
        <f>IF(AND(N198="Aplicar identificación avanzada-condición aceptable para cada tipo de factor de riesgo identificado",M198="SI"),VLOOKUP(A198,'2'!$B$12:$M$212,4,FALSE)," ")</f>
        <v xml:space="preserve"> </v>
      </c>
      <c r="BN198" s="48" t="str">
        <f>IF(AND(N198="Aplicar identificación avanzada-condición aceptable para cada tipo de factor de riesgo identificado",M198="SI"),VLOOKUP(A198,'2'!$B$12:$M$212,6,FALSE)," ")</f>
        <v xml:space="preserve"> </v>
      </c>
      <c r="BO198" s="48" t="str">
        <f>IF(AND(N198="Aplicar identificación avanzada-condición aceptable para cada tipo de factor de riesgo identificado",M198="SI"),VLOOKUP(A198,'2'!$B$12:$M$212,7,FALSE)," ")</f>
        <v xml:space="preserve"> </v>
      </c>
      <c r="BP198" s="48" t="str">
        <f>IF(AND(N198="Aplicar identificación avanzada-condición aceptable para cada tipo de factor de riesgo identificado",M198="SI"),VLOOKUP(A198,'2'!$B$12:$M$212,8,FALSE)," ")</f>
        <v xml:space="preserve"> </v>
      </c>
      <c r="BQ198" s="48" t="str">
        <f>IF(AND(N198="Aplicar identificación avanzada-condición aceptable para cada tipo de factor de riesgo identificado",M198="SI"),VLOOKUP(A198,'2'!$B$12:$M$212,9,FALSE)," ")</f>
        <v xml:space="preserve"> </v>
      </c>
      <c r="BR198" s="48" t="str">
        <f>IF(AND(N198="Aplicar identificación avanzada-condición aceptable para cada tipo de factor de riesgo identificado",M198="SI"),VLOOKUP(A198,'2'!$B$12:$M$212,10,FALSE)," ")</f>
        <v xml:space="preserve"> </v>
      </c>
    </row>
    <row r="199" spans="2:70">
      <c r="B199" s="21">
        <f>'2'!C208</f>
        <v>0</v>
      </c>
      <c r="C199" s="21">
        <f>'2'!D208</f>
        <v>0</v>
      </c>
      <c r="D199" s="21"/>
      <c r="E199" s="21">
        <f>'2'!E208</f>
        <v>0</v>
      </c>
      <c r="F199" s="34">
        <f>'3'!D208</f>
        <v>0</v>
      </c>
      <c r="N199" s="34" t="str">
        <f>'3'!L208</f>
        <v>Aplicar identificación avanzada-condición aceptable para cada tipo de factor de riesgo identificado</v>
      </c>
      <c r="O199" s="19" t="str">
        <f>IF(AND(N199="Aplicar identificación avanzada-condición aceptable para cada tipo de factor de riesgo identificado",G199="SI"),VLOOKUP(A199,'2'!$B$12:$M$212,2,FALSE)," ")</f>
        <v xml:space="preserve"> </v>
      </c>
      <c r="P199" s="19" t="str">
        <f>IF(AND(N199="Aplicar identificación avanzada-condición aceptable para cada tipo de factor de riesgo identificado",G199="SI"),VLOOKUP(A199,'2'!$B$12:$M$212,3,FALSE)," ")</f>
        <v xml:space="preserve"> </v>
      </c>
      <c r="Q199" s="19" t="str">
        <f>IF(AND(N199="Aplicar identificación avanzada-condición aceptable para cada tipo de factor de riesgo identificado",G199="SI"),VLOOKUP(A199,'2'!$B$12:$M$212,4,FALSE)," ")</f>
        <v xml:space="preserve"> </v>
      </c>
      <c r="R199" s="19" t="str">
        <f>IF(AND(N199="Aplicar identificación avanzada-condición aceptable para cada tipo de factor de riesgo identificado",G199="SI"),VLOOKUP(A199,'2'!$B$12:$M$212,6,FALSE)," ")</f>
        <v xml:space="preserve"> </v>
      </c>
      <c r="S199" s="19" t="str">
        <f>IF(AND(N199="Aplicar identificación avanzada-condición aceptable para cada tipo de factor de riesgo identificado",G199="SI"),VLOOKUP(A199,'2'!$B$12:$M$212,7,FALSE)," ")</f>
        <v xml:space="preserve"> </v>
      </c>
      <c r="T199" s="19" t="str">
        <f>IF(AND(N199="Aplicar identificación avanzada-condición aceptable para cada tipo de factor de riesgo identificado",G199="SI"),VLOOKUP(A199,'2'!$B$12:$M$212,8,FALSE)," ")</f>
        <v xml:space="preserve"> </v>
      </c>
      <c r="U199" s="19" t="str">
        <f>IF(AND(N199="Aplicar identificación avanzada-condición aceptable para cada tipo de factor de riesgo identificado",G199="SI"),VLOOKUP(A199,'2'!$B$12:$M$212,9,FALSE)," ")</f>
        <v xml:space="preserve"> </v>
      </c>
      <c r="V199" s="19" t="str">
        <f>IF(AND(N199="Aplicar identificación avanzada-condición aceptable para cada tipo de factor de riesgo identificado",G199="SI"),VLOOKUP(A199,'2'!$B$12:$M$212,10,FALSE)," ")</f>
        <v xml:space="preserve"> </v>
      </c>
      <c r="W199" s="31" t="str">
        <f>IF(AND(N199="Aplicar identificación avanzada-condición aceptable para cada tipo de factor de riesgo identificado",H199="SI"),VLOOKUP(A199,'2'!$B$12:$M$212,2,FALSE)," ")</f>
        <v xml:space="preserve"> </v>
      </c>
      <c r="X199" s="31" t="str">
        <f>IF(AND(N199="Aplicar identificación avanzada-condición aceptable para cada tipo de factor de riesgo identificado",H199="SI"),VLOOKUP(A199,'2'!$B$12:$M$212,3,FALSE)," ")</f>
        <v xml:space="preserve"> </v>
      </c>
      <c r="Y199" s="31" t="str">
        <f>IF(AND(N199="Aplicar identificación avanzada-condición aceptable para cada tipo de factor de riesgo identificado",H199="SI"),VLOOKUP(A199,'2'!$B$12:$M$212,4,FALSE)," ")</f>
        <v xml:space="preserve"> </v>
      </c>
      <c r="Z199" s="31" t="str">
        <f>IF(AND(N199="Aplicar identificación avanzada-condición aceptable para cada tipo de factor de riesgo identificado",H199="SI"),VLOOKUP(A199,'2'!$B$12:$M$212,4,FALSE)," ")</f>
        <v xml:space="preserve"> </v>
      </c>
      <c r="AA199" s="31" t="str">
        <f>IF(AND(N199="Aplicar identificación avanzada-condición aceptable para cada tipo de factor de riesgo identificado",H199="SI"),VLOOKUP(A199,'2'!$B$12:$M$212,7,FALSE)," ")</f>
        <v xml:space="preserve"> </v>
      </c>
      <c r="AB199" s="31" t="str">
        <f>IF(AND(N199="Aplicar identificación avanzada-condición aceptable para cada tipo de factor de riesgo identificado",H199="SI"),VLOOKUP(A199,'2'!$B$12:$M$212,8,FALSE)," ")</f>
        <v xml:space="preserve"> </v>
      </c>
      <c r="AC199" s="31" t="str">
        <f>IF(AND(N199="Aplicar identificación avanzada-condición aceptable para cada tipo de factor de riesgo identificado",H199="SI"),VLOOKUP(A199,'2'!$B$12:$M$212,9,FALSE)," ")</f>
        <v xml:space="preserve"> </v>
      </c>
      <c r="AD199" s="31" t="str">
        <f>IF(AND(N199="Aplicar identificación avanzada-condición aceptable para cada tipo de factor de riesgo identificado",H199="SI"),VLOOKUP(A199,'2'!$B$12:$M$212,10,FALSE)," ")</f>
        <v xml:space="preserve"> </v>
      </c>
      <c r="AE199" s="34" t="str">
        <f>IF(AND(N199="Aplicar identificación avanzada-condición aceptable para cada tipo de factor de riesgo identificado",I199="SI"),VLOOKUP(A199,'2'!$B$12:$M$212,2,FALSE)," ")</f>
        <v xml:space="preserve"> </v>
      </c>
      <c r="AF199" s="34" t="str">
        <f>IF(AND(N199="Aplicar identificación avanzada-condición aceptable para cada tipo de factor de riesgo identificado",I199="SI"),VLOOKUP(A199,'2'!$B$12:$M$212,3,FALSE)," ")</f>
        <v xml:space="preserve"> </v>
      </c>
      <c r="AG199" s="34" t="str">
        <f>IF(AND(N199="Aplicar identificación avanzada-condición aceptable para cada tipo de factor de riesgo identificado",I199="SI"),VLOOKUP(A199,'2'!$B$12:$M$212,4,FALSE)," ")</f>
        <v xml:space="preserve"> </v>
      </c>
      <c r="AH199" s="34" t="str">
        <f>IF(AND(N199="Aplicar identificación avanzada-condición aceptable para cada tipo de factor de riesgo identificado",I199="SI"),VLOOKUP(A199,'2'!$B$12:$M$212,6,FALSE)," ")</f>
        <v xml:space="preserve"> </v>
      </c>
      <c r="AI199" s="34" t="str">
        <f>IF(AND(N199="Aplicar identificación avanzada-condición aceptable para cada tipo de factor de riesgo identificado",I199="SI"),VLOOKUP(A199,'2'!$B$12:$M$212,7,FALSE)," ")</f>
        <v xml:space="preserve"> </v>
      </c>
      <c r="AJ199" s="34" t="str">
        <f>IF(AND(N199="Aplicar identificación avanzada-condición aceptable para cada tipo de factor de riesgo identificado",I199="SI"),VLOOKUP(A199,'2'!$B$12:$M$212,8,FALSE)," ")</f>
        <v xml:space="preserve"> </v>
      </c>
      <c r="AK199" s="34" t="str">
        <f>IF(AND(N199="Aplicar identificación avanzada-condición aceptable para cada tipo de factor de riesgo identificado",I199="SI"),VLOOKUP(A199,'2'!$B$12:$M$212,9,FALSE)," ")</f>
        <v xml:space="preserve"> </v>
      </c>
      <c r="AL199" s="34" t="str">
        <f>IF(AND(N199="Aplicar identificación avanzada-condición aceptable para cada tipo de factor de riesgo identificado",I199="SI"),VLOOKUP(A199,'2'!$B$12:$M$212,10,FALSE)," ")</f>
        <v xml:space="preserve"> </v>
      </c>
      <c r="AM199" s="40" t="str">
        <f>IF(AND(N199="Aplicar identificación avanzada-condición aceptable para cada tipo de factor de riesgo identificado",J199="SI"),VLOOKUP(A199,'2'!$B$12:$M$212,2,FALSE)," ")</f>
        <v xml:space="preserve"> </v>
      </c>
      <c r="AN199" s="40" t="str">
        <f>IF(AND(N199="Aplicar identificación avanzada-condición aceptable para cada tipo de factor de riesgo identificado",J199="SI"),VLOOKUP(A199,'2'!$B$12:$M$212,3,FALSE)," ")</f>
        <v xml:space="preserve"> </v>
      </c>
      <c r="AO199" s="40" t="str">
        <f>IF(AND(N199="Aplicar identificación avanzada-condición aceptable para cada tipo de factor de riesgo identificado",J199="SI"),VLOOKUP(A199,'2'!$B$12:$M$212,4,FALSE)," ")</f>
        <v xml:space="preserve"> </v>
      </c>
      <c r="AP199" s="40" t="str">
        <f>IF(AND(N199="Aplicar identificación avanzada-condición aceptable para cada tipo de factor de riesgo identificado",J199="SI"),VLOOKUP(A199,'2'!$B$12:$M$212,6,FALSE)," ")</f>
        <v xml:space="preserve"> </v>
      </c>
      <c r="AQ199" s="40" t="str">
        <f>IF(AND(N199="Aplicar identificación avanzada-condición aceptable para cada tipo de factor de riesgo identificado",J199="SI"),VLOOKUP(A199,'2'!$B$12:$M$212,7,FALSE)," ")</f>
        <v xml:space="preserve"> </v>
      </c>
      <c r="AR199" s="40" t="str">
        <f>IF(AND(N199="Aplicar identificación avanzada-condición aceptable para cada tipo de factor de riesgo identificado",J199="SI"),VLOOKUP(A199,'2'!$B$12:$M$212,8,FALSE)," ")</f>
        <v xml:space="preserve"> </v>
      </c>
      <c r="AS199" s="40" t="str">
        <f>IF(AND(N199="Aplicar identificación avanzada-condición aceptable para cada tipo de factor de riesgo identificado",J199="SI"),VLOOKUP(A199,'2'!$B$12:$M$212,9,FALSE)," ")</f>
        <v xml:space="preserve"> </v>
      </c>
      <c r="AT199" s="40" t="str">
        <f>IF(AND(N199="Aplicar identificación avanzada-condición aceptable para cada tipo de factor de riesgo identificado",J199="SI"),VLOOKUP(A199,'2'!$B$12:$M$212,10,FALSE)," ")</f>
        <v xml:space="preserve"> </v>
      </c>
      <c r="AU199" s="51" t="str">
        <f>IF(AND(N199="Aplicar identificación avanzada-condición aceptable para cada tipo de factor de riesgo identificado",K199="SI"),VLOOKUP(A199,'2'!$B$12:$M$212,2,FALSE)," ")</f>
        <v xml:space="preserve"> </v>
      </c>
      <c r="AV199" s="51" t="str">
        <f>IF(AND(N199="Aplicar identificación avanzada-condición aceptable para cada tipo de factor de riesgo identificado",K199="SI"),VLOOKUP(A199,'2'!$B$12:$M$212,3,FALSE)," ")</f>
        <v xml:space="preserve"> </v>
      </c>
      <c r="AW199" s="51" t="str">
        <f>IF(AND(N199="Aplicar identificación avanzada-condición aceptable para cada tipo de factor de riesgo identificado",K199="SI"),VLOOKUP(A199,'2'!$B$12:$M$212,4,FALSE)," ")</f>
        <v xml:space="preserve"> </v>
      </c>
      <c r="AX199" s="51" t="str">
        <f>IF(AND(N199="Aplicar identificación avanzada-condición aceptable para cada tipo de factor de riesgo identificado",K199="SI"),VLOOKUP(A199,'2'!$B$12:$M$212,6,FALSE)," ")</f>
        <v xml:space="preserve"> </v>
      </c>
      <c r="AY199" s="51" t="str">
        <f>IF(AND(N199="Aplicar identificación avanzada-condición aceptable para cada tipo de factor de riesgo identificado",K199="SI"),VLOOKUP(A199,'2'!$B$12:$M$212,7,FALSE)," ")</f>
        <v xml:space="preserve"> </v>
      </c>
      <c r="AZ199" s="51" t="str">
        <f>IF(AND(N199="Aplicar identificación avanzada-condición aceptable para cada tipo de factor de riesgo identificado",K199="SI"),VLOOKUP(A199,'2'!$B$12:$M$212,8,FALSE)," ")</f>
        <v xml:space="preserve"> </v>
      </c>
      <c r="BA199" s="51" t="str">
        <f>IF(AND(N199="Aplicar identificación avanzada-condición aceptable para cada tipo de factor de riesgo identificado",K199="SI"),VLOOKUP(A199,'2'!$B$12:$M$212,9,FALSE)," ")</f>
        <v xml:space="preserve"> </v>
      </c>
      <c r="BB199" s="51" t="str">
        <f>IF(AND(N199="Aplicar identificación avanzada-condición aceptable para cada tipo de factor de riesgo identificado",K199="SI"),VLOOKUP(A199,'2'!$B$12:$M$212,10,FALSE)," ")</f>
        <v xml:space="preserve"> </v>
      </c>
      <c r="BC199" s="44" t="str">
        <f>IF(AND(N199="Aplicar identificación avanzada-condición aceptable para cada tipo de factor de riesgo identificado",L199="SI"),VLOOKUP(A199,'2'!$B$12:$M$212,2,FALSE)," ")</f>
        <v xml:space="preserve"> </v>
      </c>
      <c r="BD199" s="44" t="str">
        <f>IF(AND(N199="Aplicar identificación avanzada-condición aceptable para cada tipo de factor de riesgo identificado",L199="SI"),VLOOKUP(A199,'2'!$B$12:$M$212,3,FALSE)," ")</f>
        <v xml:space="preserve"> </v>
      </c>
      <c r="BE199" s="44" t="str">
        <f>IF(AND(N199="Aplicar identificación avanzada-condición aceptable para cada tipo de factor de riesgo identificado",L199="SI"),VLOOKUP(A199,'2'!$B$12:$M$212,4,FALSE)," ")</f>
        <v xml:space="preserve"> </v>
      </c>
      <c r="BF199" s="44" t="str">
        <f>IF(AND(N199="Aplicar identificación avanzada-condición aceptable para cada tipo de factor de riesgo identificado",L199="SI"),VLOOKUP(A199,'2'!$B$12:$M$212,6,FALSE)," ")</f>
        <v xml:space="preserve"> </v>
      </c>
      <c r="BG199" s="44" t="str">
        <f>IF(AND(N199="Aplicar identificación avanzada-condición aceptable para cada tipo de factor de riesgo identificado",L199="SI"),VLOOKUP(A199,'2'!$B$12:$M$212,7,FALSE)," ")</f>
        <v xml:space="preserve"> </v>
      </c>
      <c r="BH199" s="44" t="str">
        <f>IF(AND(N199="Aplicar identificación avanzada-condición aceptable para cada tipo de factor de riesgo identificado",L199="SI"),VLOOKUP(A199,'2'!$B$12:$M$212,8,FALSE)," ")</f>
        <v xml:space="preserve"> </v>
      </c>
      <c r="BI199" s="44" t="str">
        <f>IF(AND(N199="Aplicar identificación avanzada-condición aceptable para cada tipo de factor de riesgo identificado",L199="SI"),VLOOKUP(A199,'2'!$B$12:$M$212,9,FALSE)," ")</f>
        <v xml:space="preserve"> </v>
      </c>
      <c r="BJ199" s="44" t="str">
        <f>IF(AND(N199="Aplicar identificación avanzada-condición aceptable para cada tipo de factor de riesgo identificado",L199="SI"),VLOOKUP(A199,'2'!$B$12:$M$212,10,FALSE)," ")</f>
        <v xml:space="preserve"> </v>
      </c>
      <c r="BK199" s="48" t="str">
        <f>IF(AND(N199="Aplicar identificación avanzada-condición aceptable para cada tipo de factor de riesgo identificado",M199="SI"),VLOOKUP(A199,'2'!$B$12:$M$212,2,FALSE)," ")</f>
        <v xml:space="preserve"> </v>
      </c>
      <c r="BL199" s="48" t="str">
        <f>IF(AND(N199="Aplicar identificación avanzada-condición aceptable para cada tipo de factor de riesgo identificado",M199="SI"),VLOOKUP(A199,'2'!$B$12:$M$212,3,FALSE)," ")</f>
        <v xml:space="preserve"> </v>
      </c>
      <c r="BM199" s="48" t="str">
        <f>IF(AND(N199="Aplicar identificación avanzada-condición aceptable para cada tipo de factor de riesgo identificado",M199="SI"),VLOOKUP(A199,'2'!$B$12:$M$212,4,FALSE)," ")</f>
        <v xml:space="preserve"> </v>
      </c>
      <c r="BN199" s="48" t="str">
        <f>IF(AND(N199="Aplicar identificación avanzada-condición aceptable para cada tipo de factor de riesgo identificado",M199="SI"),VLOOKUP(A199,'2'!$B$12:$M$212,6,FALSE)," ")</f>
        <v xml:space="preserve"> </v>
      </c>
      <c r="BO199" s="48" t="str">
        <f>IF(AND(N199="Aplicar identificación avanzada-condición aceptable para cada tipo de factor de riesgo identificado",M199="SI"),VLOOKUP(A199,'2'!$B$12:$M$212,7,FALSE)," ")</f>
        <v xml:space="preserve"> </v>
      </c>
      <c r="BP199" s="48" t="str">
        <f>IF(AND(N199="Aplicar identificación avanzada-condición aceptable para cada tipo de factor de riesgo identificado",M199="SI"),VLOOKUP(A199,'2'!$B$12:$M$212,8,FALSE)," ")</f>
        <v xml:space="preserve"> </v>
      </c>
      <c r="BQ199" s="48" t="str">
        <f>IF(AND(N199="Aplicar identificación avanzada-condición aceptable para cada tipo de factor de riesgo identificado",M199="SI"),VLOOKUP(A199,'2'!$B$12:$M$212,9,FALSE)," ")</f>
        <v xml:space="preserve"> </v>
      </c>
      <c r="BR199" s="48" t="str">
        <f>IF(AND(N199="Aplicar identificación avanzada-condición aceptable para cada tipo de factor de riesgo identificado",M199="SI"),VLOOKUP(A199,'2'!$B$12:$M$212,10,FALSE)," ")</f>
        <v xml:space="preserve"> </v>
      </c>
    </row>
    <row r="200" spans="2:70">
      <c r="B200" s="21">
        <f>'2'!C209</f>
        <v>0</v>
      </c>
      <c r="C200" s="21">
        <f>'2'!D209</f>
        <v>0</v>
      </c>
      <c r="D200" s="21"/>
      <c r="E200" s="21">
        <f>'2'!E209</f>
        <v>0</v>
      </c>
      <c r="F200" s="34">
        <f>'3'!D209</f>
        <v>0</v>
      </c>
      <c r="N200" s="34" t="str">
        <f>'3'!L209</f>
        <v>Aplicar identificación avanzada-condición aceptable para cada tipo de factor de riesgo identificado</v>
      </c>
      <c r="O200" s="19" t="str">
        <f>IF(AND(N200="Aplicar identificación avanzada-condición aceptable para cada tipo de factor de riesgo identificado",G200="SI"),VLOOKUP(A200,'2'!$B$12:$M$212,2,FALSE)," ")</f>
        <v xml:space="preserve"> </v>
      </c>
      <c r="P200" s="19" t="str">
        <f>IF(AND(N200="Aplicar identificación avanzada-condición aceptable para cada tipo de factor de riesgo identificado",G200="SI"),VLOOKUP(A200,'2'!$B$12:$M$212,3,FALSE)," ")</f>
        <v xml:space="preserve"> </v>
      </c>
      <c r="Q200" s="19" t="str">
        <f>IF(AND(N200="Aplicar identificación avanzada-condición aceptable para cada tipo de factor de riesgo identificado",G200="SI"),VLOOKUP(A200,'2'!$B$12:$M$212,4,FALSE)," ")</f>
        <v xml:space="preserve"> </v>
      </c>
      <c r="R200" s="19" t="str">
        <f>IF(AND(N200="Aplicar identificación avanzada-condición aceptable para cada tipo de factor de riesgo identificado",G200="SI"),VLOOKUP(A200,'2'!$B$12:$M$212,6,FALSE)," ")</f>
        <v xml:space="preserve"> </v>
      </c>
      <c r="S200" s="19" t="str">
        <f>IF(AND(N200="Aplicar identificación avanzada-condición aceptable para cada tipo de factor de riesgo identificado",G200="SI"),VLOOKUP(A200,'2'!$B$12:$M$212,7,FALSE)," ")</f>
        <v xml:space="preserve"> </v>
      </c>
      <c r="T200" s="19" t="str">
        <f>IF(AND(N200="Aplicar identificación avanzada-condición aceptable para cada tipo de factor de riesgo identificado",G200="SI"),VLOOKUP(A200,'2'!$B$12:$M$212,8,FALSE)," ")</f>
        <v xml:space="preserve"> </v>
      </c>
      <c r="U200" s="19" t="str">
        <f>IF(AND(N200="Aplicar identificación avanzada-condición aceptable para cada tipo de factor de riesgo identificado",G200="SI"),VLOOKUP(A200,'2'!$B$12:$M$212,9,FALSE)," ")</f>
        <v xml:space="preserve"> </v>
      </c>
      <c r="V200" s="19" t="str">
        <f>IF(AND(N200="Aplicar identificación avanzada-condición aceptable para cada tipo de factor de riesgo identificado",G200="SI"),VLOOKUP(A200,'2'!$B$12:$M$212,10,FALSE)," ")</f>
        <v xml:space="preserve"> </v>
      </c>
      <c r="W200" s="31" t="str">
        <f>IF(AND(N200="Aplicar identificación avanzada-condición aceptable para cada tipo de factor de riesgo identificado",H200="SI"),VLOOKUP(A200,'2'!$B$12:$M$212,2,FALSE)," ")</f>
        <v xml:space="preserve"> </v>
      </c>
      <c r="X200" s="31" t="str">
        <f>IF(AND(N200="Aplicar identificación avanzada-condición aceptable para cada tipo de factor de riesgo identificado",H200="SI"),VLOOKUP(A200,'2'!$B$12:$M$212,3,FALSE)," ")</f>
        <v xml:space="preserve"> </v>
      </c>
      <c r="Y200" s="31" t="str">
        <f>IF(AND(N200="Aplicar identificación avanzada-condición aceptable para cada tipo de factor de riesgo identificado",H200="SI"),VLOOKUP(A200,'2'!$B$12:$M$212,4,FALSE)," ")</f>
        <v xml:space="preserve"> </v>
      </c>
      <c r="Z200" s="31" t="str">
        <f>IF(AND(N200="Aplicar identificación avanzada-condición aceptable para cada tipo de factor de riesgo identificado",H200="SI"),VLOOKUP(A200,'2'!$B$12:$M$212,4,FALSE)," ")</f>
        <v xml:space="preserve"> </v>
      </c>
      <c r="AA200" s="31" t="str">
        <f>IF(AND(N200="Aplicar identificación avanzada-condición aceptable para cada tipo de factor de riesgo identificado",H200="SI"),VLOOKUP(A200,'2'!$B$12:$M$212,7,FALSE)," ")</f>
        <v xml:space="preserve"> </v>
      </c>
      <c r="AB200" s="31" t="str">
        <f>IF(AND(N200="Aplicar identificación avanzada-condición aceptable para cada tipo de factor de riesgo identificado",H200="SI"),VLOOKUP(A200,'2'!$B$12:$M$212,8,FALSE)," ")</f>
        <v xml:space="preserve"> </v>
      </c>
      <c r="AC200" s="31" t="str">
        <f>IF(AND(N200="Aplicar identificación avanzada-condición aceptable para cada tipo de factor de riesgo identificado",H200="SI"),VLOOKUP(A200,'2'!$B$12:$M$212,9,FALSE)," ")</f>
        <v xml:space="preserve"> </v>
      </c>
      <c r="AD200" s="31" t="str">
        <f>IF(AND(N200="Aplicar identificación avanzada-condición aceptable para cada tipo de factor de riesgo identificado",H200="SI"),VLOOKUP(A200,'2'!$B$12:$M$212,10,FALSE)," ")</f>
        <v xml:space="preserve"> </v>
      </c>
      <c r="AE200" s="34" t="str">
        <f>IF(AND(N200="Aplicar identificación avanzada-condición aceptable para cada tipo de factor de riesgo identificado",I200="SI"),VLOOKUP(A200,'2'!$B$12:$M$212,2,FALSE)," ")</f>
        <v xml:space="preserve"> </v>
      </c>
      <c r="AF200" s="34" t="str">
        <f>IF(AND(N200="Aplicar identificación avanzada-condición aceptable para cada tipo de factor de riesgo identificado",I200="SI"),VLOOKUP(A200,'2'!$B$12:$M$212,3,FALSE)," ")</f>
        <v xml:space="preserve"> </v>
      </c>
      <c r="AG200" s="34" t="str">
        <f>IF(AND(N200="Aplicar identificación avanzada-condición aceptable para cada tipo de factor de riesgo identificado",I200="SI"),VLOOKUP(A200,'2'!$B$12:$M$212,4,FALSE)," ")</f>
        <v xml:space="preserve"> </v>
      </c>
      <c r="AH200" s="34" t="str">
        <f>IF(AND(N200="Aplicar identificación avanzada-condición aceptable para cada tipo de factor de riesgo identificado",I200="SI"),VLOOKUP(A200,'2'!$B$12:$M$212,6,FALSE)," ")</f>
        <v xml:space="preserve"> </v>
      </c>
      <c r="AI200" s="34" t="str">
        <f>IF(AND(N200="Aplicar identificación avanzada-condición aceptable para cada tipo de factor de riesgo identificado",I200="SI"),VLOOKUP(A200,'2'!$B$12:$M$212,7,FALSE)," ")</f>
        <v xml:space="preserve"> </v>
      </c>
      <c r="AJ200" s="34" t="str">
        <f>IF(AND(N200="Aplicar identificación avanzada-condición aceptable para cada tipo de factor de riesgo identificado",I200="SI"),VLOOKUP(A200,'2'!$B$12:$M$212,8,FALSE)," ")</f>
        <v xml:space="preserve"> </v>
      </c>
      <c r="AK200" s="34" t="str">
        <f>IF(AND(N200="Aplicar identificación avanzada-condición aceptable para cada tipo de factor de riesgo identificado",I200="SI"),VLOOKUP(A200,'2'!$B$12:$M$212,9,FALSE)," ")</f>
        <v xml:space="preserve"> </v>
      </c>
      <c r="AL200" s="34" t="str">
        <f>IF(AND(N200="Aplicar identificación avanzada-condición aceptable para cada tipo de factor de riesgo identificado",I200="SI"),VLOOKUP(A200,'2'!$B$12:$M$212,10,FALSE)," ")</f>
        <v xml:space="preserve"> </v>
      </c>
      <c r="AM200" s="40" t="str">
        <f>IF(AND(N200="Aplicar identificación avanzada-condición aceptable para cada tipo de factor de riesgo identificado",J200="SI"),VLOOKUP(A200,'2'!$B$12:$M$212,2,FALSE)," ")</f>
        <v xml:space="preserve"> </v>
      </c>
      <c r="AN200" s="40" t="str">
        <f>IF(AND(N200="Aplicar identificación avanzada-condición aceptable para cada tipo de factor de riesgo identificado",J200="SI"),VLOOKUP(A200,'2'!$B$12:$M$212,3,FALSE)," ")</f>
        <v xml:space="preserve"> </v>
      </c>
      <c r="AO200" s="40" t="str">
        <f>IF(AND(N200="Aplicar identificación avanzada-condición aceptable para cada tipo de factor de riesgo identificado",J200="SI"),VLOOKUP(A200,'2'!$B$12:$M$212,4,FALSE)," ")</f>
        <v xml:space="preserve"> </v>
      </c>
      <c r="AP200" s="40" t="str">
        <f>IF(AND(N200="Aplicar identificación avanzada-condición aceptable para cada tipo de factor de riesgo identificado",J200="SI"),VLOOKUP(A200,'2'!$B$12:$M$212,6,FALSE)," ")</f>
        <v xml:space="preserve"> </v>
      </c>
      <c r="AQ200" s="40" t="str">
        <f>IF(AND(N200="Aplicar identificación avanzada-condición aceptable para cada tipo de factor de riesgo identificado",J200="SI"),VLOOKUP(A200,'2'!$B$12:$M$212,7,FALSE)," ")</f>
        <v xml:space="preserve"> </v>
      </c>
      <c r="AR200" s="40" t="str">
        <f>IF(AND(N200="Aplicar identificación avanzada-condición aceptable para cada tipo de factor de riesgo identificado",J200="SI"),VLOOKUP(A200,'2'!$B$12:$M$212,8,FALSE)," ")</f>
        <v xml:space="preserve"> </v>
      </c>
      <c r="AS200" s="40" t="str">
        <f>IF(AND(N200="Aplicar identificación avanzada-condición aceptable para cada tipo de factor de riesgo identificado",J200="SI"),VLOOKUP(A200,'2'!$B$12:$M$212,9,FALSE)," ")</f>
        <v xml:space="preserve"> </v>
      </c>
      <c r="AT200" s="40" t="str">
        <f>IF(AND(N200="Aplicar identificación avanzada-condición aceptable para cada tipo de factor de riesgo identificado",J200="SI"),VLOOKUP(A200,'2'!$B$12:$M$212,10,FALSE)," ")</f>
        <v xml:space="preserve"> </v>
      </c>
      <c r="AU200" s="51" t="str">
        <f>IF(AND(N200="Aplicar identificación avanzada-condición aceptable para cada tipo de factor de riesgo identificado",K200="SI"),VLOOKUP(A200,'2'!$B$12:$M$212,2,FALSE)," ")</f>
        <v xml:space="preserve"> </v>
      </c>
      <c r="AV200" s="51" t="str">
        <f>IF(AND(N200="Aplicar identificación avanzada-condición aceptable para cada tipo de factor de riesgo identificado",K200="SI"),VLOOKUP(A200,'2'!$B$12:$M$212,3,FALSE)," ")</f>
        <v xml:space="preserve"> </v>
      </c>
      <c r="AW200" s="51" t="str">
        <f>IF(AND(N200="Aplicar identificación avanzada-condición aceptable para cada tipo de factor de riesgo identificado",K200="SI"),VLOOKUP(A200,'2'!$B$12:$M$212,4,FALSE)," ")</f>
        <v xml:space="preserve"> </v>
      </c>
      <c r="AX200" s="51" t="str">
        <f>IF(AND(N200="Aplicar identificación avanzada-condición aceptable para cada tipo de factor de riesgo identificado",K200="SI"),VLOOKUP(A200,'2'!$B$12:$M$212,6,FALSE)," ")</f>
        <v xml:space="preserve"> </v>
      </c>
      <c r="AY200" s="51" t="str">
        <f>IF(AND(N200="Aplicar identificación avanzada-condición aceptable para cada tipo de factor de riesgo identificado",K200="SI"),VLOOKUP(A200,'2'!$B$12:$M$212,7,FALSE)," ")</f>
        <v xml:space="preserve"> </v>
      </c>
      <c r="AZ200" s="51" t="str">
        <f>IF(AND(N200="Aplicar identificación avanzada-condición aceptable para cada tipo de factor de riesgo identificado",K200="SI"),VLOOKUP(A200,'2'!$B$12:$M$212,8,FALSE)," ")</f>
        <v xml:space="preserve"> </v>
      </c>
      <c r="BA200" s="51" t="str">
        <f>IF(AND(N200="Aplicar identificación avanzada-condición aceptable para cada tipo de factor de riesgo identificado",K200="SI"),VLOOKUP(A200,'2'!$B$12:$M$212,9,FALSE)," ")</f>
        <v xml:space="preserve"> </v>
      </c>
      <c r="BB200" s="51" t="str">
        <f>IF(AND(N200="Aplicar identificación avanzada-condición aceptable para cada tipo de factor de riesgo identificado",K200="SI"),VLOOKUP(A200,'2'!$B$12:$M$212,10,FALSE)," ")</f>
        <v xml:space="preserve"> </v>
      </c>
      <c r="BC200" s="44" t="str">
        <f>IF(AND(N200="Aplicar identificación avanzada-condición aceptable para cada tipo de factor de riesgo identificado",L200="SI"),VLOOKUP(A200,'2'!$B$12:$M$212,2,FALSE)," ")</f>
        <v xml:space="preserve"> </v>
      </c>
      <c r="BD200" s="44" t="str">
        <f>IF(AND(N200="Aplicar identificación avanzada-condición aceptable para cada tipo de factor de riesgo identificado",L200="SI"),VLOOKUP(A200,'2'!$B$12:$M$212,3,FALSE)," ")</f>
        <v xml:space="preserve"> </v>
      </c>
      <c r="BE200" s="44" t="str">
        <f>IF(AND(N200="Aplicar identificación avanzada-condición aceptable para cada tipo de factor de riesgo identificado",L200="SI"),VLOOKUP(A200,'2'!$B$12:$M$212,4,FALSE)," ")</f>
        <v xml:space="preserve"> </v>
      </c>
      <c r="BF200" s="44" t="str">
        <f>IF(AND(N200="Aplicar identificación avanzada-condición aceptable para cada tipo de factor de riesgo identificado",L200="SI"),VLOOKUP(A200,'2'!$B$12:$M$212,6,FALSE)," ")</f>
        <v xml:space="preserve"> </v>
      </c>
      <c r="BG200" s="44" t="str">
        <f>IF(AND(N200="Aplicar identificación avanzada-condición aceptable para cada tipo de factor de riesgo identificado",L200="SI"),VLOOKUP(A200,'2'!$B$12:$M$212,7,FALSE)," ")</f>
        <v xml:space="preserve"> </v>
      </c>
      <c r="BH200" s="44" t="str">
        <f>IF(AND(N200="Aplicar identificación avanzada-condición aceptable para cada tipo de factor de riesgo identificado",L200="SI"),VLOOKUP(A200,'2'!$B$12:$M$212,8,FALSE)," ")</f>
        <v xml:space="preserve"> </v>
      </c>
      <c r="BI200" s="44" t="str">
        <f>IF(AND(N200="Aplicar identificación avanzada-condición aceptable para cada tipo de factor de riesgo identificado",L200="SI"),VLOOKUP(A200,'2'!$B$12:$M$212,9,FALSE)," ")</f>
        <v xml:space="preserve"> </v>
      </c>
      <c r="BJ200" s="44" t="str">
        <f>IF(AND(N200="Aplicar identificación avanzada-condición aceptable para cada tipo de factor de riesgo identificado",L200="SI"),VLOOKUP(A200,'2'!$B$12:$M$212,10,FALSE)," ")</f>
        <v xml:space="preserve"> </v>
      </c>
      <c r="BK200" s="48" t="str">
        <f>IF(AND(N200="Aplicar identificación avanzada-condición aceptable para cada tipo de factor de riesgo identificado",M200="SI"),VLOOKUP(A200,'2'!$B$12:$M$212,2,FALSE)," ")</f>
        <v xml:space="preserve"> </v>
      </c>
      <c r="BL200" s="48" t="str">
        <f>IF(AND(N200="Aplicar identificación avanzada-condición aceptable para cada tipo de factor de riesgo identificado",M200="SI"),VLOOKUP(A200,'2'!$B$12:$M$212,3,FALSE)," ")</f>
        <v xml:space="preserve"> </v>
      </c>
      <c r="BM200" s="48" t="str">
        <f>IF(AND(N200="Aplicar identificación avanzada-condición aceptable para cada tipo de factor de riesgo identificado",M200="SI"),VLOOKUP(A200,'2'!$B$12:$M$212,4,FALSE)," ")</f>
        <v xml:space="preserve"> </v>
      </c>
      <c r="BN200" s="48" t="str">
        <f>IF(AND(N200="Aplicar identificación avanzada-condición aceptable para cada tipo de factor de riesgo identificado",M200="SI"),VLOOKUP(A200,'2'!$B$12:$M$212,6,FALSE)," ")</f>
        <v xml:space="preserve"> </v>
      </c>
      <c r="BO200" s="48" t="str">
        <f>IF(AND(N200="Aplicar identificación avanzada-condición aceptable para cada tipo de factor de riesgo identificado",M200="SI"),VLOOKUP(A200,'2'!$B$12:$M$212,7,FALSE)," ")</f>
        <v xml:space="preserve"> </v>
      </c>
      <c r="BP200" s="48" t="str">
        <f>IF(AND(N200="Aplicar identificación avanzada-condición aceptable para cada tipo de factor de riesgo identificado",M200="SI"),VLOOKUP(A200,'2'!$B$12:$M$212,8,FALSE)," ")</f>
        <v xml:space="preserve"> </v>
      </c>
      <c r="BQ200" s="48" t="str">
        <f>IF(AND(N200="Aplicar identificación avanzada-condición aceptable para cada tipo de factor de riesgo identificado",M200="SI"),VLOOKUP(A200,'2'!$B$12:$M$212,9,FALSE)," ")</f>
        <v xml:space="preserve"> </v>
      </c>
      <c r="BR200" s="48" t="str">
        <f>IF(AND(N200="Aplicar identificación avanzada-condición aceptable para cada tipo de factor de riesgo identificado",M200="SI"),VLOOKUP(A200,'2'!$B$12:$M$212,10,FALSE)," ")</f>
        <v xml:space="preserve"> </v>
      </c>
    </row>
    <row r="201" spans="2:70">
      <c r="B201" s="21">
        <f>'2'!C210</f>
        <v>0</v>
      </c>
      <c r="C201" s="21">
        <f>'2'!D210</f>
        <v>0</v>
      </c>
      <c r="D201" s="21"/>
      <c r="E201" s="21">
        <f>'2'!E210</f>
        <v>0</v>
      </c>
      <c r="F201" s="34">
        <f>'3'!D210</f>
        <v>0</v>
      </c>
      <c r="N201" s="34" t="str">
        <f>'3'!L210</f>
        <v>Aplicar identificación avanzada-condición aceptable para cada tipo de factor de riesgo identificado</v>
      </c>
      <c r="O201" s="19" t="str">
        <f>IF(AND(N201="Aplicar identificación avanzada-condición aceptable para cada tipo de factor de riesgo identificado",G201="SI"),VLOOKUP(A201,'2'!$B$12:$M$212,2,FALSE)," ")</f>
        <v xml:space="preserve"> </v>
      </c>
      <c r="P201" s="19" t="str">
        <f>IF(AND(N201="Aplicar identificación avanzada-condición aceptable para cada tipo de factor de riesgo identificado",G201="SI"),VLOOKUP(A201,'2'!$B$12:$M$212,3,FALSE)," ")</f>
        <v xml:space="preserve"> </v>
      </c>
      <c r="Q201" s="19" t="str">
        <f>IF(AND(N201="Aplicar identificación avanzada-condición aceptable para cada tipo de factor de riesgo identificado",G201="SI"),VLOOKUP(A201,'2'!$B$12:$M$212,4,FALSE)," ")</f>
        <v xml:space="preserve"> </v>
      </c>
      <c r="R201" s="19" t="str">
        <f>IF(AND(N201="Aplicar identificación avanzada-condición aceptable para cada tipo de factor de riesgo identificado",G201="SI"),VLOOKUP(A201,'2'!$B$12:$M$212,6,FALSE)," ")</f>
        <v xml:space="preserve"> </v>
      </c>
      <c r="S201" s="19" t="str">
        <f>IF(AND(N201="Aplicar identificación avanzada-condición aceptable para cada tipo de factor de riesgo identificado",G201="SI"),VLOOKUP(A201,'2'!$B$12:$M$212,7,FALSE)," ")</f>
        <v xml:space="preserve"> </v>
      </c>
      <c r="T201" s="19" t="str">
        <f>IF(AND(N201="Aplicar identificación avanzada-condición aceptable para cada tipo de factor de riesgo identificado",G201="SI"),VLOOKUP(A201,'2'!$B$12:$M$212,8,FALSE)," ")</f>
        <v xml:space="preserve"> </v>
      </c>
      <c r="U201" s="19" t="str">
        <f>IF(AND(N201="Aplicar identificación avanzada-condición aceptable para cada tipo de factor de riesgo identificado",G201="SI"),VLOOKUP(A201,'2'!$B$12:$M$212,9,FALSE)," ")</f>
        <v xml:space="preserve"> </v>
      </c>
      <c r="V201" s="19" t="str">
        <f>IF(AND(N201="Aplicar identificación avanzada-condición aceptable para cada tipo de factor de riesgo identificado",G201="SI"),VLOOKUP(A201,'2'!$B$12:$M$212,10,FALSE)," ")</f>
        <v xml:space="preserve"> </v>
      </c>
      <c r="W201" s="31" t="str">
        <f>IF(AND(N201="Aplicar identificación avanzada-condición aceptable para cada tipo de factor de riesgo identificado",H201="SI"),VLOOKUP(A201,'2'!$B$12:$M$212,2,FALSE)," ")</f>
        <v xml:space="preserve"> </v>
      </c>
      <c r="X201" s="31" t="str">
        <f>IF(AND(N201="Aplicar identificación avanzada-condición aceptable para cada tipo de factor de riesgo identificado",H201="SI"),VLOOKUP(A201,'2'!$B$12:$M$212,3,FALSE)," ")</f>
        <v xml:space="preserve"> </v>
      </c>
      <c r="Y201" s="31" t="str">
        <f>IF(AND(N201="Aplicar identificación avanzada-condición aceptable para cada tipo de factor de riesgo identificado",H201="SI"),VLOOKUP(A201,'2'!$B$12:$M$212,4,FALSE)," ")</f>
        <v xml:space="preserve"> </v>
      </c>
      <c r="Z201" s="31" t="str">
        <f>IF(AND(N201="Aplicar identificación avanzada-condición aceptable para cada tipo de factor de riesgo identificado",H201="SI"),VLOOKUP(A201,'2'!$B$12:$M$212,4,FALSE)," ")</f>
        <v xml:space="preserve"> </v>
      </c>
      <c r="AA201" s="31" t="str">
        <f>IF(AND(N201="Aplicar identificación avanzada-condición aceptable para cada tipo de factor de riesgo identificado",H201="SI"),VLOOKUP(A201,'2'!$B$12:$M$212,7,FALSE)," ")</f>
        <v xml:space="preserve"> </v>
      </c>
      <c r="AB201" s="31" t="str">
        <f>IF(AND(N201="Aplicar identificación avanzada-condición aceptable para cada tipo de factor de riesgo identificado",H201="SI"),VLOOKUP(A201,'2'!$B$12:$M$212,8,FALSE)," ")</f>
        <v xml:space="preserve"> </v>
      </c>
      <c r="AC201" s="31" t="str">
        <f>IF(AND(N201="Aplicar identificación avanzada-condición aceptable para cada tipo de factor de riesgo identificado",H201="SI"),VLOOKUP(A201,'2'!$B$12:$M$212,9,FALSE)," ")</f>
        <v xml:space="preserve"> </v>
      </c>
      <c r="AD201" s="31" t="str">
        <f>IF(AND(N201="Aplicar identificación avanzada-condición aceptable para cada tipo de factor de riesgo identificado",H201="SI"),VLOOKUP(A201,'2'!$B$12:$M$212,10,FALSE)," ")</f>
        <v xml:space="preserve"> </v>
      </c>
      <c r="AE201" s="34" t="str">
        <f>IF(AND(N201="Aplicar identificación avanzada-condición aceptable para cada tipo de factor de riesgo identificado",I201="SI"),VLOOKUP(A201,'2'!$B$12:$M$212,2,FALSE)," ")</f>
        <v xml:space="preserve"> </v>
      </c>
      <c r="AF201" s="34" t="str">
        <f>IF(AND(N201="Aplicar identificación avanzada-condición aceptable para cada tipo de factor de riesgo identificado",I201="SI"),VLOOKUP(A201,'2'!$B$12:$M$212,3,FALSE)," ")</f>
        <v xml:space="preserve"> </v>
      </c>
      <c r="AG201" s="34" t="str">
        <f>IF(AND(N201="Aplicar identificación avanzada-condición aceptable para cada tipo de factor de riesgo identificado",I201="SI"),VLOOKUP(A201,'2'!$B$12:$M$212,4,FALSE)," ")</f>
        <v xml:space="preserve"> </v>
      </c>
      <c r="AH201" s="34" t="str">
        <f>IF(AND(N201="Aplicar identificación avanzada-condición aceptable para cada tipo de factor de riesgo identificado",I201="SI"),VLOOKUP(A201,'2'!$B$12:$M$212,6,FALSE)," ")</f>
        <v xml:space="preserve"> </v>
      </c>
      <c r="AI201" s="34" t="str">
        <f>IF(AND(N201="Aplicar identificación avanzada-condición aceptable para cada tipo de factor de riesgo identificado",I201="SI"),VLOOKUP(A201,'2'!$B$12:$M$212,7,FALSE)," ")</f>
        <v xml:space="preserve"> </v>
      </c>
      <c r="AJ201" s="34" t="str">
        <f>IF(AND(N201="Aplicar identificación avanzada-condición aceptable para cada tipo de factor de riesgo identificado",I201="SI"),VLOOKUP(A201,'2'!$B$12:$M$212,8,FALSE)," ")</f>
        <v xml:space="preserve"> </v>
      </c>
      <c r="AK201" s="34" t="str">
        <f>IF(AND(N201="Aplicar identificación avanzada-condición aceptable para cada tipo de factor de riesgo identificado",I201="SI"),VLOOKUP(A201,'2'!$B$12:$M$212,9,FALSE)," ")</f>
        <v xml:space="preserve"> </v>
      </c>
      <c r="AL201" s="34" t="str">
        <f>IF(AND(N201="Aplicar identificación avanzada-condición aceptable para cada tipo de factor de riesgo identificado",I201="SI"),VLOOKUP(A201,'2'!$B$12:$M$212,10,FALSE)," ")</f>
        <v xml:space="preserve"> </v>
      </c>
      <c r="AM201" s="40" t="str">
        <f>IF(AND(N201="Aplicar identificación avanzada-condición aceptable para cada tipo de factor de riesgo identificado",J201="SI"),VLOOKUP(A201,'2'!$B$12:$M$212,2,FALSE)," ")</f>
        <v xml:space="preserve"> </v>
      </c>
      <c r="AN201" s="40" t="str">
        <f>IF(AND(N201="Aplicar identificación avanzada-condición aceptable para cada tipo de factor de riesgo identificado",J201="SI"),VLOOKUP(A201,'2'!$B$12:$M$212,3,FALSE)," ")</f>
        <v xml:space="preserve"> </v>
      </c>
      <c r="AO201" s="40" t="str">
        <f>IF(AND(N201="Aplicar identificación avanzada-condición aceptable para cada tipo de factor de riesgo identificado",J201="SI"),VLOOKUP(A201,'2'!$B$12:$M$212,4,FALSE)," ")</f>
        <v xml:space="preserve"> </v>
      </c>
      <c r="AP201" s="40" t="str">
        <f>IF(AND(N201="Aplicar identificación avanzada-condición aceptable para cada tipo de factor de riesgo identificado",J201="SI"),VLOOKUP(A201,'2'!$B$12:$M$212,6,FALSE)," ")</f>
        <v xml:space="preserve"> </v>
      </c>
      <c r="AQ201" s="40" t="str">
        <f>IF(AND(N201="Aplicar identificación avanzada-condición aceptable para cada tipo de factor de riesgo identificado",J201="SI"),VLOOKUP(A201,'2'!$B$12:$M$212,7,FALSE)," ")</f>
        <v xml:space="preserve"> </v>
      </c>
      <c r="AR201" s="40" t="str">
        <f>IF(AND(N201="Aplicar identificación avanzada-condición aceptable para cada tipo de factor de riesgo identificado",J201="SI"),VLOOKUP(A201,'2'!$B$12:$M$212,8,FALSE)," ")</f>
        <v xml:space="preserve"> </v>
      </c>
      <c r="AS201" s="40" t="str">
        <f>IF(AND(N201="Aplicar identificación avanzada-condición aceptable para cada tipo de factor de riesgo identificado",J201="SI"),VLOOKUP(A201,'2'!$B$12:$M$212,9,FALSE)," ")</f>
        <v xml:space="preserve"> </v>
      </c>
      <c r="AT201" s="40" t="str">
        <f>IF(AND(N201="Aplicar identificación avanzada-condición aceptable para cada tipo de factor de riesgo identificado",J201="SI"),VLOOKUP(A201,'2'!$B$12:$M$212,10,FALSE)," ")</f>
        <v xml:space="preserve"> </v>
      </c>
      <c r="AU201" s="51" t="str">
        <f>IF(AND(N201="Aplicar identificación avanzada-condición aceptable para cada tipo de factor de riesgo identificado",K201="SI"),VLOOKUP(A201,'2'!$B$12:$M$212,2,FALSE)," ")</f>
        <v xml:space="preserve"> </v>
      </c>
      <c r="AV201" s="51" t="str">
        <f>IF(AND(N201="Aplicar identificación avanzada-condición aceptable para cada tipo de factor de riesgo identificado",K201="SI"),VLOOKUP(A201,'2'!$B$12:$M$212,3,FALSE)," ")</f>
        <v xml:space="preserve"> </v>
      </c>
      <c r="AW201" s="51" t="str">
        <f>IF(AND(N201="Aplicar identificación avanzada-condición aceptable para cada tipo de factor de riesgo identificado",K201="SI"),VLOOKUP(A201,'2'!$B$12:$M$212,4,FALSE)," ")</f>
        <v xml:space="preserve"> </v>
      </c>
      <c r="AX201" s="51" t="str">
        <f>IF(AND(N201="Aplicar identificación avanzada-condición aceptable para cada tipo de factor de riesgo identificado",K201="SI"),VLOOKUP(A201,'2'!$B$12:$M$212,6,FALSE)," ")</f>
        <v xml:space="preserve"> </v>
      </c>
      <c r="AY201" s="51" t="str">
        <f>IF(AND(N201="Aplicar identificación avanzada-condición aceptable para cada tipo de factor de riesgo identificado",K201="SI"),VLOOKUP(A201,'2'!$B$12:$M$212,7,FALSE)," ")</f>
        <v xml:space="preserve"> </v>
      </c>
      <c r="AZ201" s="51" t="str">
        <f>IF(AND(N201="Aplicar identificación avanzada-condición aceptable para cada tipo de factor de riesgo identificado",K201="SI"),VLOOKUP(A201,'2'!$B$12:$M$212,8,FALSE)," ")</f>
        <v xml:space="preserve"> </v>
      </c>
      <c r="BA201" s="51" t="str">
        <f>IF(AND(N201="Aplicar identificación avanzada-condición aceptable para cada tipo de factor de riesgo identificado",K201="SI"),VLOOKUP(A201,'2'!$B$12:$M$212,9,FALSE)," ")</f>
        <v xml:space="preserve"> </v>
      </c>
      <c r="BB201" s="51" t="str">
        <f>IF(AND(N201="Aplicar identificación avanzada-condición aceptable para cada tipo de factor de riesgo identificado",K201="SI"),VLOOKUP(A201,'2'!$B$12:$M$212,10,FALSE)," ")</f>
        <v xml:space="preserve"> </v>
      </c>
      <c r="BC201" s="44" t="str">
        <f>IF(AND(N201="Aplicar identificación avanzada-condición aceptable para cada tipo de factor de riesgo identificado",L201="SI"),VLOOKUP(A201,'2'!$B$12:$M$212,2,FALSE)," ")</f>
        <v xml:space="preserve"> </v>
      </c>
      <c r="BD201" s="44" t="str">
        <f>IF(AND(N201="Aplicar identificación avanzada-condición aceptable para cada tipo de factor de riesgo identificado",L201="SI"),VLOOKUP(A201,'2'!$B$12:$M$212,3,FALSE)," ")</f>
        <v xml:space="preserve"> </v>
      </c>
      <c r="BE201" s="44" t="str">
        <f>IF(AND(N201="Aplicar identificación avanzada-condición aceptable para cada tipo de factor de riesgo identificado",L201="SI"),VLOOKUP(A201,'2'!$B$12:$M$212,4,FALSE)," ")</f>
        <v xml:space="preserve"> </v>
      </c>
      <c r="BF201" s="44" t="str">
        <f>IF(AND(N201="Aplicar identificación avanzada-condición aceptable para cada tipo de factor de riesgo identificado",L201="SI"),VLOOKUP(A201,'2'!$B$12:$M$212,6,FALSE)," ")</f>
        <v xml:space="preserve"> </v>
      </c>
      <c r="BG201" s="44" t="str">
        <f>IF(AND(N201="Aplicar identificación avanzada-condición aceptable para cada tipo de factor de riesgo identificado",L201="SI"),VLOOKUP(A201,'2'!$B$12:$M$212,7,FALSE)," ")</f>
        <v xml:space="preserve"> </v>
      </c>
      <c r="BH201" s="44" t="str">
        <f>IF(AND(N201="Aplicar identificación avanzada-condición aceptable para cada tipo de factor de riesgo identificado",L201="SI"),VLOOKUP(A201,'2'!$B$12:$M$212,8,FALSE)," ")</f>
        <v xml:space="preserve"> </v>
      </c>
      <c r="BI201" s="44" t="str">
        <f>IF(AND(N201="Aplicar identificación avanzada-condición aceptable para cada tipo de factor de riesgo identificado",L201="SI"),VLOOKUP(A201,'2'!$B$12:$M$212,9,FALSE)," ")</f>
        <v xml:space="preserve"> </v>
      </c>
      <c r="BJ201" s="44" t="str">
        <f>IF(AND(N201="Aplicar identificación avanzada-condición aceptable para cada tipo de factor de riesgo identificado",L201="SI"),VLOOKUP(A201,'2'!$B$12:$M$212,10,FALSE)," ")</f>
        <v xml:space="preserve"> </v>
      </c>
      <c r="BK201" s="48" t="str">
        <f>IF(AND(N201="Aplicar identificación avanzada-condición aceptable para cada tipo de factor de riesgo identificado",M201="SI"),VLOOKUP(A201,'2'!$B$12:$M$212,2,FALSE)," ")</f>
        <v xml:space="preserve"> </v>
      </c>
      <c r="BL201" s="48" t="str">
        <f>IF(AND(N201="Aplicar identificación avanzada-condición aceptable para cada tipo de factor de riesgo identificado",M201="SI"),VLOOKUP(A201,'2'!$B$12:$M$212,3,FALSE)," ")</f>
        <v xml:space="preserve"> </v>
      </c>
      <c r="BM201" s="48" t="str">
        <f>IF(AND(N201="Aplicar identificación avanzada-condición aceptable para cada tipo de factor de riesgo identificado",M201="SI"),VLOOKUP(A201,'2'!$B$12:$M$212,4,FALSE)," ")</f>
        <v xml:space="preserve"> </v>
      </c>
      <c r="BN201" s="48" t="str">
        <f>IF(AND(N201="Aplicar identificación avanzada-condición aceptable para cada tipo de factor de riesgo identificado",M201="SI"),VLOOKUP(A201,'2'!$B$12:$M$212,6,FALSE)," ")</f>
        <v xml:space="preserve"> </v>
      </c>
      <c r="BO201" s="48" t="str">
        <f>IF(AND(N201="Aplicar identificación avanzada-condición aceptable para cada tipo de factor de riesgo identificado",M201="SI"),VLOOKUP(A201,'2'!$B$12:$M$212,7,FALSE)," ")</f>
        <v xml:space="preserve"> </v>
      </c>
      <c r="BP201" s="48" t="str">
        <f>IF(AND(N201="Aplicar identificación avanzada-condición aceptable para cada tipo de factor de riesgo identificado",M201="SI"),VLOOKUP(A201,'2'!$B$12:$M$212,8,FALSE)," ")</f>
        <v xml:space="preserve"> </v>
      </c>
      <c r="BQ201" s="48" t="str">
        <f>IF(AND(N201="Aplicar identificación avanzada-condición aceptable para cada tipo de factor de riesgo identificado",M201="SI"),VLOOKUP(A201,'2'!$B$12:$M$212,9,FALSE)," ")</f>
        <v xml:space="preserve"> </v>
      </c>
      <c r="BR201" s="48" t="str">
        <f>IF(AND(N201="Aplicar identificación avanzada-condición aceptable para cada tipo de factor de riesgo identificado",M201="SI"),VLOOKUP(A201,'2'!$B$12:$M$212,10,FALSE)," ")</f>
        <v xml:space="preserve"> </v>
      </c>
    </row>
    <row r="202" spans="2:70">
      <c r="B202" s="21">
        <f>'2'!C211</f>
        <v>0</v>
      </c>
      <c r="C202" s="21">
        <f>'2'!D211</f>
        <v>0</v>
      </c>
      <c r="D202" s="21"/>
      <c r="E202" s="21">
        <f>'2'!E211</f>
        <v>0</v>
      </c>
      <c r="F202" s="34">
        <f>'3'!D211</f>
        <v>0</v>
      </c>
      <c r="N202" s="34" t="str">
        <f>'3'!L211</f>
        <v>Aplicar identificación avanzada-condición aceptable para cada tipo de factor de riesgo identificado</v>
      </c>
      <c r="O202" s="19" t="str">
        <f>IF(AND(N202="Aplicar identificación avanzada-condición aceptable para cada tipo de factor de riesgo identificado",G202="SI"),VLOOKUP(A202,'2'!$B$12:$M$212,2,FALSE)," ")</f>
        <v xml:space="preserve"> </v>
      </c>
      <c r="P202" s="19" t="str">
        <f>IF(AND(N202="Aplicar identificación avanzada-condición aceptable para cada tipo de factor de riesgo identificado",G202="SI"),VLOOKUP(A202,'2'!$B$12:$M$212,3,FALSE)," ")</f>
        <v xml:space="preserve"> </v>
      </c>
      <c r="Q202" s="19" t="str">
        <f>IF(AND(N202="Aplicar identificación avanzada-condición aceptable para cada tipo de factor de riesgo identificado",G202="SI"),VLOOKUP(A202,'2'!$B$12:$M$212,4,FALSE)," ")</f>
        <v xml:space="preserve"> </v>
      </c>
      <c r="R202" s="19" t="str">
        <f>IF(AND(N202="Aplicar identificación avanzada-condición aceptable para cada tipo de factor de riesgo identificado",G202="SI"),VLOOKUP(A202,'2'!$B$12:$M$212,6,FALSE)," ")</f>
        <v xml:space="preserve"> </v>
      </c>
      <c r="S202" s="19" t="str">
        <f>IF(AND(N202="Aplicar identificación avanzada-condición aceptable para cada tipo de factor de riesgo identificado",G202="SI"),VLOOKUP(A202,'2'!$B$12:$M$212,7,FALSE)," ")</f>
        <v xml:space="preserve"> </v>
      </c>
      <c r="T202" s="19" t="str">
        <f>IF(AND(N202="Aplicar identificación avanzada-condición aceptable para cada tipo de factor de riesgo identificado",G202="SI"),VLOOKUP(A202,'2'!$B$12:$M$212,8,FALSE)," ")</f>
        <v xml:space="preserve"> </v>
      </c>
      <c r="U202" s="19" t="str">
        <f>IF(AND(N202="Aplicar identificación avanzada-condición aceptable para cada tipo de factor de riesgo identificado",G202="SI"),VLOOKUP(A202,'2'!$B$12:$M$212,9,FALSE)," ")</f>
        <v xml:space="preserve"> </v>
      </c>
      <c r="V202" s="19" t="str">
        <f>IF(AND(N202="Aplicar identificación avanzada-condición aceptable para cada tipo de factor de riesgo identificado",G202="SI"),VLOOKUP(A202,'2'!$B$12:$M$212,10,FALSE)," ")</f>
        <v xml:space="preserve"> </v>
      </c>
      <c r="W202" s="31" t="str">
        <f>IF(AND(N202="Aplicar identificación avanzada-condición aceptable para cada tipo de factor de riesgo identificado",H202="SI"),VLOOKUP(A202,'2'!$B$12:$M$212,2,FALSE)," ")</f>
        <v xml:space="preserve"> </v>
      </c>
      <c r="X202" s="31" t="str">
        <f>IF(AND(N202="Aplicar identificación avanzada-condición aceptable para cada tipo de factor de riesgo identificado",H202="SI"),VLOOKUP(A202,'2'!$B$12:$M$212,3,FALSE)," ")</f>
        <v xml:space="preserve"> </v>
      </c>
      <c r="Y202" s="31" t="str">
        <f>IF(AND(N202="Aplicar identificación avanzada-condición aceptable para cada tipo de factor de riesgo identificado",H202="SI"),VLOOKUP(A202,'2'!$B$12:$M$212,4,FALSE)," ")</f>
        <v xml:space="preserve"> </v>
      </c>
      <c r="Z202" s="31" t="str">
        <f>IF(AND(N202="Aplicar identificación avanzada-condición aceptable para cada tipo de factor de riesgo identificado",H202="SI"),VLOOKUP(A202,'2'!$B$12:$M$212,4,FALSE)," ")</f>
        <v xml:space="preserve"> </v>
      </c>
      <c r="AA202" s="31" t="str">
        <f>IF(AND(N202="Aplicar identificación avanzada-condición aceptable para cada tipo de factor de riesgo identificado",H202="SI"),VLOOKUP(A202,'2'!$B$12:$M$212,7,FALSE)," ")</f>
        <v xml:space="preserve"> </v>
      </c>
      <c r="AB202" s="31" t="str">
        <f>IF(AND(N202="Aplicar identificación avanzada-condición aceptable para cada tipo de factor de riesgo identificado",H202="SI"),VLOOKUP(A202,'2'!$B$12:$M$212,8,FALSE)," ")</f>
        <v xml:space="preserve"> </v>
      </c>
      <c r="AC202" s="31" t="str">
        <f>IF(AND(N202="Aplicar identificación avanzada-condición aceptable para cada tipo de factor de riesgo identificado",H202="SI"),VLOOKUP(A202,'2'!$B$12:$M$212,9,FALSE)," ")</f>
        <v xml:space="preserve"> </v>
      </c>
      <c r="AD202" s="31" t="str">
        <f>IF(AND(N202="Aplicar identificación avanzada-condición aceptable para cada tipo de factor de riesgo identificado",H202="SI"),VLOOKUP(A202,'2'!$B$12:$M$212,10,FALSE)," ")</f>
        <v xml:space="preserve"> </v>
      </c>
      <c r="AE202" s="34" t="str">
        <f>IF(AND(N202="Aplicar identificación avanzada-condición aceptable para cada tipo de factor de riesgo identificado",I202="SI"),VLOOKUP(A202,'2'!$B$12:$M$212,2,FALSE)," ")</f>
        <v xml:space="preserve"> </v>
      </c>
      <c r="AF202" s="34" t="str">
        <f>IF(AND(N202="Aplicar identificación avanzada-condición aceptable para cada tipo de factor de riesgo identificado",I202="SI"),VLOOKUP(A202,'2'!$B$12:$M$212,3,FALSE)," ")</f>
        <v xml:space="preserve"> </v>
      </c>
      <c r="AG202" s="34" t="str">
        <f>IF(AND(N202="Aplicar identificación avanzada-condición aceptable para cada tipo de factor de riesgo identificado",I202="SI"),VLOOKUP(A202,'2'!$B$12:$M$212,4,FALSE)," ")</f>
        <v xml:space="preserve"> </v>
      </c>
      <c r="AH202" s="34" t="str">
        <f>IF(AND(N202="Aplicar identificación avanzada-condición aceptable para cada tipo de factor de riesgo identificado",I202="SI"),VLOOKUP(A202,'2'!$B$12:$M$212,6,FALSE)," ")</f>
        <v xml:space="preserve"> </v>
      </c>
      <c r="AI202" s="34" t="str">
        <f>IF(AND(N202="Aplicar identificación avanzada-condición aceptable para cada tipo de factor de riesgo identificado",I202="SI"),VLOOKUP(A202,'2'!$B$12:$M$212,7,FALSE)," ")</f>
        <v xml:space="preserve"> </v>
      </c>
      <c r="AJ202" s="34" t="str">
        <f>IF(AND(N202="Aplicar identificación avanzada-condición aceptable para cada tipo de factor de riesgo identificado",I202="SI"),VLOOKUP(A202,'2'!$B$12:$M$212,8,FALSE)," ")</f>
        <v xml:space="preserve"> </v>
      </c>
      <c r="AK202" s="34" t="str">
        <f>IF(AND(N202="Aplicar identificación avanzada-condición aceptable para cada tipo de factor de riesgo identificado",I202="SI"),VLOOKUP(A202,'2'!$B$12:$M$212,9,FALSE)," ")</f>
        <v xml:space="preserve"> </v>
      </c>
      <c r="AL202" s="34" t="str">
        <f>IF(AND(N202="Aplicar identificación avanzada-condición aceptable para cada tipo de factor de riesgo identificado",I202="SI"),VLOOKUP(A202,'2'!$B$12:$M$212,10,FALSE)," ")</f>
        <v xml:space="preserve"> </v>
      </c>
      <c r="AM202" s="40" t="str">
        <f>IF(AND(N202="Aplicar identificación avanzada-condición aceptable para cada tipo de factor de riesgo identificado",J202="SI"),VLOOKUP(A202,'2'!$B$12:$M$212,2,FALSE)," ")</f>
        <v xml:space="preserve"> </v>
      </c>
      <c r="AN202" s="40" t="str">
        <f>IF(AND(N202="Aplicar identificación avanzada-condición aceptable para cada tipo de factor de riesgo identificado",J202="SI"),VLOOKUP(A202,'2'!$B$12:$M$212,3,FALSE)," ")</f>
        <v xml:space="preserve"> </v>
      </c>
      <c r="AO202" s="40" t="str">
        <f>IF(AND(N202="Aplicar identificación avanzada-condición aceptable para cada tipo de factor de riesgo identificado",J202="SI"),VLOOKUP(A202,'2'!$B$12:$M$212,4,FALSE)," ")</f>
        <v xml:space="preserve"> </v>
      </c>
      <c r="AP202" s="40" t="str">
        <f>IF(AND(N202="Aplicar identificación avanzada-condición aceptable para cada tipo de factor de riesgo identificado",J202="SI"),VLOOKUP(A202,'2'!$B$12:$M$212,6,FALSE)," ")</f>
        <v xml:space="preserve"> </v>
      </c>
      <c r="AQ202" s="40" t="str">
        <f>IF(AND(N202="Aplicar identificación avanzada-condición aceptable para cada tipo de factor de riesgo identificado",J202="SI"),VLOOKUP(A202,'2'!$B$12:$M$212,7,FALSE)," ")</f>
        <v xml:space="preserve"> </v>
      </c>
      <c r="AR202" s="40" t="str">
        <f>IF(AND(N202="Aplicar identificación avanzada-condición aceptable para cada tipo de factor de riesgo identificado",J202="SI"),VLOOKUP(A202,'2'!$B$12:$M$212,8,FALSE)," ")</f>
        <v xml:space="preserve"> </v>
      </c>
      <c r="AS202" s="40" t="str">
        <f>IF(AND(N202="Aplicar identificación avanzada-condición aceptable para cada tipo de factor de riesgo identificado",J202="SI"),VLOOKUP(A202,'2'!$B$12:$M$212,9,FALSE)," ")</f>
        <v xml:space="preserve"> </v>
      </c>
      <c r="AT202" s="40" t="str">
        <f>IF(AND(N202="Aplicar identificación avanzada-condición aceptable para cada tipo de factor de riesgo identificado",J202="SI"),VLOOKUP(A202,'2'!$B$12:$M$212,10,FALSE)," ")</f>
        <v xml:space="preserve"> </v>
      </c>
      <c r="AU202" s="51" t="str">
        <f>IF(AND(N202="Aplicar identificación avanzada-condición aceptable para cada tipo de factor de riesgo identificado",K202="SI"),VLOOKUP(A202,'2'!$B$12:$M$212,2,FALSE)," ")</f>
        <v xml:space="preserve"> </v>
      </c>
      <c r="AV202" s="51" t="str">
        <f>IF(AND(N202="Aplicar identificación avanzada-condición aceptable para cada tipo de factor de riesgo identificado",K202="SI"),VLOOKUP(A202,'2'!$B$12:$M$212,3,FALSE)," ")</f>
        <v xml:space="preserve"> </v>
      </c>
      <c r="AW202" s="51" t="str">
        <f>IF(AND(N202="Aplicar identificación avanzada-condición aceptable para cada tipo de factor de riesgo identificado",K202="SI"),VLOOKUP(A202,'2'!$B$12:$M$212,4,FALSE)," ")</f>
        <v xml:space="preserve"> </v>
      </c>
      <c r="AX202" s="51" t="str">
        <f>IF(AND(N202="Aplicar identificación avanzada-condición aceptable para cada tipo de factor de riesgo identificado",K202="SI"),VLOOKUP(A202,'2'!$B$12:$M$212,6,FALSE)," ")</f>
        <v xml:space="preserve"> </v>
      </c>
      <c r="AY202" s="51" t="str">
        <f>IF(AND(N202="Aplicar identificación avanzada-condición aceptable para cada tipo de factor de riesgo identificado",K202="SI"),VLOOKUP(A202,'2'!$B$12:$M$212,7,FALSE)," ")</f>
        <v xml:space="preserve"> </v>
      </c>
      <c r="AZ202" s="51" t="str">
        <f>IF(AND(N202="Aplicar identificación avanzada-condición aceptable para cada tipo de factor de riesgo identificado",K202="SI"),VLOOKUP(A202,'2'!$B$12:$M$212,8,FALSE)," ")</f>
        <v xml:space="preserve"> </v>
      </c>
      <c r="BA202" s="51" t="str">
        <f>IF(AND(N202="Aplicar identificación avanzada-condición aceptable para cada tipo de factor de riesgo identificado",K202="SI"),VLOOKUP(A202,'2'!$B$12:$M$212,9,FALSE)," ")</f>
        <v xml:space="preserve"> </v>
      </c>
      <c r="BB202" s="51" t="str">
        <f>IF(AND(N202="Aplicar identificación avanzada-condición aceptable para cada tipo de factor de riesgo identificado",K202="SI"),VLOOKUP(A202,'2'!$B$12:$M$212,10,FALSE)," ")</f>
        <v xml:space="preserve"> </v>
      </c>
      <c r="BC202" s="44" t="str">
        <f>IF(AND(N202="Aplicar identificación avanzada-condición aceptable para cada tipo de factor de riesgo identificado",L202="SI"),VLOOKUP(A202,'2'!$B$12:$M$212,2,FALSE)," ")</f>
        <v xml:space="preserve"> </v>
      </c>
      <c r="BD202" s="44" t="str">
        <f>IF(AND(N202="Aplicar identificación avanzada-condición aceptable para cada tipo de factor de riesgo identificado",L202="SI"),VLOOKUP(A202,'2'!$B$12:$M$212,3,FALSE)," ")</f>
        <v xml:space="preserve"> </v>
      </c>
      <c r="BE202" s="44" t="str">
        <f>IF(AND(N202="Aplicar identificación avanzada-condición aceptable para cada tipo de factor de riesgo identificado",L202="SI"),VLOOKUP(A202,'2'!$B$12:$M$212,4,FALSE)," ")</f>
        <v xml:space="preserve"> </v>
      </c>
      <c r="BF202" s="44" t="str">
        <f>IF(AND(N202="Aplicar identificación avanzada-condición aceptable para cada tipo de factor de riesgo identificado",L202="SI"),VLOOKUP(A202,'2'!$B$12:$M$212,6,FALSE)," ")</f>
        <v xml:space="preserve"> </v>
      </c>
      <c r="BG202" s="44" t="str">
        <f>IF(AND(N202="Aplicar identificación avanzada-condición aceptable para cada tipo de factor de riesgo identificado",L202="SI"),VLOOKUP(A202,'2'!$B$12:$M$212,7,FALSE)," ")</f>
        <v xml:space="preserve"> </v>
      </c>
      <c r="BH202" s="44" t="str">
        <f>IF(AND(N202="Aplicar identificación avanzada-condición aceptable para cada tipo de factor de riesgo identificado",L202="SI"),VLOOKUP(A202,'2'!$B$12:$M$212,8,FALSE)," ")</f>
        <v xml:space="preserve"> </v>
      </c>
      <c r="BI202" s="44" t="str">
        <f>IF(AND(N202="Aplicar identificación avanzada-condición aceptable para cada tipo de factor de riesgo identificado",L202="SI"),VLOOKUP(A202,'2'!$B$12:$M$212,9,FALSE)," ")</f>
        <v xml:space="preserve"> </v>
      </c>
      <c r="BJ202" s="44" t="str">
        <f>IF(AND(N202="Aplicar identificación avanzada-condición aceptable para cada tipo de factor de riesgo identificado",L202="SI"),VLOOKUP(A202,'2'!$B$12:$M$212,10,FALSE)," ")</f>
        <v xml:space="preserve"> </v>
      </c>
      <c r="BK202" s="48" t="str">
        <f>IF(AND(N202="Aplicar identificación avanzada-condición aceptable para cada tipo de factor de riesgo identificado",M202="SI"),VLOOKUP(A202,'2'!$B$12:$M$212,2,FALSE)," ")</f>
        <v xml:space="preserve"> </v>
      </c>
      <c r="BL202" s="48" t="str">
        <f>IF(AND(N202="Aplicar identificación avanzada-condición aceptable para cada tipo de factor de riesgo identificado",M202="SI"),VLOOKUP(A202,'2'!$B$12:$M$212,3,FALSE)," ")</f>
        <v xml:space="preserve"> </v>
      </c>
      <c r="BM202" s="48" t="str">
        <f>IF(AND(N202="Aplicar identificación avanzada-condición aceptable para cada tipo de factor de riesgo identificado",M202="SI"),VLOOKUP(A202,'2'!$B$12:$M$212,4,FALSE)," ")</f>
        <v xml:space="preserve"> </v>
      </c>
      <c r="BN202" s="48" t="str">
        <f>IF(AND(N202="Aplicar identificación avanzada-condición aceptable para cada tipo de factor de riesgo identificado",M202="SI"),VLOOKUP(A202,'2'!$B$12:$M$212,6,FALSE)," ")</f>
        <v xml:space="preserve"> </v>
      </c>
      <c r="BO202" s="48" t="str">
        <f>IF(AND(N202="Aplicar identificación avanzada-condición aceptable para cada tipo de factor de riesgo identificado",M202="SI"),VLOOKUP(A202,'2'!$B$12:$M$212,7,FALSE)," ")</f>
        <v xml:space="preserve"> </v>
      </c>
      <c r="BP202" s="48" t="str">
        <f>IF(AND(N202="Aplicar identificación avanzada-condición aceptable para cada tipo de factor de riesgo identificado",M202="SI"),VLOOKUP(A202,'2'!$B$12:$M$212,8,FALSE)," ")</f>
        <v xml:space="preserve"> </v>
      </c>
      <c r="BQ202" s="48" t="str">
        <f>IF(AND(N202="Aplicar identificación avanzada-condición aceptable para cada tipo de factor de riesgo identificado",M202="SI"),VLOOKUP(A202,'2'!$B$12:$M$212,9,FALSE)," ")</f>
        <v xml:space="preserve"> </v>
      </c>
      <c r="BR202" s="48" t="str">
        <f>IF(AND(N202="Aplicar identificación avanzada-condición aceptable para cada tipo de factor de riesgo identificado",M202="SI"),VLOOKUP(A202,'2'!$B$12:$M$212,10,FALSE)," ")</f>
        <v xml:space="preserve"> </v>
      </c>
    </row>
    <row r="203" spans="2:70">
      <c r="C203">
        <f>'2'!D212</f>
        <v>0</v>
      </c>
      <c r="F203" s="34">
        <f>'3'!D212</f>
        <v>0</v>
      </c>
      <c r="N203" s="34" t="str">
        <f>'3'!L212</f>
        <v>Aplicar identificación avanzada-condición aceptable para cada tipo de factor de riesgo identificado</v>
      </c>
      <c r="O203" s="19" t="str">
        <f>IF(AND(N203="Aplicar identificación avanzada-condición aceptable para cada tipo de factor de riesgo identificado",G203="SI"),VLOOKUP(A203,'2'!$B$12:$M$212,2,FALSE)," ")</f>
        <v xml:space="preserve"> </v>
      </c>
      <c r="P203" s="19" t="str">
        <f>IF(AND(N203="Aplicar identificación avanzada-condición aceptable para cada tipo de factor de riesgo identificado",G203="SI"),VLOOKUP(A203,'2'!$B$12:$M$212,3,FALSE)," ")</f>
        <v xml:space="preserve"> </v>
      </c>
      <c r="Q203" s="19" t="str">
        <f>IF(AND(N203="Aplicar identificación avanzada-condición aceptable para cada tipo de factor de riesgo identificado",G203="SI"),VLOOKUP(A203,'2'!$B$12:$M$212,4,FALSE)," ")</f>
        <v xml:space="preserve"> </v>
      </c>
      <c r="R203" s="19" t="str">
        <f>IF(AND(N203="Aplicar identificación avanzada-condición aceptable para cada tipo de factor de riesgo identificado",G203="SI"),VLOOKUP(A203,'2'!$B$12:$M$212,6,FALSE)," ")</f>
        <v xml:space="preserve"> </v>
      </c>
      <c r="S203" s="19" t="str">
        <f>IF(AND(N203="Aplicar identificación avanzada-condición aceptable para cada tipo de factor de riesgo identificado",G203="SI"),VLOOKUP(A203,'2'!$B$12:$M$212,7,FALSE)," ")</f>
        <v xml:space="preserve"> </v>
      </c>
      <c r="T203" s="19" t="str">
        <f>IF(AND(N203="Aplicar identificación avanzada-condición aceptable para cada tipo de factor de riesgo identificado",G203="SI"),VLOOKUP(A203,'2'!$B$12:$M$212,8,FALSE)," ")</f>
        <v xml:space="preserve"> </v>
      </c>
      <c r="U203" s="19" t="str">
        <f>IF(AND(N203="Aplicar identificación avanzada-condición aceptable para cada tipo de factor de riesgo identificado",G203="SI"),VLOOKUP(A203,'2'!$B$12:$M$212,9,FALSE)," ")</f>
        <v xml:space="preserve"> </v>
      </c>
      <c r="V203" s="19" t="str">
        <f>IF(AND(N203="Aplicar identificación avanzada-condición aceptable para cada tipo de factor de riesgo identificado",G203="SI"),VLOOKUP(A203,'2'!$B$12:$M$212,10,FALSE)," ")</f>
        <v xml:space="preserve"> </v>
      </c>
      <c r="W203" s="31" t="str">
        <f>IF(AND(N203="Aplicar identificación avanzada-condición aceptable para cada tipo de factor de riesgo identificado",H203="SI"),VLOOKUP(A203,'2'!$B$12:$M$212,2,FALSE)," ")</f>
        <v xml:space="preserve"> </v>
      </c>
      <c r="X203" s="31" t="str">
        <f>IF(AND(N203="Aplicar identificación avanzada-condición aceptable para cada tipo de factor de riesgo identificado",H203="SI"),VLOOKUP(A203,'2'!$B$12:$M$212,3,FALSE)," ")</f>
        <v xml:space="preserve"> </v>
      </c>
      <c r="Y203" s="31" t="str">
        <f>IF(AND(N203="Aplicar identificación avanzada-condición aceptable para cada tipo de factor de riesgo identificado",H203="SI"),VLOOKUP(A203,'2'!$B$12:$M$212,4,FALSE)," ")</f>
        <v xml:space="preserve"> </v>
      </c>
      <c r="Z203" s="31" t="str">
        <f>IF(AND(N203="Aplicar identificación avanzada-condición aceptable para cada tipo de factor de riesgo identificado",H203="SI"),VLOOKUP(A203,'2'!$B$12:$M$212,4,FALSE)," ")</f>
        <v xml:space="preserve"> </v>
      </c>
      <c r="AA203" s="31" t="str">
        <f>IF(AND(N203="Aplicar identificación avanzada-condición aceptable para cada tipo de factor de riesgo identificado",H203="SI"),VLOOKUP(A203,'2'!$B$12:$M$212,7,FALSE)," ")</f>
        <v xml:space="preserve"> </v>
      </c>
      <c r="AB203" s="31" t="str">
        <f>IF(AND(N203="Aplicar identificación avanzada-condición aceptable para cada tipo de factor de riesgo identificado",H203="SI"),VLOOKUP(A203,'2'!$B$12:$M$212,8,FALSE)," ")</f>
        <v xml:space="preserve"> </v>
      </c>
      <c r="AC203" s="31" t="str">
        <f>IF(AND(N203="Aplicar identificación avanzada-condición aceptable para cada tipo de factor de riesgo identificado",H203="SI"),VLOOKUP(A203,'2'!$B$12:$M$212,9,FALSE)," ")</f>
        <v xml:space="preserve"> </v>
      </c>
      <c r="AD203" s="31" t="str">
        <f>IF(AND(N203="Aplicar identificación avanzada-condición aceptable para cada tipo de factor de riesgo identificado",H203="SI"),VLOOKUP(A203,'2'!$B$12:$M$212,10,FALSE)," ")</f>
        <v xml:space="preserve"> </v>
      </c>
      <c r="AE203" s="34" t="str">
        <f>IF(AND(N203="Aplicar identificación avanzada-condición aceptable para cada tipo de factor de riesgo identificado",I203="SI"),VLOOKUP(A203,'2'!$B$12:$M$212,2,FALSE)," ")</f>
        <v xml:space="preserve"> </v>
      </c>
      <c r="AF203" s="34" t="str">
        <f>IF(AND(N203="Aplicar identificación avanzada-condición aceptable para cada tipo de factor de riesgo identificado",I203="SI"),VLOOKUP(A203,'2'!$B$12:$M$212,3,FALSE)," ")</f>
        <v xml:space="preserve"> </v>
      </c>
      <c r="AG203" s="34" t="str">
        <f>IF(AND(N203="Aplicar identificación avanzada-condición aceptable para cada tipo de factor de riesgo identificado",I203="SI"),VLOOKUP(A203,'2'!$B$12:$M$212,4,FALSE)," ")</f>
        <v xml:space="preserve"> </v>
      </c>
      <c r="AH203" s="34" t="str">
        <f>IF(AND(N203="Aplicar identificación avanzada-condición aceptable para cada tipo de factor de riesgo identificado",I203="SI"),VLOOKUP(A203,'2'!$B$12:$M$212,6,FALSE)," ")</f>
        <v xml:space="preserve"> </v>
      </c>
      <c r="AI203" s="34" t="str">
        <f>IF(AND(N203="Aplicar identificación avanzada-condición aceptable para cada tipo de factor de riesgo identificado",I203="SI"),VLOOKUP(A203,'2'!$B$12:$M$212,7,FALSE)," ")</f>
        <v xml:space="preserve"> </v>
      </c>
      <c r="AJ203" s="34" t="str">
        <f>IF(AND(N203="Aplicar identificación avanzada-condición aceptable para cada tipo de factor de riesgo identificado",I203="SI"),VLOOKUP(A203,'2'!$B$12:$M$212,8,FALSE)," ")</f>
        <v xml:space="preserve"> </v>
      </c>
      <c r="AK203" s="34" t="str">
        <f>IF(AND(N203="Aplicar identificación avanzada-condición aceptable para cada tipo de factor de riesgo identificado",I203="SI"),VLOOKUP(A203,'2'!$B$12:$M$212,9,FALSE)," ")</f>
        <v xml:space="preserve"> </v>
      </c>
      <c r="AL203" s="34" t="str">
        <f>IF(AND(N203="Aplicar identificación avanzada-condición aceptable para cada tipo de factor de riesgo identificado",I203="SI"),VLOOKUP(A203,'2'!$B$12:$M$212,10,FALSE)," ")</f>
        <v xml:space="preserve"> </v>
      </c>
      <c r="AM203" s="40" t="str">
        <f>IF(AND(N203="Aplicar identificación avanzada-condición aceptable para cada tipo de factor de riesgo identificado",J203="SI"),VLOOKUP(A203,'2'!$B$12:$M$212,2,FALSE)," ")</f>
        <v xml:space="preserve"> </v>
      </c>
      <c r="AN203" s="40" t="str">
        <f>IF(AND(N203="Aplicar identificación avanzada-condición aceptable para cada tipo de factor de riesgo identificado",J203="SI"),VLOOKUP(A203,'2'!$B$12:$M$212,3,FALSE)," ")</f>
        <v xml:space="preserve"> </v>
      </c>
      <c r="AO203" s="40" t="str">
        <f>IF(AND(N203="Aplicar identificación avanzada-condición aceptable para cada tipo de factor de riesgo identificado",J203="SI"),VLOOKUP(A203,'2'!$B$12:$M$212,4,FALSE)," ")</f>
        <v xml:space="preserve"> </v>
      </c>
      <c r="AP203" s="40" t="str">
        <f>IF(AND(N203="Aplicar identificación avanzada-condición aceptable para cada tipo de factor de riesgo identificado",J203="SI"),VLOOKUP(A203,'2'!$B$12:$M$212,6,FALSE)," ")</f>
        <v xml:space="preserve"> </v>
      </c>
      <c r="AQ203" s="40" t="str">
        <f>IF(AND(N203="Aplicar identificación avanzada-condición aceptable para cada tipo de factor de riesgo identificado",J203="SI"),VLOOKUP(A203,'2'!$B$12:$M$212,7,FALSE)," ")</f>
        <v xml:space="preserve"> </v>
      </c>
      <c r="AR203" s="40" t="str">
        <f>IF(AND(N203="Aplicar identificación avanzada-condición aceptable para cada tipo de factor de riesgo identificado",J203="SI"),VLOOKUP(A203,'2'!$B$12:$M$212,8,FALSE)," ")</f>
        <v xml:space="preserve"> </v>
      </c>
      <c r="AS203" s="40" t="str">
        <f>IF(AND(N203="Aplicar identificación avanzada-condición aceptable para cada tipo de factor de riesgo identificado",J203="SI"),VLOOKUP(A203,'2'!$B$12:$M$212,9,FALSE)," ")</f>
        <v xml:space="preserve"> </v>
      </c>
      <c r="AT203" s="40" t="str">
        <f>IF(AND(N203="Aplicar identificación avanzada-condición aceptable para cada tipo de factor de riesgo identificado",J203="SI"),VLOOKUP(A203,'2'!$B$12:$M$212,10,FALSE)," ")</f>
        <v xml:space="preserve"> </v>
      </c>
      <c r="AU203" s="51" t="str">
        <f>IF(AND(N203="Aplicar identificación avanzada-condición aceptable para cada tipo de factor de riesgo identificado",K203="SI"),VLOOKUP(A203,'2'!$B$12:$M$212,2,FALSE)," ")</f>
        <v xml:space="preserve"> </v>
      </c>
      <c r="AV203" s="51" t="str">
        <f>IF(AND(N203="Aplicar identificación avanzada-condición aceptable para cada tipo de factor de riesgo identificado",K203="SI"),VLOOKUP(A203,'2'!$B$12:$M$212,3,FALSE)," ")</f>
        <v xml:space="preserve"> </v>
      </c>
      <c r="AW203" s="51" t="str">
        <f>IF(AND(N203="Aplicar identificación avanzada-condición aceptable para cada tipo de factor de riesgo identificado",K203="SI"),VLOOKUP(A203,'2'!$B$12:$M$212,4,FALSE)," ")</f>
        <v xml:space="preserve"> </v>
      </c>
      <c r="AX203" s="51" t="str">
        <f>IF(AND(N203="Aplicar identificación avanzada-condición aceptable para cada tipo de factor de riesgo identificado",K203="SI"),VLOOKUP(A203,'2'!$B$12:$M$212,6,FALSE)," ")</f>
        <v xml:space="preserve"> </v>
      </c>
      <c r="AY203" s="51" t="str">
        <f>IF(AND(N203="Aplicar identificación avanzada-condición aceptable para cada tipo de factor de riesgo identificado",K203="SI"),VLOOKUP(A203,'2'!$B$12:$M$212,7,FALSE)," ")</f>
        <v xml:space="preserve"> </v>
      </c>
      <c r="AZ203" s="51" t="str">
        <f>IF(AND(N203="Aplicar identificación avanzada-condición aceptable para cada tipo de factor de riesgo identificado",K203="SI"),VLOOKUP(A203,'2'!$B$12:$M$212,8,FALSE)," ")</f>
        <v xml:space="preserve"> </v>
      </c>
      <c r="BA203" s="51" t="str">
        <f>IF(AND(N203="Aplicar identificación avanzada-condición aceptable para cada tipo de factor de riesgo identificado",K203="SI"),VLOOKUP(A203,'2'!$B$12:$M$212,9,FALSE)," ")</f>
        <v xml:space="preserve"> </v>
      </c>
      <c r="BB203" s="51" t="str">
        <f>IF(AND(N203="Aplicar identificación avanzada-condición aceptable para cada tipo de factor de riesgo identificado",K203="SI"),VLOOKUP(A203,'2'!$B$12:$M$212,10,FALSE)," ")</f>
        <v xml:space="preserve"> </v>
      </c>
      <c r="BC203" s="44" t="str">
        <f>IF(AND(N203="Aplicar identificación avanzada-condición aceptable para cada tipo de factor de riesgo identificado",L203="SI"),VLOOKUP(A203,'2'!$B$12:$M$212,2,FALSE)," ")</f>
        <v xml:space="preserve"> </v>
      </c>
      <c r="BD203" s="44" t="str">
        <f>IF(AND(N203="Aplicar identificación avanzada-condición aceptable para cada tipo de factor de riesgo identificado",L203="SI"),VLOOKUP(A203,'2'!$B$12:$M$212,3,FALSE)," ")</f>
        <v xml:space="preserve"> </v>
      </c>
      <c r="BE203" s="44" t="str">
        <f>IF(AND(N203="Aplicar identificación avanzada-condición aceptable para cada tipo de factor de riesgo identificado",L203="SI"),VLOOKUP(A203,'2'!$B$12:$M$212,4,FALSE)," ")</f>
        <v xml:space="preserve"> </v>
      </c>
      <c r="BF203" s="44" t="str">
        <f>IF(AND(N203="Aplicar identificación avanzada-condición aceptable para cada tipo de factor de riesgo identificado",L203="SI"),VLOOKUP(A203,'2'!$B$12:$M$212,6,FALSE)," ")</f>
        <v xml:space="preserve"> </v>
      </c>
      <c r="BG203" s="44" t="str">
        <f>IF(AND(N203="Aplicar identificación avanzada-condición aceptable para cada tipo de factor de riesgo identificado",L203="SI"),VLOOKUP(A203,'2'!$B$12:$M$212,7,FALSE)," ")</f>
        <v xml:space="preserve"> </v>
      </c>
      <c r="BH203" s="44" t="str">
        <f>IF(AND(N203="Aplicar identificación avanzada-condición aceptable para cada tipo de factor de riesgo identificado",L203="SI"),VLOOKUP(A203,'2'!$B$12:$M$212,8,FALSE)," ")</f>
        <v xml:space="preserve"> </v>
      </c>
      <c r="BI203" s="44" t="str">
        <f>IF(AND(N203="Aplicar identificación avanzada-condición aceptable para cada tipo de factor de riesgo identificado",L203="SI"),VLOOKUP(A203,'2'!$B$12:$M$212,9,FALSE)," ")</f>
        <v xml:space="preserve"> </v>
      </c>
      <c r="BJ203" s="44" t="str">
        <f>IF(AND(N203="Aplicar identificación avanzada-condición aceptable para cada tipo de factor de riesgo identificado",L203="SI"),VLOOKUP(A203,'2'!$B$12:$M$212,10,FALSE)," ")</f>
        <v xml:space="preserve"> </v>
      </c>
      <c r="BK203" s="48" t="str">
        <f>IF(AND(N203="Aplicar identificación avanzada-condición aceptable para cada tipo de factor de riesgo identificado",M203="SI"),VLOOKUP(A203,'2'!$B$12:$M$212,2,FALSE)," ")</f>
        <v xml:space="preserve"> </v>
      </c>
      <c r="BL203" s="48" t="str">
        <f>IF(AND(N203="Aplicar identificación avanzada-condición aceptable para cada tipo de factor de riesgo identificado",M203="SI"),VLOOKUP(A203,'2'!$B$12:$M$212,3,FALSE)," ")</f>
        <v xml:space="preserve"> </v>
      </c>
      <c r="BM203" s="48" t="str">
        <f>IF(AND(N203="Aplicar identificación avanzada-condición aceptable para cada tipo de factor de riesgo identificado",M203="SI"),VLOOKUP(A203,'2'!$B$12:$M$212,4,FALSE)," ")</f>
        <v xml:space="preserve"> </v>
      </c>
      <c r="BN203" s="48" t="str">
        <f>IF(AND(N203="Aplicar identificación avanzada-condición aceptable para cada tipo de factor de riesgo identificado",M203="SI"),VLOOKUP(A203,'2'!$B$12:$M$212,6,FALSE)," ")</f>
        <v xml:space="preserve"> </v>
      </c>
      <c r="BO203" s="48" t="str">
        <f>IF(AND(N203="Aplicar identificación avanzada-condición aceptable para cada tipo de factor de riesgo identificado",M203="SI"),VLOOKUP(A203,'2'!$B$12:$M$212,7,FALSE)," ")</f>
        <v xml:space="preserve"> </v>
      </c>
      <c r="BP203" s="48" t="str">
        <f>IF(AND(N203="Aplicar identificación avanzada-condición aceptable para cada tipo de factor de riesgo identificado",M203="SI"),VLOOKUP(A203,'2'!$B$12:$M$212,8,FALSE)," ")</f>
        <v xml:space="preserve"> </v>
      </c>
      <c r="BQ203" s="48" t="str">
        <f>IF(AND(N203="Aplicar identificación avanzada-condición aceptable para cada tipo de factor de riesgo identificado",M203="SI"),VLOOKUP(A203,'2'!$B$12:$M$212,9,FALSE)," ")</f>
        <v xml:space="preserve"> </v>
      </c>
      <c r="BR203" s="48" t="str">
        <f>IF(AND(N203="Aplicar identificación avanzada-condición aceptable para cada tipo de factor de riesgo identificado",M203="SI"),VLOOKUP(A203,'2'!$B$12:$M$212,10,FALSE)," ")</f>
        <v xml:space="preserve"> </v>
      </c>
    </row>
    <row r="204" spans="2:70">
      <c r="BE204" s="44" t="str">
        <f>IF(AND(H204="Aplicar identificación avanzada-condición aceptable para cada tipo de factor de riesgo identificado",F204="SI"),VLOOKUP(#REF!,'2'!$B$12:$M$212,11,FALSE)," ")</f>
        <v xml:space="preserve"> </v>
      </c>
      <c r="BJ204" s="44" t="str">
        <f>IF(AND(N204="Aplicar identificación avanzada-condición aceptable para cada tipo de factor de riesgo identificado",L204="SI"),VLOOKUP(A204,'2'!$B$12:$M$212,10,FALSE)," ")</f>
        <v xml:space="preserve"> </v>
      </c>
      <c r="BK204" s="48" t="str">
        <f>IF(AND(N204="Aplicar identificación avanzada-condición aceptable para cada tipo de factor de riesgo identificado",M204="SI"),VLOOKUP(A204,'2'!$B$12:$M$212,2,FALSE)," ")</f>
        <v xml:space="preserve"> </v>
      </c>
      <c r="BL204" s="48" t="str">
        <f>IF(AND(N204="Aplicar identificación avanzada-condición aceptable para cada tipo de factor de riesgo identificado",M204="SI"),VLOOKUP(A204,'2'!$B$12:$M$212,3,FALSE)," ")</f>
        <v xml:space="preserve"> </v>
      </c>
      <c r="BM204" s="48" t="str">
        <f>IF(AND(N204="Aplicar identificación avanzada-condición aceptable para cada tipo de factor de riesgo identificado",M204="SI"),VLOOKUP(A204,'2'!$B$12:$M$212,4,FALSE)," ")</f>
        <v xml:space="preserve"> </v>
      </c>
      <c r="BN204" s="48" t="str">
        <f>IF(AND(N204="Aplicar identificación avanzada-condición aceptable para cada tipo de factor de riesgo identificado",M204="SI"),VLOOKUP(A204,'2'!$B$12:$M$212,6,FALSE)," ")</f>
        <v xml:space="preserve"> </v>
      </c>
      <c r="BO204" s="48" t="str">
        <f>IF(AND(N204="Aplicar identificación avanzada-condición aceptable para cada tipo de factor de riesgo identificado",M204="SI"),VLOOKUP(A204,'2'!$B$12:$M$212,7,FALSE)," ")</f>
        <v xml:space="preserve"> </v>
      </c>
      <c r="BP204" s="48" t="str">
        <f>IF(AND(N204="Aplicar identificación avanzada-condición aceptable para cada tipo de factor de riesgo identificado",M204="SI"),VLOOKUP(A204,'2'!$B$12:$M$212,8,FALSE)," ")</f>
        <v xml:space="preserve"> </v>
      </c>
      <c r="BQ204" s="48" t="str">
        <f>IF(AND(N204="Aplicar identificación avanzada-condición aceptable para cada tipo de factor de riesgo identificado",M204="SI"),VLOOKUP(A204,'2'!$B$12:$M$212,9,FALSE)," ")</f>
        <v xml:space="preserve"> </v>
      </c>
      <c r="BR204" s="48" t="str">
        <f>IF(AND(N204="Aplicar identificación avanzada-condición aceptable para cada tipo de factor de riesgo identificado",M204="SI"),VLOOKUP(A204,'2'!$B$12:$M$212,10,FALSE)," ")</f>
        <v xml:space="preserve"> </v>
      </c>
    </row>
  </sheetData>
  <sheetProtection algorithmName="SHA-512" hashValue="e5RpGG1W28SYqcSwcQvC0swnSoVIah8P3jI/3BFR2T6/ZQvpE6HfZHhC6TwdGoV/LvpeOZ1E1eCDzAt5XUg0Mw==" saltValue="AvZaMIQdffAm/1uq6ALcyQ==" spinCount="100000" sheet="1" objects="1" scenarios="1"/>
  <dataConsolidate topLabels="1">
    <dataRefs count="1">
      <dataRef ref="C3:C16" sheet="Hoja1"/>
    </dataRefs>
  </dataConsolidate>
  <mergeCells count="19">
    <mergeCell ref="AU1:BB2"/>
    <mergeCell ref="BC1:BJ2"/>
    <mergeCell ref="BG3:BH3"/>
    <mergeCell ref="BI3:BJ3"/>
    <mergeCell ref="BK1:BR2"/>
    <mergeCell ref="BO3:BP3"/>
    <mergeCell ref="BQ3:BR3"/>
    <mergeCell ref="AE1:AL2"/>
    <mergeCell ref="AI3:AJ3"/>
    <mergeCell ref="AK3:AL3"/>
    <mergeCell ref="AM1:AT2"/>
    <mergeCell ref="AQ3:AR3"/>
    <mergeCell ref="AS3:AT3"/>
    <mergeCell ref="S3:T3"/>
    <mergeCell ref="U3:V3"/>
    <mergeCell ref="O1:V2"/>
    <mergeCell ref="W1:AD2"/>
    <mergeCell ref="AA3:AB3"/>
    <mergeCell ref="AC3:AD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filterMode="1"/>
  <dimension ref="A1:AF220"/>
  <sheetViews>
    <sheetView showGridLines="0" zoomScale="56" zoomScaleNormal="56" workbookViewId="0"/>
  </sheetViews>
  <sheetFormatPr baseColWidth="10" defaultRowHeight="14.5"/>
  <cols>
    <col min="1" max="1" width="4.81640625" style="96" customWidth="1"/>
    <col min="2" max="2" width="5.90625" style="96" customWidth="1"/>
    <col min="3" max="4" width="16.81640625" style="96" customWidth="1"/>
    <col min="5" max="6" width="16.453125" style="96" customWidth="1"/>
    <col min="7" max="10" width="10.08984375" style="96" customWidth="1"/>
    <col min="11" max="24" width="15.6328125" style="96" customWidth="1"/>
    <col min="25" max="30" width="21.1796875" style="96" customWidth="1"/>
    <col min="31" max="31" width="0" hidden="1" customWidth="1"/>
    <col min="32" max="32" width="10.90625" hidden="1" customWidth="1"/>
    <col min="33" max="16384" width="10.90625" style="96"/>
  </cols>
  <sheetData>
    <row r="1" spans="1:32" s="13" customFormat="1" ht="10.5" customHeight="1">
      <c r="AE1" s="3"/>
      <c r="AF1" s="3"/>
    </row>
    <row r="2" spans="1:32" s="13" customFormat="1" ht="10.5" customHeight="1">
      <c r="AE2" s="3"/>
      <c r="AF2" s="3"/>
    </row>
    <row r="3" spans="1:32" s="13" customFormat="1" ht="10.5" customHeight="1">
      <c r="AE3" s="3"/>
      <c r="AF3" s="3"/>
    </row>
    <row r="4" spans="1:32" s="13" customFormat="1" ht="10.5" customHeight="1">
      <c r="AE4" s="3"/>
      <c r="AF4" s="3"/>
    </row>
    <row r="5" spans="1:32" s="13" customFormat="1" ht="10.5" customHeight="1">
      <c r="AE5" s="3"/>
      <c r="AF5" s="3"/>
    </row>
    <row r="6" spans="1:32" s="13" customFormat="1" ht="10.5" customHeight="1">
      <c r="AE6" s="3"/>
      <c r="AF6" s="3"/>
    </row>
    <row r="7" spans="1:32" s="13" customFormat="1" ht="10.5" customHeight="1">
      <c r="B7" s="158"/>
      <c r="C7" s="158"/>
      <c r="D7" s="158"/>
      <c r="E7" s="158"/>
      <c r="F7" s="158"/>
      <c r="G7" s="158"/>
      <c r="H7" s="158"/>
      <c r="I7" s="158"/>
      <c r="J7" s="158"/>
      <c r="K7" s="158"/>
      <c r="L7" s="158"/>
      <c r="M7" s="158"/>
      <c r="N7" s="158"/>
      <c r="AE7" s="3"/>
      <c r="AF7" s="3"/>
    </row>
    <row r="8" spans="1:32" ht="16" customHeight="1"/>
    <row r="9" spans="1:32" ht="10.5" customHeight="1">
      <c r="B9" s="120"/>
      <c r="C9" s="120"/>
      <c r="D9" s="120"/>
      <c r="E9" s="120"/>
      <c r="F9" s="120"/>
      <c r="G9" s="120"/>
      <c r="H9" s="120"/>
      <c r="I9" s="120"/>
      <c r="J9" s="120"/>
      <c r="K9" s="120"/>
      <c r="L9" s="120"/>
      <c r="M9" s="120"/>
      <c r="N9" s="120"/>
      <c r="O9" s="120"/>
      <c r="P9" s="120"/>
      <c r="Q9" s="120"/>
      <c r="R9" s="120"/>
      <c r="S9" s="120"/>
      <c r="T9" s="120"/>
      <c r="U9" s="120"/>
      <c r="V9" s="120"/>
      <c r="W9" s="120"/>
      <c r="X9" s="120"/>
    </row>
    <row r="10" spans="1:32" ht="134.5" hidden="1" customHeight="1">
      <c r="B10" s="104"/>
      <c r="C10" s="104"/>
      <c r="D10" s="104"/>
      <c r="E10" s="104"/>
      <c r="F10" s="104"/>
      <c r="G10" s="104"/>
      <c r="H10" s="104"/>
      <c r="I10" s="104"/>
      <c r="J10" s="104"/>
      <c r="K10" s="104"/>
      <c r="L10" s="104"/>
      <c r="M10" s="104"/>
      <c r="N10" s="104"/>
      <c r="O10" s="120"/>
      <c r="P10" s="120"/>
      <c r="Q10" s="120"/>
      <c r="R10" s="120"/>
      <c r="S10" s="120"/>
      <c r="T10" s="120"/>
      <c r="U10" s="120"/>
      <c r="V10" s="120"/>
      <c r="W10" s="120"/>
      <c r="X10" s="120"/>
    </row>
    <row r="11" spans="1:32" ht="21.5" customHeight="1">
      <c r="B11" s="121"/>
      <c r="C11" s="121"/>
      <c r="D11" s="121"/>
      <c r="E11" s="121"/>
      <c r="F11" s="121"/>
      <c r="G11" s="121"/>
      <c r="H11" s="121"/>
      <c r="I11" s="121"/>
      <c r="J11" s="121"/>
      <c r="K11" s="121"/>
      <c r="L11" s="121"/>
      <c r="M11" s="121"/>
      <c r="N11" s="121"/>
      <c r="O11" s="121"/>
      <c r="P11" s="121"/>
      <c r="Q11" s="120"/>
      <c r="R11" s="120"/>
      <c r="S11" s="120"/>
      <c r="T11" s="120"/>
      <c r="U11" s="120"/>
      <c r="V11" s="120"/>
      <c r="W11" s="120"/>
      <c r="X11" s="120"/>
    </row>
    <row r="12" spans="1:32" s="98" customFormat="1" ht="24.5" customHeight="1">
      <c r="B12" s="94"/>
      <c r="C12" s="122"/>
      <c r="D12" s="225"/>
      <c r="E12" s="225"/>
      <c r="F12" s="225"/>
      <c r="G12" s="122"/>
      <c r="H12" s="122"/>
      <c r="I12" s="122"/>
      <c r="J12" s="122"/>
      <c r="K12" s="218" t="s">
        <v>68</v>
      </c>
      <c r="L12" s="219"/>
      <c r="M12" s="219"/>
      <c r="N12" s="219"/>
      <c r="O12" s="219"/>
      <c r="P12" s="219"/>
      <c r="Q12" s="220"/>
      <c r="R12" s="218" t="s">
        <v>69</v>
      </c>
      <c r="S12" s="219"/>
      <c r="T12" s="219"/>
      <c r="U12" s="219"/>
      <c r="V12" s="219"/>
      <c r="W12" s="219"/>
      <c r="X12" s="219"/>
      <c r="Y12" s="211" t="s">
        <v>296</v>
      </c>
      <c r="Z12" s="212"/>
      <c r="AA12" s="212"/>
      <c r="AB12" s="212"/>
      <c r="AC12" s="212"/>
      <c r="AD12" s="213"/>
      <c r="AE12" s="2"/>
      <c r="AF12" s="2"/>
    </row>
    <row r="13" spans="1:32" s="125" customFormat="1" ht="50" customHeight="1">
      <c r="B13" s="183" t="s">
        <v>14</v>
      </c>
      <c r="C13" s="183" t="s">
        <v>24</v>
      </c>
      <c r="D13" s="183" t="s">
        <v>25</v>
      </c>
      <c r="E13" s="183" t="s">
        <v>26</v>
      </c>
      <c r="F13" s="183" t="s">
        <v>28</v>
      </c>
      <c r="G13" s="180" t="s">
        <v>29</v>
      </c>
      <c r="H13" s="181"/>
      <c r="I13" s="180" t="s">
        <v>10</v>
      </c>
      <c r="J13" s="217"/>
      <c r="K13" s="214" t="s">
        <v>55</v>
      </c>
      <c r="L13" s="221" t="s">
        <v>56</v>
      </c>
      <c r="M13" s="214" t="s">
        <v>57</v>
      </c>
      <c r="N13" s="214" t="s">
        <v>58</v>
      </c>
      <c r="O13" s="214" t="s">
        <v>59</v>
      </c>
      <c r="P13" s="221" t="s">
        <v>60</v>
      </c>
      <c r="Q13" s="223" t="s">
        <v>61</v>
      </c>
      <c r="R13" s="214" t="s">
        <v>62</v>
      </c>
      <c r="S13" s="214" t="s">
        <v>63</v>
      </c>
      <c r="T13" s="214" t="s">
        <v>64</v>
      </c>
      <c r="U13" s="214" t="s">
        <v>65</v>
      </c>
      <c r="V13" s="214" t="s">
        <v>274</v>
      </c>
      <c r="W13" s="214" t="s">
        <v>66</v>
      </c>
      <c r="X13" s="183" t="s">
        <v>67</v>
      </c>
      <c r="Y13" s="214" t="s">
        <v>309</v>
      </c>
      <c r="Z13" s="214" t="s">
        <v>15</v>
      </c>
      <c r="AA13" s="214" t="s">
        <v>16</v>
      </c>
      <c r="AB13" s="214" t="s">
        <v>17</v>
      </c>
      <c r="AC13" s="214" t="s">
        <v>18</v>
      </c>
      <c r="AD13" s="214" t="s">
        <v>19</v>
      </c>
      <c r="AE13"/>
      <c r="AF13"/>
    </row>
    <row r="14" spans="1:32" s="125" customFormat="1" ht="90.5" customHeight="1">
      <c r="B14" s="216"/>
      <c r="C14" s="216"/>
      <c r="D14" s="216"/>
      <c r="E14" s="216"/>
      <c r="F14" s="216"/>
      <c r="G14" s="117" t="s">
        <v>30</v>
      </c>
      <c r="H14" s="117" t="s">
        <v>31</v>
      </c>
      <c r="I14" s="127" t="s">
        <v>46</v>
      </c>
      <c r="J14" s="126" t="s">
        <v>47</v>
      </c>
      <c r="K14" s="215"/>
      <c r="L14" s="222"/>
      <c r="M14" s="215"/>
      <c r="N14" s="215"/>
      <c r="O14" s="215"/>
      <c r="P14" s="222"/>
      <c r="Q14" s="224"/>
      <c r="R14" s="215"/>
      <c r="S14" s="215"/>
      <c r="T14" s="215"/>
      <c r="U14" s="215"/>
      <c r="V14" s="215"/>
      <c r="W14" s="215"/>
      <c r="X14" s="216"/>
      <c r="Y14" s="215"/>
      <c r="Z14" s="215"/>
      <c r="AA14" s="215"/>
      <c r="AB14" s="215"/>
      <c r="AC14" s="215"/>
      <c r="AD14" s="215"/>
      <c r="AE14"/>
      <c r="AF14"/>
    </row>
    <row r="15" spans="1:32" s="125" customFormat="1" ht="8" customHeight="1">
      <c r="B15" s="118"/>
      <c r="C15" s="118"/>
      <c r="D15" s="118"/>
      <c r="E15" s="118"/>
      <c r="F15" s="118"/>
      <c r="G15" s="118"/>
      <c r="H15" s="118"/>
      <c r="I15" s="128"/>
      <c r="J15" s="128"/>
      <c r="K15" s="129"/>
      <c r="L15" s="130"/>
      <c r="M15" s="129"/>
      <c r="N15" s="129"/>
      <c r="O15" s="129"/>
      <c r="P15" s="130"/>
      <c r="Q15" s="128"/>
      <c r="R15" s="129"/>
      <c r="S15" s="129"/>
      <c r="T15" s="129"/>
      <c r="U15" s="129"/>
      <c r="V15" s="129"/>
      <c r="W15" s="129"/>
      <c r="X15" s="118"/>
      <c r="Y15" s="131"/>
      <c r="Z15" s="131"/>
      <c r="AA15" s="131"/>
      <c r="AB15" s="131"/>
      <c r="AC15" s="131"/>
      <c r="AD15" s="131"/>
      <c r="AE15"/>
      <c r="AF15"/>
    </row>
    <row r="16" spans="1:32" customFormat="1" ht="51" customHeight="1">
      <c r="A16" cm="1">
        <f t="array" ref="A16:A25">LEN(C16:C25)</f>
        <v>7</v>
      </c>
      <c r="B16" s="81">
        <v>1</v>
      </c>
      <c r="C16" s="83" t="str">
        <f>Hoja1!O5</f>
        <v>Packing</v>
      </c>
      <c r="D16" s="83" t="str">
        <f>Hoja1!P5</f>
        <v>Seleccionadora línea cítricos 1</v>
      </c>
      <c r="E16" s="83" t="str">
        <f>Hoja1!Q5</f>
        <v>Empacado</v>
      </c>
      <c r="F16" s="83" t="str">
        <f>Hoja1!R5</f>
        <v>8:00 a 16:00</v>
      </c>
      <c r="G16" s="83">
        <f>Hoja1!S5</f>
        <v>0</v>
      </c>
      <c r="H16" s="83">
        <f>Hoja1!T5</f>
        <v>0</v>
      </c>
      <c r="I16" s="83">
        <f>Hoja1!U5</f>
        <v>6</v>
      </c>
      <c r="J16" s="83">
        <f>Hoja1!V5</f>
        <v>6</v>
      </c>
      <c r="K16" s="85" t="s">
        <v>0</v>
      </c>
      <c r="L16" s="85" t="s">
        <v>0</v>
      </c>
      <c r="M16" s="85" t="s">
        <v>0</v>
      </c>
      <c r="N16" s="85" t="s">
        <v>0</v>
      </c>
      <c r="O16" s="85" t="s">
        <v>271</v>
      </c>
      <c r="P16" s="85" t="s">
        <v>0</v>
      </c>
      <c r="Q16" s="136" t="str">
        <f>IF(OR(K16="NO",L16="NO",M16="NO",N16="NO",O16="NO",P16="NO"),"No Aceptable","Aceptable")</f>
        <v>No Aceptable</v>
      </c>
      <c r="R16" s="77" t="s">
        <v>271</v>
      </c>
      <c r="S16" s="77" t="s">
        <v>0</v>
      </c>
      <c r="T16" s="77" t="s">
        <v>271</v>
      </c>
      <c r="U16" s="77" t="s">
        <v>271</v>
      </c>
      <c r="V16" s="77" t="s">
        <v>271</v>
      </c>
      <c r="W16" s="77" t="s">
        <v>271</v>
      </c>
      <c r="X16" s="149" t="str">
        <f>IF(OR(R16="SI",S16="SI",T16="SI",U16="SI",V16="SI",W16="SI"),"Crítico-Proceda a elaborar plan de acción","No crítico/Intermedio-Solicitar evaluación por parte del OAL")</f>
        <v>Crítico-Proceda a elaborar plan de acción</v>
      </c>
      <c r="Y16" s="74"/>
      <c r="Z16" s="74"/>
      <c r="AA16" s="74"/>
      <c r="AB16" s="74"/>
      <c r="AC16" s="74"/>
      <c r="AD16" s="74"/>
      <c r="AF16">
        <f>IF(Q16="Aceptable",1,0)</f>
        <v>0</v>
      </c>
    </row>
    <row r="17" spans="1:32" s="125" customFormat="1" ht="49.5" hidden="1" customHeight="1">
      <c r="A17" s="132">
        <v>1</v>
      </c>
      <c r="B17" s="133">
        <v>2</v>
      </c>
      <c r="C17" s="134" t="str">
        <f>Hoja1!O6</f>
        <v xml:space="preserve"> </v>
      </c>
      <c r="D17" s="134" t="str">
        <f>Hoja1!P6</f>
        <v xml:space="preserve"> </v>
      </c>
      <c r="E17" s="134" t="str">
        <f>Hoja1!Q6</f>
        <v xml:space="preserve"> </v>
      </c>
      <c r="F17" s="134" t="str">
        <f>Hoja1!R6</f>
        <v xml:space="preserve"> </v>
      </c>
      <c r="G17" s="134" t="str">
        <f>Hoja1!S6</f>
        <v xml:space="preserve"> </v>
      </c>
      <c r="H17" s="134" t="str">
        <f>Hoja1!T6</f>
        <v xml:space="preserve"> </v>
      </c>
      <c r="I17" s="134" t="str">
        <f>Hoja1!U6</f>
        <v xml:space="preserve"> </v>
      </c>
      <c r="J17" s="134" t="str">
        <f>Hoja1!V6</f>
        <v xml:space="preserve"> </v>
      </c>
      <c r="K17" s="137"/>
      <c r="L17" s="137"/>
      <c r="M17" s="137"/>
      <c r="N17" s="137" t="s">
        <v>271</v>
      </c>
      <c r="O17" s="137"/>
      <c r="P17" s="137"/>
      <c r="Q17" s="136" t="str">
        <f>IF(OR(K17="NO",L17="NO",M17="NO",N17="NO",O17="NO",P17="NO"),"No Aceptable","Aceptable")</f>
        <v>No Aceptable</v>
      </c>
      <c r="R17" s="137" t="s">
        <v>271</v>
      </c>
      <c r="S17" s="137" t="s">
        <v>271</v>
      </c>
      <c r="T17" s="137" t="s">
        <v>271</v>
      </c>
      <c r="U17" s="137" t="s">
        <v>271</v>
      </c>
      <c r="V17" s="137" t="s">
        <v>271</v>
      </c>
      <c r="W17" s="137" t="s">
        <v>0</v>
      </c>
      <c r="X17" s="149" t="str">
        <f>IF(OR(R17="SI",S17="SI",T17="SI",U17="SI",V17="SI",W17="SI"),"Crítico-Proceda a elaborar plan de acción","No crítico/Intermedio-Solicitar evaluación por parte del OAL")</f>
        <v>Crítico-Proceda a elaborar plan de acción</v>
      </c>
      <c r="Y17" s="148"/>
      <c r="Z17" s="138"/>
      <c r="AA17" s="138"/>
      <c r="AB17" s="138"/>
      <c r="AC17" s="138"/>
      <c r="AD17" s="138"/>
      <c r="AE17"/>
      <c r="AF17">
        <f>IF(Q17="Aceptable",1,0)</f>
        <v>0</v>
      </c>
    </row>
    <row r="18" spans="1:32" customFormat="1" ht="58.5" hidden="1" customHeight="1">
      <c r="A18">
        <v>1</v>
      </c>
      <c r="B18" s="54">
        <v>3</v>
      </c>
      <c r="C18" s="55" t="str">
        <f>Hoja1!O7</f>
        <v xml:space="preserve"> </v>
      </c>
      <c r="D18" s="55" t="str">
        <f>Hoja1!P7</f>
        <v xml:space="preserve"> </v>
      </c>
      <c r="E18" s="55" t="str">
        <f>Hoja1!Q7</f>
        <v xml:space="preserve"> </v>
      </c>
      <c r="F18" s="55" t="str">
        <f>Hoja1!R7</f>
        <v xml:space="preserve"> </v>
      </c>
      <c r="G18" s="55" t="str">
        <f>Hoja1!S7</f>
        <v xml:space="preserve"> </v>
      </c>
      <c r="H18" s="55" t="str">
        <f>Hoja1!T7</f>
        <v xml:space="preserve"> </v>
      </c>
      <c r="I18" s="55" t="str">
        <f>Hoja1!U7</f>
        <v xml:space="preserve"> </v>
      </c>
      <c r="J18" s="55" t="str">
        <f>Hoja1!V7</f>
        <v xml:space="preserve"> </v>
      </c>
      <c r="K18" s="65" t="s">
        <v>0</v>
      </c>
      <c r="L18" s="65" t="s">
        <v>0</v>
      </c>
      <c r="M18" s="65" t="s">
        <v>0</v>
      </c>
      <c r="N18" s="65" t="s">
        <v>0</v>
      </c>
      <c r="O18" s="65" t="s">
        <v>271</v>
      </c>
      <c r="P18" s="65" t="s">
        <v>0</v>
      </c>
      <c r="Q18" s="62" t="str">
        <f t="shared" ref="Q18:Q20" si="0">IF(AND(K18="SI",L18="SI",M18="SI",N18="SI",O18="SI",P18="SI"),"Aceptable","No aceptable")</f>
        <v>No aceptable</v>
      </c>
      <c r="R18" s="53" t="s">
        <v>271</v>
      </c>
      <c r="S18" s="53" t="s">
        <v>271</v>
      </c>
      <c r="T18" s="53" t="s">
        <v>271</v>
      </c>
      <c r="U18" s="53" t="s">
        <v>271</v>
      </c>
      <c r="V18" s="53" t="s">
        <v>271</v>
      </c>
      <c r="W18" s="53" t="s">
        <v>271</v>
      </c>
      <c r="X18" s="65" t="str">
        <f t="shared" ref="X18:X20" si="1">IF(AND(R18="NO",S18="NO",T18="NO",U18="NO",V18="NO",W18="NO"),"No crítico","Crítico")</f>
        <v>No crítico</v>
      </c>
      <c r="Y18" s="74"/>
      <c r="Z18" s="74"/>
      <c r="AA18" s="74"/>
      <c r="AB18" s="74"/>
      <c r="AC18" s="74"/>
      <c r="AD18" s="74"/>
      <c r="AF18">
        <f t="shared" ref="AF18:AF81" si="2">IF(Q18="Aceptable",1,0)</f>
        <v>0</v>
      </c>
    </row>
    <row r="19" spans="1:32" s="125" customFormat="1" ht="41" customHeight="1">
      <c r="A19" s="132">
        <v>1</v>
      </c>
      <c r="B19" s="133">
        <v>4</v>
      </c>
      <c r="C19" s="134" t="str">
        <f>Hoja1!O8</f>
        <v xml:space="preserve"> </v>
      </c>
      <c r="D19" s="134" t="str">
        <f>Hoja1!P8</f>
        <v xml:space="preserve"> </v>
      </c>
      <c r="E19" s="134" t="str">
        <f>Hoja1!Q8</f>
        <v xml:space="preserve"> </v>
      </c>
      <c r="F19" s="134" t="str">
        <f>Hoja1!R8</f>
        <v xml:space="preserve"> </v>
      </c>
      <c r="G19" s="134" t="str">
        <f>Hoja1!S8</f>
        <v xml:space="preserve"> </v>
      </c>
      <c r="H19" s="134" t="str">
        <f>Hoja1!T8</f>
        <v xml:space="preserve"> </v>
      </c>
      <c r="I19" s="134" t="str">
        <f>Hoja1!U8</f>
        <v xml:space="preserve"> </v>
      </c>
      <c r="J19" s="134" t="str">
        <f>Hoja1!V8</f>
        <v xml:space="preserve"> </v>
      </c>
      <c r="K19" s="137"/>
      <c r="L19" s="137"/>
      <c r="M19" s="137"/>
      <c r="N19" s="137"/>
      <c r="O19" s="137"/>
      <c r="P19" s="137"/>
      <c r="Q19" s="136" t="str">
        <f>IF(OR(K19="NO",L19="NO",M19="NO",N19="NO",O19="NO",P19="NO"),"No Aceptable","Aceptable")</f>
        <v>Aceptable</v>
      </c>
      <c r="R19" s="137" t="s">
        <v>271</v>
      </c>
      <c r="S19" s="137" t="s">
        <v>271</v>
      </c>
      <c r="T19" s="137" t="s">
        <v>271</v>
      </c>
      <c r="U19" s="137" t="s">
        <v>271</v>
      </c>
      <c r="V19" s="137" t="s">
        <v>271</v>
      </c>
      <c r="W19" s="137" t="s">
        <v>271</v>
      </c>
      <c r="X19" s="149" t="str">
        <f>IF(OR(R19="SI",S19="SI",T19="SI",U19="SI",V19="SI",W19="SI"),"Crítico-Proceda a elaborar plan de acción","No crítico/Intermedio-Solicitar evaluación por parte del OAL")</f>
        <v>No crítico/Intermedio-Solicitar evaluación por parte del OAL</v>
      </c>
      <c r="Y19" s="148"/>
      <c r="Z19" s="138"/>
      <c r="AA19" s="138"/>
      <c r="AB19" s="138"/>
      <c r="AC19" s="138"/>
      <c r="AD19" s="138"/>
      <c r="AE19"/>
      <c r="AF19">
        <f t="shared" si="2"/>
        <v>1</v>
      </c>
    </row>
    <row r="20" spans="1:32" customFormat="1" ht="58.5" hidden="1" customHeight="1">
      <c r="A20">
        <v>1</v>
      </c>
      <c r="B20" s="54">
        <v>5</v>
      </c>
      <c r="C20" s="55" t="str">
        <f>Hoja1!O9</f>
        <v xml:space="preserve"> </v>
      </c>
      <c r="D20" s="55" t="str">
        <f>Hoja1!P9</f>
        <v xml:space="preserve"> </v>
      </c>
      <c r="E20" s="55" t="str">
        <f>Hoja1!Q9</f>
        <v xml:space="preserve"> </v>
      </c>
      <c r="F20" s="55" t="str">
        <f>Hoja1!R9</f>
        <v xml:space="preserve"> </v>
      </c>
      <c r="G20" s="55" t="str">
        <f>Hoja1!S9</f>
        <v xml:space="preserve"> </v>
      </c>
      <c r="H20" s="55" t="str">
        <f>Hoja1!T9</f>
        <v xml:space="preserve"> </v>
      </c>
      <c r="I20" s="55" t="str">
        <f>Hoja1!U9</f>
        <v xml:space="preserve"> </v>
      </c>
      <c r="J20" s="55" t="str">
        <f>Hoja1!V9</f>
        <v xml:space="preserve"> </v>
      </c>
      <c r="K20" s="65" t="s">
        <v>0</v>
      </c>
      <c r="L20" s="65" t="s">
        <v>0</v>
      </c>
      <c r="M20" s="65" t="s">
        <v>0</v>
      </c>
      <c r="N20" s="65" t="s">
        <v>0</v>
      </c>
      <c r="O20" s="65" t="s">
        <v>0</v>
      </c>
      <c r="P20" s="65" t="s">
        <v>0</v>
      </c>
      <c r="Q20" s="62" t="str">
        <f t="shared" si="0"/>
        <v>Aceptable</v>
      </c>
      <c r="R20" s="53" t="s">
        <v>271</v>
      </c>
      <c r="S20" s="53" t="s">
        <v>271</v>
      </c>
      <c r="T20" s="53" t="s">
        <v>271</v>
      </c>
      <c r="U20" s="53" t="s">
        <v>271</v>
      </c>
      <c r="V20" s="53" t="s">
        <v>271</v>
      </c>
      <c r="W20" s="53" t="s">
        <v>271</v>
      </c>
      <c r="X20" s="65" t="str">
        <f t="shared" si="1"/>
        <v>No crítico</v>
      </c>
      <c r="Y20" s="74"/>
      <c r="Z20" s="74"/>
      <c r="AA20" s="74"/>
      <c r="AB20" s="74"/>
      <c r="AC20" s="74"/>
      <c r="AD20" s="74"/>
      <c r="AF20">
        <f t="shared" si="2"/>
        <v>1</v>
      </c>
    </row>
    <row r="21" spans="1:32" s="125" customFormat="1" ht="28" customHeight="1">
      <c r="A21" s="132">
        <v>1</v>
      </c>
      <c r="B21" s="133">
        <v>6</v>
      </c>
      <c r="C21" s="134" t="str">
        <f>Hoja1!O10</f>
        <v xml:space="preserve"> </v>
      </c>
      <c r="D21" s="134" t="str">
        <f>Hoja1!P10</f>
        <v xml:space="preserve"> </v>
      </c>
      <c r="E21" s="134" t="str">
        <f>Hoja1!Q10</f>
        <v xml:space="preserve"> </v>
      </c>
      <c r="F21" s="134" t="str">
        <f>Hoja1!R10</f>
        <v xml:space="preserve"> </v>
      </c>
      <c r="G21" s="134" t="str">
        <f>Hoja1!S10</f>
        <v xml:space="preserve"> </v>
      </c>
      <c r="H21" s="134" t="str">
        <f>Hoja1!T10</f>
        <v xml:space="preserve"> </v>
      </c>
      <c r="I21" s="134" t="str">
        <f>Hoja1!U10</f>
        <v xml:space="preserve"> </v>
      </c>
      <c r="J21" s="134" t="str">
        <f>Hoja1!V10</f>
        <v xml:space="preserve"> </v>
      </c>
      <c r="K21" s="137"/>
      <c r="L21" s="137"/>
      <c r="M21" s="137"/>
      <c r="N21" s="137"/>
      <c r="O21" s="137"/>
      <c r="P21" s="137"/>
      <c r="Q21" s="136" t="str">
        <f t="shared" ref="Q21:Q84" si="3">IF(OR(K21="NO",L21="NO",M21="NO",N21="NO",O21="NO",P21="NO"),"No Aceptable","Aceptable")</f>
        <v>Aceptable</v>
      </c>
      <c r="R21" s="137" t="s">
        <v>271</v>
      </c>
      <c r="S21" s="137" t="s">
        <v>271</v>
      </c>
      <c r="T21" s="137" t="s">
        <v>271</v>
      </c>
      <c r="U21" s="137" t="s">
        <v>271</v>
      </c>
      <c r="V21" s="137" t="s">
        <v>271</v>
      </c>
      <c r="W21" s="137" t="s">
        <v>271</v>
      </c>
      <c r="X21" s="149" t="str">
        <f t="shared" ref="X21:X84" si="4">IF(OR(R21="SI",S21="SI",T21="SI",U21="SI",V21="SI",W21="SI"),"Crítico-Proceda a elaborar plan de acción","No crítico/Intermedio-Solicitar evaluación por parte del OAL")</f>
        <v>No crítico/Intermedio-Solicitar evaluación por parte del OAL</v>
      </c>
      <c r="Y21" s="148"/>
      <c r="Z21" s="138"/>
      <c r="AA21" s="138"/>
      <c r="AB21" s="138"/>
      <c r="AC21" s="138"/>
      <c r="AD21" s="138"/>
      <c r="AE21"/>
      <c r="AF21">
        <f t="shared" si="2"/>
        <v>1</v>
      </c>
    </row>
    <row r="22" spans="1:32" s="125" customFormat="1" ht="27" customHeight="1">
      <c r="A22" s="132">
        <v>1</v>
      </c>
      <c r="B22" s="133">
        <v>7</v>
      </c>
      <c r="C22" s="134" t="str">
        <f>Hoja1!O11</f>
        <v xml:space="preserve"> </v>
      </c>
      <c r="D22" s="134" t="str">
        <f>Hoja1!P11</f>
        <v xml:space="preserve"> </v>
      </c>
      <c r="E22" s="134" t="str">
        <f>Hoja1!Q11</f>
        <v xml:space="preserve"> </v>
      </c>
      <c r="F22" s="134" t="str">
        <f>Hoja1!R11</f>
        <v xml:space="preserve"> </v>
      </c>
      <c r="G22" s="134" t="str">
        <f>Hoja1!S11</f>
        <v xml:space="preserve"> </v>
      </c>
      <c r="H22" s="134" t="str">
        <f>Hoja1!T11</f>
        <v xml:space="preserve"> </v>
      </c>
      <c r="I22" s="134" t="str">
        <f>Hoja1!U11</f>
        <v xml:space="preserve"> </v>
      </c>
      <c r="J22" s="134" t="str">
        <f>Hoja1!V11</f>
        <v xml:space="preserve"> </v>
      </c>
      <c r="K22" s="137"/>
      <c r="L22" s="137"/>
      <c r="M22" s="137"/>
      <c r="N22" s="137"/>
      <c r="O22" s="137"/>
      <c r="P22" s="137"/>
      <c r="Q22" s="136" t="str">
        <f t="shared" si="3"/>
        <v>Aceptable</v>
      </c>
      <c r="R22" s="137" t="s">
        <v>0</v>
      </c>
      <c r="S22" s="137" t="s">
        <v>271</v>
      </c>
      <c r="T22" s="137" t="s">
        <v>271</v>
      </c>
      <c r="U22" s="137" t="s">
        <v>271</v>
      </c>
      <c r="V22" s="137" t="s">
        <v>271</v>
      </c>
      <c r="W22" s="137" t="s">
        <v>271</v>
      </c>
      <c r="X22" s="149" t="str">
        <f t="shared" si="4"/>
        <v>Crítico-Proceda a elaborar plan de acción</v>
      </c>
      <c r="Y22" s="148"/>
      <c r="Z22" s="138"/>
      <c r="AA22" s="138"/>
      <c r="AB22" s="138"/>
      <c r="AC22" s="138"/>
      <c r="AD22" s="138"/>
      <c r="AE22"/>
      <c r="AF22">
        <f t="shared" si="2"/>
        <v>1</v>
      </c>
    </row>
    <row r="23" spans="1:32" s="125" customFormat="1" ht="29.5" customHeight="1">
      <c r="A23" s="132">
        <v>1</v>
      </c>
      <c r="B23" s="133">
        <v>8</v>
      </c>
      <c r="C23" s="134" t="str">
        <f>Hoja1!O12</f>
        <v xml:space="preserve"> </v>
      </c>
      <c r="D23" s="134" t="str">
        <f>Hoja1!P12</f>
        <v xml:space="preserve"> </v>
      </c>
      <c r="E23" s="134" t="str">
        <f>Hoja1!Q12</f>
        <v xml:space="preserve"> </v>
      </c>
      <c r="F23" s="134" t="str">
        <f>Hoja1!R12</f>
        <v xml:space="preserve"> </v>
      </c>
      <c r="G23" s="134" t="str">
        <f>Hoja1!S12</f>
        <v xml:space="preserve"> </v>
      </c>
      <c r="H23" s="134" t="str">
        <f>Hoja1!T12</f>
        <v xml:space="preserve"> </v>
      </c>
      <c r="I23" s="134" t="str">
        <f>Hoja1!U12</f>
        <v xml:space="preserve"> </v>
      </c>
      <c r="J23" s="134" t="str">
        <f>Hoja1!V12</f>
        <v xml:space="preserve"> </v>
      </c>
      <c r="K23" s="137"/>
      <c r="L23" s="137"/>
      <c r="M23" s="137"/>
      <c r="N23" s="137"/>
      <c r="O23" s="137"/>
      <c r="P23" s="137"/>
      <c r="Q23" s="136" t="str">
        <f t="shared" si="3"/>
        <v>Aceptable</v>
      </c>
      <c r="R23" s="137" t="s">
        <v>271</v>
      </c>
      <c r="S23" s="137" t="s">
        <v>271</v>
      </c>
      <c r="T23" s="137" t="s">
        <v>271</v>
      </c>
      <c r="U23" s="137" t="s">
        <v>271</v>
      </c>
      <c r="V23" s="137" t="s">
        <v>271</v>
      </c>
      <c r="W23" s="137" t="s">
        <v>271</v>
      </c>
      <c r="X23" s="149" t="str">
        <f t="shared" si="4"/>
        <v>No crítico/Intermedio-Solicitar evaluación por parte del OAL</v>
      </c>
      <c r="Y23" s="148"/>
      <c r="Z23" s="138"/>
      <c r="AA23" s="138"/>
      <c r="AB23" s="138"/>
      <c r="AC23" s="138"/>
      <c r="AD23" s="138"/>
      <c r="AE23"/>
      <c r="AF23">
        <f t="shared" si="2"/>
        <v>1</v>
      </c>
    </row>
    <row r="24" spans="1:32" ht="58.5" customHeight="1">
      <c r="A24" s="123">
        <v>1</v>
      </c>
      <c r="B24" s="100">
        <v>9</v>
      </c>
      <c r="C24" s="101" t="str">
        <f>Hoja1!O13</f>
        <v xml:space="preserve"> </v>
      </c>
      <c r="D24" s="101" t="str">
        <f>Hoja1!P13</f>
        <v xml:space="preserve"> </v>
      </c>
      <c r="E24" s="101" t="str">
        <f>Hoja1!Q13</f>
        <v xml:space="preserve"> </v>
      </c>
      <c r="F24" s="101" t="str">
        <f>Hoja1!R13</f>
        <v xml:space="preserve"> </v>
      </c>
      <c r="G24" s="101" t="str">
        <f>Hoja1!S13</f>
        <v xml:space="preserve"> </v>
      </c>
      <c r="H24" s="101" t="str">
        <f>Hoja1!T13</f>
        <v xml:space="preserve"> </v>
      </c>
      <c r="I24" s="101" t="str">
        <f>Hoja1!U13</f>
        <v xml:space="preserve"> </v>
      </c>
      <c r="J24" s="101" t="str">
        <f>Hoja1!V13</f>
        <v xml:space="preserve"> </v>
      </c>
      <c r="K24" s="110"/>
      <c r="L24" s="110"/>
      <c r="M24" s="110"/>
      <c r="N24" s="110"/>
      <c r="O24" s="110"/>
      <c r="P24" s="110"/>
      <c r="Q24" s="136" t="str">
        <f t="shared" si="3"/>
        <v>Aceptable</v>
      </c>
      <c r="R24" s="110" t="s">
        <v>271</v>
      </c>
      <c r="S24" s="110" t="s">
        <v>271</v>
      </c>
      <c r="T24" s="110" t="s">
        <v>271</v>
      </c>
      <c r="U24" s="110" t="s">
        <v>271</v>
      </c>
      <c r="V24" s="110" t="s">
        <v>271</v>
      </c>
      <c r="W24" s="110" t="s">
        <v>271</v>
      </c>
      <c r="X24" s="149" t="str">
        <f t="shared" si="4"/>
        <v>No crítico/Intermedio-Solicitar evaluación por parte del OAL</v>
      </c>
      <c r="Y24" s="148"/>
      <c r="Z24" s="124"/>
      <c r="AA24" s="124"/>
      <c r="AB24" s="124"/>
      <c r="AC24" s="124"/>
      <c r="AD24" s="124"/>
      <c r="AF24">
        <f t="shared" si="2"/>
        <v>1</v>
      </c>
    </row>
    <row r="25" spans="1:32" ht="58.5" customHeight="1">
      <c r="A25" s="123">
        <v>1</v>
      </c>
      <c r="B25" s="100">
        <v>10</v>
      </c>
      <c r="C25" s="101" t="str">
        <f>Hoja1!O14</f>
        <v xml:space="preserve"> </v>
      </c>
      <c r="D25" s="101" t="str">
        <f>Hoja1!P14</f>
        <v xml:space="preserve"> </v>
      </c>
      <c r="E25" s="101" t="str">
        <f>Hoja1!Q14</f>
        <v xml:space="preserve"> </v>
      </c>
      <c r="F25" s="101" t="str">
        <f>Hoja1!R14</f>
        <v xml:space="preserve"> </v>
      </c>
      <c r="G25" s="101" t="str">
        <f>Hoja1!S14</f>
        <v xml:space="preserve"> </v>
      </c>
      <c r="H25" s="101" t="str">
        <f>Hoja1!T14</f>
        <v xml:space="preserve"> </v>
      </c>
      <c r="I25" s="101" t="str">
        <f>Hoja1!U14</f>
        <v xml:space="preserve"> </v>
      </c>
      <c r="J25" s="101" t="str">
        <f>Hoja1!V14</f>
        <v xml:space="preserve"> </v>
      </c>
      <c r="K25" s="110"/>
      <c r="L25" s="110"/>
      <c r="M25" s="110"/>
      <c r="N25" s="110"/>
      <c r="O25" s="110"/>
      <c r="P25" s="110"/>
      <c r="Q25" s="136" t="str">
        <f t="shared" si="3"/>
        <v>Aceptable</v>
      </c>
      <c r="R25" s="110" t="s">
        <v>271</v>
      </c>
      <c r="S25" s="110" t="s">
        <v>271</v>
      </c>
      <c r="T25" s="110" t="s">
        <v>271</v>
      </c>
      <c r="U25" s="110" t="s">
        <v>271</v>
      </c>
      <c r="V25" s="110" t="s">
        <v>271</v>
      </c>
      <c r="W25" s="110" t="s">
        <v>271</v>
      </c>
      <c r="X25" s="149" t="str">
        <f t="shared" si="4"/>
        <v>No crítico/Intermedio-Solicitar evaluación por parte del OAL</v>
      </c>
      <c r="Y25" s="148"/>
      <c r="Z25" s="124"/>
      <c r="AA25" s="124"/>
      <c r="AB25" s="124"/>
      <c r="AC25" s="124"/>
      <c r="AD25" s="124"/>
      <c r="AF25">
        <f t="shared" si="2"/>
        <v>1</v>
      </c>
    </row>
    <row r="26" spans="1:32" ht="58.5" customHeight="1">
      <c r="A26" s="123"/>
      <c r="B26" s="100">
        <v>11</v>
      </c>
      <c r="C26" s="101" t="str">
        <f>Hoja1!O15</f>
        <v xml:space="preserve"> </v>
      </c>
      <c r="D26" s="101" t="str">
        <f>Hoja1!P15</f>
        <v xml:space="preserve"> </v>
      </c>
      <c r="E26" s="101" t="str">
        <f>Hoja1!Q15</f>
        <v xml:space="preserve"> </v>
      </c>
      <c r="F26" s="101" t="str">
        <f>Hoja1!R15</f>
        <v xml:space="preserve"> </v>
      </c>
      <c r="G26" s="101" t="str">
        <f>Hoja1!S15</f>
        <v xml:space="preserve"> </v>
      </c>
      <c r="H26" s="101" t="str">
        <f>Hoja1!T15</f>
        <v xml:space="preserve"> </v>
      </c>
      <c r="I26" s="101" t="str">
        <f>Hoja1!U15</f>
        <v xml:space="preserve"> </v>
      </c>
      <c r="J26" s="101" t="str">
        <f>Hoja1!V15</f>
        <v xml:space="preserve"> </v>
      </c>
      <c r="K26" s="110"/>
      <c r="L26" s="110"/>
      <c r="M26" s="110"/>
      <c r="N26" s="110"/>
      <c r="O26" s="110"/>
      <c r="P26" s="110"/>
      <c r="Q26" s="136" t="str">
        <f t="shared" si="3"/>
        <v>Aceptable</v>
      </c>
      <c r="R26" s="110" t="s">
        <v>271</v>
      </c>
      <c r="S26" s="110" t="s">
        <v>271</v>
      </c>
      <c r="T26" s="110" t="s">
        <v>271</v>
      </c>
      <c r="U26" s="110" t="s">
        <v>271</v>
      </c>
      <c r="V26" s="110" t="s">
        <v>271</v>
      </c>
      <c r="W26" s="110" t="s">
        <v>271</v>
      </c>
      <c r="X26" s="149" t="str">
        <f t="shared" si="4"/>
        <v>No crítico/Intermedio-Solicitar evaluación por parte del OAL</v>
      </c>
      <c r="Y26" s="148"/>
      <c r="Z26" s="124"/>
      <c r="AA26" s="124"/>
      <c r="AB26" s="124"/>
      <c r="AC26" s="124"/>
      <c r="AD26" s="124"/>
      <c r="AF26">
        <f t="shared" si="2"/>
        <v>1</v>
      </c>
    </row>
    <row r="27" spans="1:32" ht="58.5" customHeight="1">
      <c r="A27" s="123"/>
      <c r="B27" s="100">
        <v>12</v>
      </c>
      <c r="C27" s="101" t="str">
        <f>Hoja1!O16</f>
        <v xml:space="preserve"> </v>
      </c>
      <c r="D27" s="101" t="str">
        <f>Hoja1!P16</f>
        <v xml:space="preserve"> </v>
      </c>
      <c r="E27" s="101" t="str">
        <f>Hoja1!Q16</f>
        <v xml:space="preserve"> </v>
      </c>
      <c r="F27" s="101" t="str">
        <f>Hoja1!R16</f>
        <v xml:space="preserve"> </v>
      </c>
      <c r="G27" s="101" t="str">
        <f>Hoja1!S16</f>
        <v xml:space="preserve"> </v>
      </c>
      <c r="H27" s="101" t="str">
        <f>Hoja1!T16</f>
        <v xml:space="preserve"> </v>
      </c>
      <c r="I27" s="101" t="str">
        <f>Hoja1!U16</f>
        <v xml:space="preserve"> </v>
      </c>
      <c r="J27" s="101" t="str">
        <f>Hoja1!V16</f>
        <v xml:space="preserve"> </v>
      </c>
      <c r="K27" s="110"/>
      <c r="L27" s="110"/>
      <c r="M27" s="110"/>
      <c r="N27" s="110"/>
      <c r="O27" s="110"/>
      <c r="P27" s="110"/>
      <c r="Q27" s="136" t="str">
        <f t="shared" si="3"/>
        <v>Aceptable</v>
      </c>
      <c r="R27" s="110" t="s">
        <v>271</v>
      </c>
      <c r="S27" s="110" t="s">
        <v>271</v>
      </c>
      <c r="T27" s="110" t="s">
        <v>271</v>
      </c>
      <c r="U27" s="110" t="s">
        <v>271</v>
      </c>
      <c r="V27" s="110" t="s">
        <v>271</v>
      </c>
      <c r="W27" s="110" t="s">
        <v>271</v>
      </c>
      <c r="X27" s="149" t="str">
        <f t="shared" si="4"/>
        <v>No crítico/Intermedio-Solicitar evaluación por parte del OAL</v>
      </c>
      <c r="Y27" s="148"/>
      <c r="Z27" s="124"/>
      <c r="AA27" s="124"/>
      <c r="AB27" s="124"/>
      <c r="AC27" s="124"/>
      <c r="AD27" s="124"/>
      <c r="AF27">
        <f t="shared" si="2"/>
        <v>1</v>
      </c>
    </row>
    <row r="28" spans="1:32" ht="58.5" customHeight="1">
      <c r="A28" s="123"/>
      <c r="B28" s="100">
        <v>13</v>
      </c>
      <c r="C28" s="101" t="str">
        <f>Hoja1!O17</f>
        <v xml:space="preserve"> </v>
      </c>
      <c r="D28" s="101" t="str">
        <f>Hoja1!P17</f>
        <v xml:space="preserve"> </v>
      </c>
      <c r="E28" s="101" t="str">
        <f>Hoja1!Q17</f>
        <v xml:space="preserve"> </v>
      </c>
      <c r="F28" s="101" t="str">
        <f>Hoja1!R17</f>
        <v xml:space="preserve"> </v>
      </c>
      <c r="G28" s="101" t="str">
        <f>Hoja1!S17</f>
        <v xml:space="preserve"> </v>
      </c>
      <c r="H28" s="101" t="str">
        <f>Hoja1!T17</f>
        <v xml:space="preserve"> </v>
      </c>
      <c r="I28" s="101" t="str">
        <f>Hoja1!U17</f>
        <v xml:space="preserve"> </v>
      </c>
      <c r="J28" s="101" t="str">
        <f>Hoja1!V17</f>
        <v xml:space="preserve"> </v>
      </c>
      <c r="K28" s="110"/>
      <c r="L28" s="110"/>
      <c r="M28" s="110"/>
      <c r="N28" s="110"/>
      <c r="O28" s="110"/>
      <c r="P28" s="110"/>
      <c r="Q28" s="136" t="str">
        <f t="shared" si="3"/>
        <v>Aceptable</v>
      </c>
      <c r="R28" s="110" t="s">
        <v>271</v>
      </c>
      <c r="S28" s="110" t="s">
        <v>271</v>
      </c>
      <c r="T28" s="110" t="s">
        <v>271</v>
      </c>
      <c r="U28" s="110" t="s">
        <v>271</v>
      </c>
      <c r="V28" s="110" t="s">
        <v>271</v>
      </c>
      <c r="W28" s="110" t="s">
        <v>271</v>
      </c>
      <c r="X28" s="149" t="str">
        <f t="shared" si="4"/>
        <v>No crítico/Intermedio-Solicitar evaluación por parte del OAL</v>
      </c>
      <c r="Y28" s="148"/>
      <c r="Z28" s="124"/>
      <c r="AA28" s="124"/>
      <c r="AB28" s="124"/>
      <c r="AC28" s="124"/>
      <c r="AD28" s="124"/>
      <c r="AF28">
        <f t="shared" si="2"/>
        <v>1</v>
      </c>
    </row>
    <row r="29" spans="1:32" ht="58.5" customHeight="1">
      <c r="A29" s="123"/>
      <c r="B29" s="100">
        <v>14</v>
      </c>
      <c r="C29" s="101" t="str">
        <f>Hoja1!O18</f>
        <v xml:space="preserve"> </v>
      </c>
      <c r="D29" s="101" t="str">
        <f>Hoja1!P18</f>
        <v xml:space="preserve"> </v>
      </c>
      <c r="E29" s="101" t="str">
        <f>Hoja1!Q18</f>
        <v xml:space="preserve"> </v>
      </c>
      <c r="F29" s="101" t="str">
        <f>Hoja1!R18</f>
        <v xml:space="preserve"> </v>
      </c>
      <c r="G29" s="101" t="str">
        <f>Hoja1!S18</f>
        <v xml:space="preserve"> </v>
      </c>
      <c r="H29" s="101" t="str">
        <f>Hoja1!T18</f>
        <v xml:space="preserve"> </v>
      </c>
      <c r="I29" s="101" t="str">
        <f>Hoja1!U18</f>
        <v xml:space="preserve"> </v>
      </c>
      <c r="J29" s="101" t="str">
        <f>Hoja1!V18</f>
        <v xml:space="preserve"> </v>
      </c>
      <c r="K29" s="110"/>
      <c r="L29" s="110"/>
      <c r="M29" s="110"/>
      <c r="N29" s="110"/>
      <c r="O29" s="110"/>
      <c r="P29" s="110"/>
      <c r="Q29" s="136" t="str">
        <f t="shared" si="3"/>
        <v>Aceptable</v>
      </c>
      <c r="R29" s="110" t="s">
        <v>271</v>
      </c>
      <c r="S29" s="110" t="s">
        <v>271</v>
      </c>
      <c r="T29" s="110" t="s">
        <v>271</v>
      </c>
      <c r="U29" s="110" t="s">
        <v>271</v>
      </c>
      <c r="V29" s="110" t="s">
        <v>271</v>
      </c>
      <c r="W29" s="110" t="s">
        <v>271</v>
      </c>
      <c r="X29" s="149" t="str">
        <f t="shared" si="4"/>
        <v>No crítico/Intermedio-Solicitar evaluación por parte del OAL</v>
      </c>
      <c r="Y29" s="148"/>
      <c r="Z29" s="124"/>
      <c r="AA29" s="124"/>
      <c r="AB29" s="124"/>
      <c r="AC29" s="124"/>
      <c r="AD29" s="124"/>
      <c r="AF29">
        <f t="shared" si="2"/>
        <v>1</v>
      </c>
    </row>
    <row r="30" spans="1:32" ht="58.5" customHeight="1">
      <c r="A30" s="123"/>
      <c r="B30" s="100">
        <v>15</v>
      </c>
      <c r="C30" s="101" t="str">
        <f>Hoja1!O19</f>
        <v xml:space="preserve"> </v>
      </c>
      <c r="D30" s="101" t="str">
        <f>Hoja1!P19</f>
        <v xml:space="preserve"> </v>
      </c>
      <c r="E30" s="101" t="str">
        <f>Hoja1!Q19</f>
        <v xml:space="preserve"> </v>
      </c>
      <c r="F30" s="101" t="str">
        <f>Hoja1!R19</f>
        <v xml:space="preserve"> </v>
      </c>
      <c r="G30" s="101" t="str">
        <f>Hoja1!S19</f>
        <v xml:space="preserve"> </v>
      </c>
      <c r="H30" s="101" t="str">
        <f>Hoja1!T19</f>
        <v xml:space="preserve"> </v>
      </c>
      <c r="I30" s="101" t="str">
        <f>Hoja1!U19</f>
        <v xml:space="preserve"> </v>
      </c>
      <c r="J30" s="101" t="str">
        <f>Hoja1!V19</f>
        <v xml:space="preserve"> </v>
      </c>
      <c r="K30" s="110"/>
      <c r="L30" s="110"/>
      <c r="M30" s="110"/>
      <c r="N30" s="110"/>
      <c r="O30" s="110"/>
      <c r="P30" s="110"/>
      <c r="Q30" s="136" t="str">
        <f t="shared" si="3"/>
        <v>Aceptable</v>
      </c>
      <c r="R30" s="110" t="s">
        <v>271</v>
      </c>
      <c r="S30" s="110" t="s">
        <v>271</v>
      </c>
      <c r="T30" s="110" t="s">
        <v>271</v>
      </c>
      <c r="U30" s="110" t="s">
        <v>271</v>
      </c>
      <c r="V30" s="110" t="s">
        <v>271</v>
      </c>
      <c r="W30" s="110" t="s">
        <v>271</v>
      </c>
      <c r="X30" s="149" t="str">
        <f t="shared" si="4"/>
        <v>No crítico/Intermedio-Solicitar evaluación por parte del OAL</v>
      </c>
      <c r="Y30" s="148"/>
      <c r="Z30" s="124"/>
      <c r="AA30" s="124"/>
      <c r="AB30" s="124"/>
      <c r="AC30" s="124"/>
      <c r="AD30" s="124"/>
      <c r="AF30">
        <f t="shared" si="2"/>
        <v>1</v>
      </c>
    </row>
    <row r="31" spans="1:32" ht="58.5" customHeight="1">
      <c r="A31" s="123"/>
      <c r="B31" s="100">
        <v>16</v>
      </c>
      <c r="C31" s="101" t="str">
        <f>Hoja1!O20</f>
        <v xml:space="preserve"> </v>
      </c>
      <c r="D31" s="101" t="str">
        <f>Hoja1!P20</f>
        <v xml:space="preserve"> </v>
      </c>
      <c r="E31" s="101" t="str">
        <f>Hoja1!Q20</f>
        <v xml:space="preserve"> </v>
      </c>
      <c r="F31" s="101" t="str">
        <f>Hoja1!R20</f>
        <v xml:space="preserve"> </v>
      </c>
      <c r="G31" s="101" t="str">
        <f>Hoja1!S20</f>
        <v xml:space="preserve"> </v>
      </c>
      <c r="H31" s="101" t="str">
        <f>Hoja1!T20</f>
        <v xml:space="preserve"> </v>
      </c>
      <c r="I31" s="101" t="str">
        <f>Hoja1!U20</f>
        <v xml:space="preserve"> </v>
      </c>
      <c r="J31" s="101" t="str">
        <f>Hoja1!V20</f>
        <v xml:space="preserve"> </v>
      </c>
      <c r="K31" s="110"/>
      <c r="L31" s="110"/>
      <c r="M31" s="110"/>
      <c r="N31" s="110"/>
      <c r="O31" s="110"/>
      <c r="P31" s="110"/>
      <c r="Q31" s="136" t="str">
        <f t="shared" si="3"/>
        <v>Aceptable</v>
      </c>
      <c r="R31" s="110" t="s">
        <v>271</v>
      </c>
      <c r="S31" s="110" t="s">
        <v>271</v>
      </c>
      <c r="T31" s="110" t="s">
        <v>271</v>
      </c>
      <c r="U31" s="110" t="s">
        <v>271</v>
      </c>
      <c r="V31" s="110" t="s">
        <v>271</v>
      </c>
      <c r="W31" s="110" t="s">
        <v>271</v>
      </c>
      <c r="X31" s="149" t="str">
        <f t="shared" si="4"/>
        <v>No crítico/Intermedio-Solicitar evaluación por parte del OAL</v>
      </c>
      <c r="Y31" s="148"/>
      <c r="Z31" s="124"/>
      <c r="AA31" s="124"/>
      <c r="AB31" s="124"/>
      <c r="AC31" s="124"/>
      <c r="AD31" s="124"/>
      <c r="AF31">
        <f t="shared" si="2"/>
        <v>1</v>
      </c>
    </row>
    <row r="32" spans="1:32" ht="58.5" customHeight="1">
      <c r="A32" s="123"/>
      <c r="B32" s="100">
        <v>17</v>
      </c>
      <c r="C32" s="101" t="str">
        <f>Hoja1!O21</f>
        <v xml:space="preserve"> </v>
      </c>
      <c r="D32" s="101" t="str">
        <f>Hoja1!P21</f>
        <v xml:space="preserve"> </v>
      </c>
      <c r="E32" s="101" t="str">
        <f>Hoja1!Q21</f>
        <v xml:space="preserve"> </v>
      </c>
      <c r="F32" s="101" t="str">
        <f>Hoja1!R21</f>
        <v xml:space="preserve"> </v>
      </c>
      <c r="G32" s="101" t="str">
        <f>Hoja1!S21</f>
        <v xml:space="preserve"> </v>
      </c>
      <c r="H32" s="101" t="str">
        <f>Hoja1!T21</f>
        <v xml:space="preserve"> </v>
      </c>
      <c r="I32" s="101" t="str">
        <f>Hoja1!U21</f>
        <v xml:space="preserve"> </v>
      </c>
      <c r="J32" s="101" t="str">
        <f>Hoja1!V21</f>
        <v xml:space="preserve"> </v>
      </c>
      <c r="K32" s="110"/>
      <c r="L32" s="110"/>
      <c r="M32" s="110"/>
      <c r="N32" s="110"/>
      <c r="O32" s="110"/>
      <c r="P32" s="110"/>
      <c r="Q32" s="136" t="str">
        <f t="shared" si="3"/>
        <v>Aceptable</v>
      </c>
      <c r="R32" s="110" t="s">
        <v>271</v>
      </c>
      <c r="S32" s="110" t="s">
        <v>271</v>
      </c>
      <c r="T32" s="110" t="s">
        <v>271</v>
      </c>
      <c r="U32" s="110" t="s">
        <v>271</v>
      </c>
      <c r="V32" s="110" t="s">
        <v>271</v>
      </c>
      <c r="W32" s="110" t="s">
        <v>271</v>
      </c>
      <c r="X32" s="149" t="str">
        <f t="shared" si="4"/>
        <v>No crítico/Intermedio-Solicitar evaluación por parte del OAL</v>
      </c>
      <c r="Y32" s="148"/>
      <c r="Z32" s="124"/>
      <c r="AA32" s="124"/>
      <c r="AB32" s="124"/>
      <c r="AC32" s="124"/>
      <c r="AD32" s="124"/>
      <c r="AF32">
        <f t="shared" si="2"/>
        <v>1</v>
      </c>
    </row>
    <row r="33" spans="1:32" ht="58.5" customHeight="1">
      <c r="A33" s="123"/>
      <c r="B33" s="100">
        <v>18</v>
      </c>
      <c r="C33" s="101">
        <f>Hoja1!O22</f>
        <v>0</v>
      </c>
      <c r="D33" s="101">
        <f>Hoja1!P22</f>
        <v>0</v>
      </c>
      <c r="E33" s="101">
        <f>Hoja1!Q22</f>
        <v>0</v>
      </c>
      <c r="F33" s="101">
        <f>Hoja1!R22</f>
        <v>0</v>
      </c>
      <c r="G33" s="101">
        <f>Hoja1!S22</f>
        <v>0</v>
      </c>
      <c r="H33" s="101">
        <f>Hoja1!T22</f>
        <v>0</v>
      </c>
      <c r="I33" s="101">
        <f>Hoja1!U22</f>
        <v>0</v>
      </c>
      <c r="J33" s="101">
        <f>Hoja1!V22</f>
        <v>0</v>
      </c>
      <c r="K33" s="110"/>
      <c r="L33" s="110"/>
      <c r="M33" s="110"/>
      <c r="N33" s="110"/>
      <c r="O33" s="110"/>
      <c r="P33" s="110"/>
      <c r="Q33" s="136" t="str">
        <f t="shared" si="3"/>
        <v>Aceptable</v>
      </c>
      <c r="R33" s="110" t="s">
        <v>271</v>
      </c>
      <c r="S33" s="110" t="s">
        <v>271</v>
      </c>
      <c r="T33" s="110" t="s">
        <v>271</v>
      </c>
      <c r="U33" s="110" t="s">
        <v>271</v>
      </c>
      <c r="V33" s="110" t="s">
        <v>271</v>
      </c>
      <c r="W33" s="110" t="s">
        <v>271</v>
      </c>
      <c r="X33" s="149" t="str">
        <f t="shared" si="4"/>
        <v>No crítico/Intermedio-Solicitar evaluación por parte del OAL</v>
      </c>
      <c r="Y33" s="148"/>
      <c r="Z33" s="124"/>
      <c r="AA33" s="124"/>
      <c r="AB33" s="124"/>
      <c r="AC33" s="124"/>
      <c r="AD33" s="124"/>
      <c r="AF33">
        <f t="shared" si="2"/>
        <v>1</v>
      </c>
    </row>
    <row r="34" spans="1:32" ht="58.5" customHeight="1">
      <c r="A34" s="123"/>
      <c r="B34" s="100">
        <v>19</v>
      </c>
      <c r="C34" s="101">
        <f>Hoja1!O23</f>
        <v>0</v>
      </c>
      <c r="D34" s="101">
        <f>Hoja1!P23</f>
        <v>0</v>
      </c>
      <c r="E34" s="101">
        <f>Hoja1!Q23</f>
        <v>0</v>
      </c>
      <c r="F34" s="101">
        <f>Hoja1!R23</f>
        <v>0</v>
      </c>
      <c r="G34" s="101">
        <f>Hoja1!S23</f>
        <v>0</v>
      </c>
      <c r="H34" s="101">
        <f>Hoja1!T23</f>
        <v>0</v>
      </c>
      <c r="I34" s="101">
        <f>Hoja1!U23</f>
        <v>0</v>
      </c>
      <c r="J34" s="101">
        <f>Hoja1!V23</f>
        <v>0</v>
      </c>
      <c r="K34" s="110"/>
      <c r="L34" s="110"/>
      <c r="M34" s="110"/>
      <c r="N34" s="110"/>
      <c r="O34" s="110"/>
      <c r="P34" s="110"/>
      <c r="Q34" s="136" t="str">
        <f t="shared" si="3"/>
        <v>Aceptable</v>
      </c>
      <c r="R34" s="110" t="s">
        <v>271</v>
      </c>
      <c r="S34" s="110" t="s">
        <v>271</v>
      </c>
      <c r="T34" s="110" t="s">
        <v>271</v>
      </c>
      <c r="U34" s="110" t="s">
        <v>271</v>
      </c>
      <c r="V34" s="110" t="s">
        <v>271</v>
      </c>
      <c r="W34" s="110" t="s">
        <v>271</v>
      </c>
      <c r="X34" s="149" t="str">
        <f t="shared" si="4"/>
        <v>No crítico/Intermedio-Solicitar evaluación por parte del OAL</v>
      </c>
      <c r="Y34" s="148"/>
      <c r="Z34" s="124"/>
      <c r="AA34" s="124"/>
      <c r="AB34" s="124"/>
      <c r="AC34" s="124"/>
      <c r="AD34" s="124"/>
      <c r="AF34">
        <f t="shared" si="2"/>
        <v>1</v>
      </c>
    </row>
    <row r="35" spans="1:32" ht="58.5" customHeight="1">
      <c r="A35" s="123"/>
      <c r="B35" s="100">
        <v>20</v>
      </c>
      <c r="C35" s="101">
        <f>Hoja1!O24</f>
        <v>0</v>
      </c>
      <c r="D35" s="101">
        <f>Hoja1!P24</f>
        <v>0</v>
      </c>
      <c r="E35" s="101">
        <f>Hoja1!Q24</f>
        <v>0</v>
      </c>
      <c r="F35" s="101">
        <f>Hoja1!R24</f>
        <v>0</v>
      </c>
      <c r="G35" s="101">
        <f>Hoja1!S24</f>
        <v>0</v>
      </c>
      <c r="H35" s="101">
        <f>Hoja1!T24</f>
        <v>0</v>
      </c>
      <c r="I35" s="101">
        <f>Hoja1!U24</f>
        <v>0</v>
      </c>
      <c r="J35" s="101">
        <f>Hoja1!V24</f>
        <v>0</v>
      </c>
      <c r="K35" s="110"/>
      <c r="L35" s="110"/>
      <c r="M35" s="110"/>
      <c r="N35" s="110"/>
      <c r="O35" s="110"/>
      <c r="P35" s="110"/>
      <c r="Q35" s="136" t="str">
        <f t="shared" si="3"/>
        <v>Aceptable</v>
      </c>
      <c r="R35" s="110" t="s">
        <v>271</v>
      </c>
      <c r="S35" s="110" t="s">
        <v>271</v>
      </c>
      <c r="T35" s="110" t="s">
        <v>271</v>
      </c>
      <c r="U35" s="110" t="s">
        <v>271</v>
      </c>
      <c r="V35" s="110" t="s">
        <v>271</v>
      </c>
      <c r="W35" s="110" t="s">
        <v>271</v>
      </c>
      <c r="X35" s="149" t="str">
        <f t="shared" si="4"/>
        <v>No crítico/Intermedio-Solicitar evaluación por parte del OAL</v>
      </c>
      <c r="Y35" s="148"/>
      <c r="Z35" s="124"/>
      <c r="AA35" s="124"/>
      <c r="AB35" s="124"/>
      <c r="AC35" s="124"/>
      <c r="AD35" s="124"/>
      <c r="AF35">
        <f t="shared" si="2"/>
        <v>1</v>
      </c>
    </row>
    <row r="36" spans="1:32" ht="58.5" customHeight="1">
      <c r="A36" s="123"/>
      <c r="B36" s="100">
        <v>21</v>
      </c>
      <c r="C36" s="101">
        <f>Hoja1!O25</f>
        <v>0</v>
      </c>
      <c r="D36" s="101">
        <f>Hoja1!P25</f>
        <v>0</v>
      </c>
      <c r="E36" s="101">
        <f>Hoja1!Q25</f>
        <v>0</v>
      </c>
      <c r="F36" s="101">
        <f>Hoja1!R25</f>
        <v>0</v>
      </c>
      <c r="G36" s="101">
        <f>Hoja1!S25</f>
        <v>0</v>
      </c>
      <c r="H36" s="101">
        <f>Hoja1!T25</f>
        <v>0</v>
      </c>
      <c r="I36" s="101">
        <f>Hoja1!U25</f>
        <v>0</v>
      </c>
      <c r="J36" s="101">
        <f>Hoja1!V25</f>
        <v>0</v>
      </c>
      <c r="K36" s="110"/>
      <c r="L36" s="110"/>
      <c r="M36" s="110"/>
      <c r="N36" s="110"/>
      <c r="O36" s="110"/>
      <c r="P36" s="110"/>
      <c r="Q36" s="136" t="str">
        <f t="shared" si="3"/>
        <v>Aceptable</v>
      </c>
      <c r="R36" s="110" t="s">
        <v>271</v>
      </c>
      <c r="S36" s="110" t="s">
        <v>271</v>
      </c>
      <c r="T36" s="110" t="s">
        <v>271</v>
      </c>
      <c r="U36" s="110" t="s">
        <v>271</v>
      </c>
      <c r="V36" s="110" t="s">
        <v>271</v>
      </c>
      <c r="W36" s="110" t="s">
        <v>271</v>
      </c>
      <c r="X36" s="149" t="str">
        <f t="shared" si="4"/>
        <v>No crítico/Intermedio-Solicitar evaluación por parte del OAL</v>
      </c>
      <c r="Y36" s="148"/>
      <c r="Z36" s="124"/>
      <c r="AA36" s="124"/>
      <c r="AB36" s="124"/>
      <c r="AC36" s="124"/>
      <c r="AD36" s="124"/>
      <c r="AF36">
        <f t="shared" si="2"/>
        <v>1</v>
      </c>
    </row>
    <row r="37" spans="1:32" ht="58.5" customHeight="1">
      <c r="A37" s="123"/>
      <c r="B37" s="100">
        <v>22</v>
      </c>
      <c r="C37" s="101">
        <f>Hoja1!O26</f>
        <v>0</v>
      </c>
      <c r="D37" s="101">
        <f>Hoja1!P26</f>
        <v>0</v>
      </c>
      <c r="E37" s="101">
        <f>Hoja1!Q26</f>
        <v>0</v>
      </c>
      <c r="F37" s="101">
        <f>Hoja1!R26</f>
        <v>0</v>
      </c>
      <c r="G37" s="101">
        <f>Hoja1!S26</f>
        <v>0</v>
      </c>
      <c r="H37" s="101">
        <f>Hoja1!T26</f>
        <v>0</v>
      </c>
      <c r="I37" s="101">
        <f>Hoja1!U26</f>
        <v>0</v>
      </c>
      <c r="J37" s="101">
        <f>Hoja1!V26</f>
        <v>0</v>
      </c>
      <c r="K37" s="110"/>
      <c r="L37" s="110"/>
      <c r="M37" s="110"/>
      <c r="N37" s="110"/>
      <c r="O37" s="110"/>
      <c r="P37" s="110"/>
      <c r="Q37" s="136" t="str">
        <f t="shared" si="3"/>
        <v>Aceptable</v>
      </c>
      <c r="R37" s="110" t="s">
        <v>271</v>
      </c>
      <c r="S37" s="110" t="s">
        <v>271</v>
      </c>
      <c r="T37" s="110" t="s">
        <v>271</v>
      </c>
      <c r="U37" s="110" t="s">
        <v>271</v>
      </c>
      <c r="V37" s="110" t="s">
        <v>271</v>
      </c>
      <c r="W37" s="110" t="s">
        <v>271</v>
      </c>
      <c r="X37" s="149" t="str">
        <f t="shared" si="4"/>
        <v>No crítico/Intermedio-Solicitar evaluación por parte del OAL</v>
      </c>
      <c r="Y37" s="148"/>
      <c r="Z37" s="124"/>
      <c r="AA37" s="124"/>
      <c r="AB37" s="124"/>
      <c r="AC37" s="124"/>
      <c r="AD37" s="124"/>
      <c r="AF37">
        <f t="shared" si="2"/>
        <v>1</v>
      </c>
    </row>
    <row r="38" spans="1:32" ht="58.5" customHeight="1">
      <c r="A38" s="123"/>
      <c r="B38" s="100">
        <v>23</v>
      </c>
      <c r="C38" s="101">
        <f>Hoja1!O27</f>
        <v>0</v>
      </c>
      <c r="D38" s="101">
        <f>Hoja1!P27</f>
        <v>0</v>
      </c>
      <c r="E38" s="101">
        <f>Hoja1!Q27</f>
        <v>0</v>
      </c>
      <c r="F38" s="101">
        <f>Hoja1!R27</f>
        <v>0</v>
      </c>
      <c r="G38" s="101">
        <f>Hoja1!S27</f>
        <v>0</v>
      </c>
      <c r="H38" s="101">
        <f>Hoja1!T27</f>
        <v>0</v>
      </c>
      <c r="I38" s="101">
        <f>Hoja1!U27</f>
        <v>0</v>
      </c>
      <c r="J38" s="101">
        <f>Hoja1!V27</f>
        <v>0</v>
      </c>
      <c r="K38" s="110"/>
      <c r="L38" s="110"/>
      <c r="M38" s="110"/>
      <c r="N38" s="110"/>
      <c r="O38" s="110"/>
      <c r="P38" s="110"/>
      <c r="Q38" s="136" t="str">
        <f t="shared" si="3"/>
        <v>Aceptable</v>
      </c>
      <c r="R38" s="110" t="s">
        <v>271</v>
      </c>
      <c r="S38" s="110" t="s">
        <v>271</v>
      </c>
      <c r="T38" s="110" t="s">
        <v>271</v>
      </c>
      <c r="U38" s="110" t="s">
        <v>271</v>
      </c>
      <c r="V38" s="110" t="s">
        <v>271</v>
      </c>
      <c r="W38" s="110" t="s">
        <v>271</v>
      </c>
      <c r="X38" s="149" t="str">
        <f t="shared" si="4"/>
        <v>No crítico/Intermedio-Solicitar evaluación por parte del OAL</v>
      </c>
      <c r="Y38" s="148"/>
      <c r="Z38" s="124"/>
      <c r="AA38" s="124"/>
      <c r="AB38" s="124"/>
      <c r="AC38" s="124"/>
      <c r="AD38" s="124"/>
      <c r="AF38">
        <f t="shared" si="2"/>
        <v>1</v>
      </c>
    </row>
    <row r="39" spans="1:32" ht="58.5" customHeight="1">
      <c r="A39" s="123"/>
      <c r="B39" s="100">
        <v>24</v>
      </c>
      <c r="C39" s="101">
        <f>Hoja1!O28</f>
        <v>0</v>
      </c>
      <c r="D39" s="101">
        <f>Hoja1!P28</f>
        <v>0</v>
      </c>
      <c r="E39" s="101">
        <f>Hoja1!Q28</f>
        <v>0</v>
      </c>
      <c r="F39" s="101">
        <f>Hoja1!R28</f>
        <v>0</v>
      </c>
      <c r="G39" s="101">
        <f>Hoja1!S28</f>
        <v>0</v>
      </c>
      <c r="H39" s="101">
        <f>Hoja1!T28</f>
        <v>0</v>
      </c>
      <c r="I39" s="101">
        <f>Hoja1!U28</f>
        <v>0</v>
      </c>
      <c r="J39" s="101">
        <f>Hoja1!V28</f>
        <v>0</v>
      </c>
      <c r="K39" s="110"/>
      <c r="L39" s="110"/>
      <c r="M39" s="110"/>
      <c r="N39" s="110"/>
      <c r="O39" s="110"/>
      <c r="P39" s="110"/>
      <c r="Q39" s="136" t="str">
        <f t="shared" si="3"/>
        <v>Aceptable</v>
      </c>
      <c r="R39" s="110" t="s">
        <v>271</v>
      </c>
      <c r="S39" s="110" t="s">
        <v>271</v>
      </c>
      <c r="T39" s="110" t="s">
        <v>271</v>
      </c>
      <c r="U39" s="110" t="s">
        <v>271</v>
      </c>
      <c r="V39" s="110" t="s">
        <v>271</v>
      </c>
      <c r="W39" s="110" t="s">
        <v>271</v>
      </c>
      <c r="X39" s="149" t="str">
        <f t="shared" si="4"/>
        <v>No crítico/Intermedio-Solicitar evaluación por parte del OAL</v>
      </c>
      <c r="Y39" s="148"/>
      <c r="Z39" s="124"/>
      <c r="AA39" s="124"/>
      <c r="AB39" s="124"/>
      <c r="AC39" s="124"/>
      <c r="AD39" s="124"/>
      <c r="AF39">
        <f t="shared" si="2"/>
        <v>1</v>
      </c>
    </row>
    <row r="40" spans="1:32" ht="58.5" customHeight="1">
      <c r="A40" s="123"/>
      <c r="B40" s="100">
        <v>25</v>
      </c>
      <c r="C40" s="101">
        <f>Hoja1!O29</f>
        <v>0</v>
      </c>
      <c r="D40" s="101">
        <f>Hoja1!P29</f>
        <v>0</v>
      </c>
      <c r="E40" s="101">
        <f>Hoja1!Q29</f>
        <v>0</v>
      </c>
      <c r="F40" s="101">
        <f>Hoja1!R29</f>
        <v>0</v>
      </c>
      <c r="G40" s="101">
        <f>Hoja1!S29</f>
        <v>0</v>
      </c>
      <c r="H40" s="101">
        <f>Hoja1!T29</f>
        <v>0</v>
      </c>
      <c r="I40" s="101">
        <f>Hoja1!U29</f>
        <v>0</v>
      </c>
      <c r="J40" s="101">
        <f>Hoja1!V29</f>
        <v>0</v>
      </c>
      <c r="K40" s="110"/>
      <c r="L40" s="110"/>
      <c r="M40" s="110"/>
      <c r="N40" s="110"/>
      <c r="O40" s="110"/>
      <c r="P40" s="110"/>
      <c r="Q40" s="136" t="str">
        <f t="shared" si="3"/>
        <v>Aceptable</v>
      </c>
      <c r="R40" s="110" t="s">
        <v>271</v>
      </c>
      <c r="S40" s="110" t="s">
        <v>271</v>
      </c>
      <c r="T40" s="110" t="s">
        <v>271</v>
      </c>
      <c r="U40" s="110" t="s">
        <v>271</v>
      </c>
      <c r="V40" s="110" t="s">
        <v>271</v>
      </c>
      <c r="W40" s="110" t="s">
        <v>271</v>
      </c>
      <c r="X40" s="149" t="str">
        <f t="shared" si="4"/>
        <v>No crítico/Intermedio-Solicitar evaluación por parte del OAL</v>
      </c>
      <c r="Y40" s="148"/>
      <c r="Z40" s="124"/>
      <c r="AA40" s="124"/>
      <c r="AB40" s="124"/>
      <c r="AC40" s="124"/>
      <c r="AD40" s="124"/>
      <c r="AF40">
        <f t="shared" si="2"/>
        <v>1</v>
      </c>
    </row>
    <row r="41" spans="1:32" ht="58.5" customHeight="1">
      <c r="A41" s="123"/>
      <c r="B41" s="100">
        <v>26</v>
      </c>
      <c r="C41" s="101">
        <f>Hoja1!O30</f>
        <v>0</v>
      </c>
      <c r="D41" s="101">
        <f>Hoja1!P30</f>
        <v>0</v>
      </c>
      <c r="E41" s="101">
        <f>Hoja1!Q30</f>
        <v>0</v>
      </c>
      <c r="F41" s="101">
        <f>Hoja1!R30</f>
        <v>0</v>
      </c>
      <c r="G41" s="101">
        <f>Hoja1!S30</f>
        <v>0</v>
      </c>
      <c r="H41" s="101">
        <f>Hoja1!T30</f>
        <v>0</v>
      </c>
      <c r="I41" s="101">
        <f>Hoja1!U30</f>
        <v>0</v>
      </c>
      <c r="J41" s="101">
        <f>Hoja1!V30</f>
        <v>0</v>
      </c>
      <c r="K41" s="110"/>
      <c r="L41" s="110"/>
      <c r="M41" s="110"/>
      <c r="N41" s="110"/>
      <c r="O41" s="110"/>
      <c r="P41" s="110"/>
      <c r="Q41" s="136" t="str">
        <f t="shared" si="3"/>
        <v>Aceptable</v>
      </c>
      <c r="R41" s="110" t="s">
        <v>271</v>
      </c>
      <c r="S41" s="110" t="s">
        <v>271</v>
      </c>
      <c r="T41" s="110" t="s">
        <v>271</v>
      </c>
      <c r="U41" s="110" t="s">
        <v>271</v>
      </c>
      <c r="V41" s="110" t="s">
        <v>271</v>
      </c>
      <c r="W41" s="110" t="s">
        <v>271</v>
      </c>
      <c r="X41" s="149" t="str">
        <f t="shared" si="4"/>
        <v>No crítico/Intermedio-Solicitar evaluación por parte del OAL</v>
      </c>
      <c r="Y41" s="148"/>
      <c r="Z41" s="124"/>
      <c r="AA41" s="124"/>
      <c r="AB41" s="124"/>
      <c r="AC41" s="124"/>
      <c r="AD41" s="124"/>
      <c r="AF41">
        <f t="shared" si="2"/>
        <v>1</v>
      </c>
    </row>
    <row r="42" spans="1:32" ht="58.5" customHeight="1">
      <c r="A42" s="123"/>
      <c r="B42" s="100">
        <v>27</v>
      </c>
      <c r="C42" s="101">
        <f>Hoja1!O31</f>
        <v>0</v>
      </c>
      <c r="D42" s="101">
        <f>Hoja1!P31</f>
        <v>0</v>
      </c>
      <c r="E42" s="101">
        <f>Hoja1!Q31</f>
        <v>0</v>
      </c>
      <c r="F42" s="101">
        <f>Hoja1!R31</f>
        <v>0</v>
      </c>
      <c r="G42" s="101">
        <f>Hoja1!S31</f>
        <v>0</v>
      </c>
      <c r="H42" s="101">
        <f>Hoja1!T31</f>
        <v>0</v>
      </c>
      <c r="I42" s="101">
        <f>Hoja1!U31</f>
        <v>0</v>
      </c>
      <c r="J42" s="101">
        <f>Hoja1!V31</f>
        <v>0</v>
      </c>
      <c r="K42" s="110"/>
      <c r="L42" s="110"/>
      <c r="M42" s="110"/>
      <c r="N42" s="110"/>
      <c r="O42" s="110"/>
      <c r="P42" s="110"/>
      <c r="Q42" s="136" t="str">
        <f t="shared" si="3"/>
        <v>Aceptable</v>
      </c>
      <c r="R42" s="110" t="s">
        <v>271</v>
      </c>
      <c r="S42" s="110" t="s">
        <v>271</v>
      </c>
      <c r="T42" s="110" t="s">
        <v>271</v>
      </c>
      <c r="U42" s="110" t="s">
        <v>271</v>
      </c>
      <c r="V42" s="110" t="s">
        <v>271</v>
      </c>
      <c r="W42" s="110" t="s">
        <v>271</v>
      </c>
      <c r="X42" s="149" t="str">
        <f t="shared" si="4"/>
        <v>No crítico/Intermedio-Solicitar evaluación por parte del OAL</v>
      </c>
      <c r="Y42" s="148"/>
      <c r="Z42" s="124"/>
      <c r="AA42" s="124"/>
      <c r="AB42" s="124"/>
      <c r="AC42" s="124"/>
      <c r="AD42" s="124"/>
      <c r="AF42">
        <f t="shared" si="2"/>
        <v>1</v>
      </c>
    </row>
    <row r="43" spans="1:32" ht="58.5" customHeight="1">
      <c r="A43" s="123"/>
      <c r="B43" s="100">
        <v>28</v>
      </c>
      <c r="C43" s="101">
        <f>Hoja1!O32</f>
        <v>0</v>
      </c>
      <c r="D43" s="101">
        <f>Hoja1!P32</f>
        <v>0</v>
      </c>
      <c r="E43" s="101">
        <f>Hoja1!Q32</f>
        <v>0</v>
      </c>
      <c r="F43" s="101">
        <f>Hoja1!R32</f>
        <v>0</v>
      </c>
      <c r="G43" s="101">
        <f>Hoja1!S32</f>
        <v>0</v>
      </c>
      <c r="H43" s="101">
        <f>Hoja1!T32</f>
        <v>0</v>
      </c>
      <c r="I43" s="101">
        <f>Hoja1!U32</f>
        <v>0</v>
      </c>
      <c r="J43" s="101">
        <f>Hoja1!V32</f>
        <v>0</v>
      </c>
      <c r="K43" s="110"/>
      <c r="L43" s="110"/>
      <c r="M43" s="110"/>
      <c r="N43" s="110"/>
      <c r="O43" s="110"/>
      <c r="P43" s="110"/>
      <c r="Q43" s="136" t="str">
        <f t="shared" si="3"/>
        <v>Aceptable</v>
      </c>
      <c r="R43" s="110" t="s">
        <v>271</v>
      </c>
      <c r="S43" s="110" t="s">
        <v>271</v>
      </c>
      <c r="T43" s="110" t="s">
        <v>271</v>
      </c>
      <c r="U43" s="110" t="s">
        <v>271</v>
      </c>
      <c r="V43" s="110" t="s">
        <v>271</v>
      </c>
      <c r="W43" s="110" t="s">
        <v>271</v>
      </c>
      <c r="X43" s="149" t="str">
        <f t="shared" si="4"/>
        <v>No crítico/Intermedio-Solicitar evaluación por parte del OAL</v>
      </c>
      <c r="Y43" s="148"/>
      <c r="Z43" s="124"/>
      <c r="AA43" s="124"/>
      <c r="AB43" s="124"/>
      <c r="AC43" s="124"/>
      <c r="AD43" s="124"/>
      <c r="AF43">
        <f t="shared" si="2"/>
        <v>1</v>
      </c>
    </row>
    <row r="44" spans="1:32" ht="58.5" customHeight="1">
      <c r="A44" s="123"/>
      <c r="B44" s="100">
        <v>29</v>
      </c>
      <c r="C44" s="101">
        <f>Hoja1!O33</f>
        <v>0</v>
      </c>
      <c r="D44" s="101">
        <f>Hoja1!P33</f>
        <v>0</v>
      </c>
      <c r="E44" s="101">
        <f>Hoja1!Q33</f>
        <v>0</v>
      </c>
      <c r="F44" s="101">
        <f>Hoja1!R33</f>
        <v>0</v>
      </c>
      <c r="G44" s="101">
        <f>Hoja1!S33</f>
        <v>0</v>
      </c>
      <c r="H44" s="101">
        <f>Hoja1!T33</f>
        <v>0</v>
      </c>
      <c r="I44" s="101">
        <f>Hoja1!U33</f>
        <v>0</v>
      </c>
      <c r="J44" s="101">
        <f>Hoja1!V33</f>
        <v>0</v>
      </c>
      <c r="K44" s="110"/>
      <c r="L44" s="110"/>
      <c r="M44" s="110"/>
      <c r="N44" s="110"/>
      <c r="O44" s="110"/>
      <c r="P44" s="110"/>
      <c r="Q44" s="136" t="str">
        <f t="shared" si="3"/>
        <v>Aceptable</v>
      </c>
      <c r="R44" s="110" t="s">
        <v>271</v>
      </c>
      <c r="S44" s="110" t="s">
        <v>271</v>
      </c>
      <c r="T44" s="110" t="s">
        <v>271</v>
      </c>
      <c r="U44" s="110" t="s">
        <v>271</v>
      </c>
      <c r="V44" s="110" t="s">
        <v>271</v>
      </c>
      <c r="W44" s="110" t="s">
        <v>271</v>
      </c>
      <c r="X44" s="149" t="str">
        <f t="shared" si="4"/>
        <v>No crítico/Intermedio-Solicitar evaluación por parte del OAL</v>
      </c>
      <c r="Y44" s="148"/>
      <c r="Z44" s="124"/>
      <c r="AA44" s="124"/>
      <c r="AB44" s="124"/>
      <c r="AC44" s="124"/>
      <c r="AD44" s="124"/>
      <c r="AF44">
        <f t="shared" si="2"/>
        <v>1</v>
      </c>
    </row>
    <row r="45" spans="1:32" ht="58.5" customHeight="1">
      <c r="A45" s="123"/>
      <c r="B45" s="100">
        <v>30</v>
      </c>
      <c r="C45" s="101">
        <f>Hoja1!O34</f>
        <v>0</v>
      </c>
      <c r="D45" s="101">
        <f>Hoja1!P34</f>
        <v>0</v>
      </c>
      <c r="E45" s="101">
        <f>Hoja1!Q34</f>
        <v>0</v>
      </c>
      <c r="F45" s="101">
        <f>Hoja1!R34</f>
        <v>0</v>
      </c>
      <c r="G45" s="101">
        <f>Hoja1!S34</f>
        <v>0</v>
      </c>
      <c r="H45" s="101">
        <f>Hoja1!T34</f>
        <v>0</v>
      </c>
      <c r="I45" s="101">
        <f>Hoja1!U34</f>
        <v>0</v>
      </c>
      <c r="J45" s="101">
        <f>Hoja1!V34</f>
        <v>0</v>
      </c>
      <c r="K45" s="110"/>
      <c r="L45" s="110"/>
      <c r="M45" s="110"/>
      <c r="N45" s="110"/>
      <c r="O45" s="110"/>
      <c r="P45" s="110"/>
      <c r="Q45" s="136" t="str">
        <f t="shared" si="3"/>
        <v>Aceptable</v>
      </c>
      <c r="R45" s="110" t="s">
        <v>271</v>
      </c>
      <c r="S45" s="110" t="s">
        <v>271</v>
      </c>
      <c r="T45" s="110" t="s">
        <v>271</v>
      </c>
      <c r="U45" s="110" t="s">
        <v>271</v>
      </c>
      <c r="V45" s="110" t="s">
        <v>271</v>
      </c>
      <c r="W45" s="110" t="s">
        <v>271</v>
      </c>
      <c r="X45" s="149" t="str">
        <f t="shared" si="4"/>
        <v>No crítico/Intermedio-Solicitar evaluación por parte del OAL</v>
      </c>
      <c r="Y45" s="148"/>
      <c r="Z45" s="124"/>
      <c r="AA45" s="124"/>
      <c r="AB45" s="124"/>
      <c r="AC45" s="124"/>
      <c r="AD45" s="124"/>
      <c r="AF45">
        <f t="shared" si="2"/>
        <v>1</v>
      </c>
    </row>
    <row r="46" spans="1:32" ht="58.5" customHeight="1">
      <c r="A46" s="123"/>
      <c r="B46" s="100">
        <v>31</v>
      </c>
      <c r="C46" s="101">
        <f>Hoja1!O35</f>
        <v>0</v>
      </c>
      <c r="D46" s="101">
        <f>Hoja1!P35</f>
        <v>0</v>
      </c>
      <c r="E46" s="101">
        <f>Hoja1!Q35</f>
        <v>0</v>
      </c>
      <c r="F46" s="101">
        <f>Hoja1!R35</f>
        <v>0</v>
      </c>
      <c r="G46" s="101">
        <f>Hoja1!S35</f>
        <v>0</v>
      </c>
      <c r="H46" s="101">
        <f>Hoja1!T35</f>
        <v>0</v>
      </c>
      <c r="I46" s="101">
        <f>Hoja1!U35</f>
        <v>0</v>
      </c>
      <c r="J46" s="101">
        <f>Hoja1!V35</f>
        <v>0</v>
      </c>
      <c r="K46" s="110"/>
      <c r="L46" s="110"/>
      <c r="M46" s="110"/>
      <c r="N46" s="110"/>
      <c r="O46" s="110"/>
      <c r="P46" s="110"/>
      <c r="Q46" s="136" t="str">
        <f t="shared" si="3"/>
        <v>Aceptable</v>
      </c>
      <c r="R46" s="110" t="s">
        <v>271</v>
      </c>
      <c r="S46" s="110" t="s">
        <v>271</v>
      </c>
      <c r="T46" s="110" t="s">
        <v>271</v>
      </c>
      <c r="U46" s="110" t="s">
        <v>271</v>
      </c>
      <c r="V46" s="110" t="s">
        <v>271</v>
      </c>
      <c r="W46" s="110" t="s">
        <v>271</v>
      </c>
      <c r="X46" s="149" t="str">
        <f t="shared" si="4"/>
        <v>No crítico/Intermedio-Solicitar evaluación por parte del OAL</v>
      </c>
      <c r="Y46" s="148"/>
      <c r="Z46" s="124"/>
      <c r="AA46" s="124"/>
      <c r="AB46" s="124"/>
      <c r="AC46" s="124"/>
      <c r="AD46" s="124"/>
      <c r="AF46">
        <f t="shared" si="2"/>
        <v>1</v>
      </c>
    </row>
    <row r="47" spans="1:32" ht="58.5" customHeight="1">
      <c r="A47" s="123"/>
      <c r="B47" s="100">
        <v>32</v>
      </c>
      <c r="C47" s="101">
        <f>Hoja1!O36</f>
        <v>0</v>
      </c>
      <c r="D47" s="101">
        <f>Hoja1!P36</f>
        <v>0</v>
      </c>
      <c r="E47" s="101">
        <f>Hoja1!Q36</f>
        <v>0</v>
      </c>
      <c r="F47" s="101">
        <f>Hoja1!R36</f>
        <v>0</v>
      </c>
      <c r="G47" s="101">
        <f>Hoja1!S36</f>
        <v>0</v>
      </c>
      <c r="H47" s="101">
        <f>Hoja1!T36</f>
        <v>0</v>
      </c>
      <c r="I47" s="101">
        <f>Hoja1!U36</f>
        <v>0</v>
      </c>
      <c r="J47" s="101">
        <f>Hoja1!V36</f>
        <v>0</v>
      </c>
      <c r="K47" s="110"/>
      <c r="L47" s="110"/>
      <c r="M47" s="110"/>
      <c r="N47" s="110"/>
      <c r="O47" s="110"/>
      <c r="P47" s="110"/>
      <c r="Q47" s="136" t="str">
        <f t="shared" si="3"/>
        <v>Aceptable</v>
      </c>
      <c r="R47" s="110" t="s">
        <v>271</v>
      </c>
      <c r="S47" s="110" t="s">
        <v>271</v>
      </c>
      <c r="T47" s="110" t="s">
        <v>271</v>
      </c>
      <c r="U47" s="110" t="s">
        <v>271</v>
      </c>
      <c r="V47" s="110" t="s">
        <v>271</v>
      </c>
      <c r="W47" s="110" t="s">
        <v>271</v>
      </c>
      <c r="X47" s="149" t="str">
        <f t="shared" si="4"/>
        <v>No crítico/Intermedio-Solicitar evaluación por parte del OAL</v>
      </c>
      <c r="Y47" s="148"/>
      <c r="Z47" s="124"/>
      <c r="AA47" s="124"/>
      <c r="AB47" s="124"/>
      <c r="AC47" s="124"/>
      <c r="AD47" s="124"/>
      <c r="AF47">
        <f t="shared" si="2"/>
        <v>1</v>
      </c>
    </row>
    <row r="48" spans="1:32" ht="58.5" customHeight="1">
      <c r="A48" s="123"/>
      <c r="B48" s="100">
        <v>33</v>
      </c>
      <c r="C48" s="101">
        <f>Hoja1!O37</f>
        <v>0</v>
      </c>
      <c r="D48" s="101">
        <f>Hoja1!P37</f>
        <v>0</v>
      </c>
      <c r="E48" s="101">
        <f>Hoja1!Q37</f>
        <v>0</v>
      </c>
      <c r="F48" s="101">
        <f>Hoja1!R37</f>
        <v>0</v>
      </c>
      <c r="G48" s="101">
        <f>Hoja1!S37</f>
        <v>0</v>
      </c>
      <c r="H48" s="101">
        <f>Hoja1!T37</f>
        <v>0</v>
      </c>
      <c r="I48" s="101">
        <f>Hoja1!U37</f>
        <v>0</v>
      </c>
      <c r="J48" s="101">
        <f>Hoja1!V37</f>
        <v>0</v>
      </c>
      <c r="K48" s="110"/>
      <c r="L48" s="110"/>
      <c r="M48" s="110"/>
      <c r="N48" s="110"/>
      <c r="O48" s="110"/>
      <c r="P48" s="110"/>
      <c r="Q48" s="136" t="str">
        <f t="shared" si="3"/>
        <v>Aceptable</v>
      </c>
      <c r="R48" s="110" t="s">
        <v>271</v>
      </c>
      <c r="S48" s="110" t="s">
        <v>271</v>
      </c>
      <c r="T48" s="110" t="s">
        <v>271</v>
      </c>
      <c r="U48" s="110" t="s">
        <v>271</v>
      </c>
      <c r="V48" s="110" t="s">
        <v>271</v>
      </c>
      <c r="W48" s="110" t="s">
        <v>271</v>
      </c>
      <c r="X48" s="149" t="str">
        <f t="shared" si="4"/>
        <v>No crítico/Intermedio-Solicitar evaluación por parte del OAL</v>
      </c>
      <c r="Y48" s="148"/>
      <c r="Z48" s="124"/>
      <c r="AA48" s="124"/>
      <c r="AB48" s="124"/>
      <c r="AC48" s="124"/>
      <c r="AD48" s="124"/>
      <c r="AF48">
        <f t="shared" si="2"/>
        <v>1</v>
      </c>
    </row>
    <row r="49" spans="1:32" ht="58.5" customHeight="1">
      <c r="A49" s="123"/>
      <c r="B49" s="100">
        <v>34</v>
      </c>
      <c r="C49" s="101">
        <f>Hoja1!O38</f>
        <v>0</v>
      </c>
      <c r="D49" s="101">
        <f>Hoja1!P38</f>
        <v>0</v>
      </c>
      <c r="E49" s="101">
        <f>Hoja1!Q38</f>
        <v>0</v>
      </c>
      <c r="F49" s="101">
        <f>Hoja1!R38</f>
        <v>0</v>
      </c>
      <c r="G49" s="101">
        <f>Hoja1!S38</f>
        <v>0</v>
      </c>
      <c r="H49" s="101">
        <f>Hoja1!T38</f>
        <v>0</v>
      </c>
      <c r="I49" s="101">
        <f>Hoja1!U38</f>
        <v>0</v>
      </c>
      <c r="J49" s="101">
        <f>Hoja1!V38</f>
        <v>0</v>
      </c>
      <c r="K49" s="110"/>
      <c r="L49" s="110"/>
      <c r="M49" s="110"/>
      <c r="N49" s="110"/>
      <c r="O49" s="110"/>
      <c r="P49" s="110"/>
      <c r="Q49" s="136" t="str">
        <f t="shared" si="3"/>
        <v>Aceptable</v>
      </c>
      <c r="R49" s="110" t="s">
        <v>271</v>
      </c>
      <c r="S49" s="110" t="s">
        <v>271</v>
      </c>
      <c r="T49" s="110" t="s">
        <v>271</v>
      </c>
      <c r="U49" s="110" t="s">
        <v>271</v>
      </c>
      <c r="V49" s="110" t="s">
        <v>271</v>
      </c>
      <c r="W49" s="110" t="s">
        <v>271</v>
      </c>
      <c r="X49" s="149" t="str">
        <f t="shared" si="4"/>
        <v>No crítico/Intermedio-Solicitar evaluación por parte del OAL</v>
      </c>
      <c r="Y49" s="148"/>
      <c r="Z49" s="124"/>
      <c r="AA49" s="124"/>
      <c r="AB49" s="124"/>
      <c r="AC49" s="124"/>
      <c r="AD49" s="124"/>
      <c r="AF49">
        <f t="shared" si="2"/>
        <v>1</v>
      </c>
    </row>
    <row r="50" spans="1:32" ht="58.5" customHeight="1">
      <c r="A50" s="123"/>
      <c r="B50" s="100">
        <v>35</v>
      </c>
      <c r="C50" s="101">
        <f>Hoja1!O39</f>
        <v>0</v>
      </c>
      <c r="D50" s="101">
        <f>Hoja1!P39</f>
        <v>0</v>
      </c>
      <c r="E50" s="101">
        <f>Hoja1!Q39</f>
        <v>0</v>
      </c>
      <c r="F50" s="101">
        <f>Hoja1!R39</f>
        <v>0</v>
      </c>
      <c r="G50" s="101">
        <f>Hoja1!S39</f>
        <v>0</v>
      </c>
      <c r="H50" s="101">
        <f>Hoja1!T39</f>
        <v>0</v>
      </c>
      <c r="I50" s="101">
        <f>Hoja1!U39</f>
        <v>0</v>
      </c>
      <c r="J50" s="101">
        <f>Hoja1!V39</f>
        <v>0</v>
      </c>
      <c r="K50" s="110"/>
      <c r="L50" s="110"/>
      <c r="M50" s="110"/>
      <c r="N50" s="110"/>
      <c r="O50" s="110"/>
      <c r="P50" s="110"/>
      <c r="Q50" s="136" t="str">
        <f t="shared" si="3"/>
        <v>Aceptable</v>
      </c>
      <c r="R50" s="110" t="s">
        <v>271</v>
      </c>
      <c r="S50" s="110" t="s">
        <v>271</v>
      </c>
      <c r="T50" s="110" t="s">
        <v>271</v>
      </c>
      <c r="U50" s="110" t="s">
        <v>271</v>
      </c>
      <c r="V50" s="110" t="s">
        <v>271</v>
      </c>
      <c r="W50" s="110" t="s">
        <v>271</v>
      </c>
      <c r="X50" s="149" t="str">
        <f t="shared" si="4"/>
        <v>No crítico/Intermedio-Solicitar evaluación por parte del OAL</v>
      </c>
      <c r="Y50" s="148"/>
      <c r="Z50" s="124"/>
      <c r="AA50" s="124"/>
      <c r="AB50" s="124"/>
      <c r="AC50" s="124"/>
      <c r="AD50" s="124"/>
      <c r="AF50">
        <f t="shared" si="2"/>
        <v>1</v>
      </c>
    </row>
    <row r="51" spans="1:32" ht="58.5" customHeight="1">
      <c r="A51" s="123"/>
      <c r="B51" s="100">
        <v>36</v>
      </c>
      <c r="C51" s="101">
        <f>Hoja1!O40</f>
        <v>0</v>
      </c>
      <c r="D51" s="101">
        <f>Hoja1!P40</f>
        <v>0</v>
      </c>
      <c r="E51" s="101">
        <f>Hoja1!Q40</f>
        <v>0</v>
      </c>
      <c r="F51" s="101">
        <f>Hoja1!R40</f>
        <v>0</v>
      </c>
      <c r="G51" s="101">
        <f>Hoja1!S40</f>
        <v>0</v>
      </c>
      <c r="H51" s="101">
        <f>Hoja1!T40</f>
        <v>0</v>
      </c>
      <c r="I51" s="101">
        <f>Hoja1!U40</f>
        <v>0</v>
      </c>
      <c r="J51" s="101">
        <f>Hoja1!V40</f>
        <v>0</v>
      </c>
      <c r="K51" s="110"/>
      <c r="L51" s="110"/>
      <c r="M51" s="110"/>
      <c r="N51" s="110"/>
      <c r="O51" s="110"/>
      <c r="P51" s="110"/>
      <c r="Q51" s="136" t="str">
        <f t="shared" si="3"/>
        <v>Aceptable</v>
      </c>
      <c r="R51" s="110" t="s">
        <v>271</v>
      </c>
      <c r="S51" s="110" t="s">
        <v>271</v>
      </c>
      <c r="T51" s="110" t="s">
        <v>271</v>
      </c>
      <c r="U51" s="110" t="s">
        <v>271</v>
      </c>
      <c r="V51" s="110" t="s">
        <v>271</v>
      </c>
      <c r="W51" s="110" t="s">
        <v>271</v>
      </c>
      <c r="X51" s="149" t="str">
        <f t="shared" si="4"/>
        <v>No crítico/Intermedio-Solicitar evaluación por parte del OAL</v>
      </c>
      <c r="Y51" s="148"/>
      <c r="Z51" s="124"/>
      <c r="AA51" s="124"/>
      <c r="AB51" s="124"/>
      <c r="AC51" s="124"/>
      <c r="AD51" s="124"/>
      <c r="AF51">
        <f t="shared" si="2"/>
        <v>1</v>
      </c>
    </row>
    <row r="52" spans="1:32" ht="58.5" customHeight="1">
      <c r="B52" s="100">
        <v>37</v>
      </c>
      <c r="C52" s="101">
        <f>Hoja1!O41</f>
        <v>0</v>
      </c>
      <c r="D52" s="101">
        <f>Hoja1!P41</f>
        <v>0</v>
      </c>
      <c r="E52" s="101">
        <f>Hoja1!Q41</f>
        <v>0</v>
      </c>
      <c r="F52" s="101">
        <f>Hoja1!R41</f>
        <v>0</v>
      </c>
      <c r="G52" s="101">
        <f>Hoja1!S41</f>
        <v>0</v>
      </c>
      <c r="H52" s="101">
        <f>Hoja1!T41</f>
        <v>0</v>
      </c>
      <c r="I52" s="101">
        <f>Hoja1!U41</f>
        <v>0</v>
      </c>
      <c r="J52" s="101">
        <f>Hoja1!V41</f>
        <v>0</v>
      </c>
      <c r="K52" s="110"/>
      <c r="L52" s="110"/>
      <c r="M52" s="110"/>
      <c r="N52" s="110"/>
      <c r="O52" s="110"/>
      <c r="P52" s="110"/>
      <c r="Q52" s="136" t="str">
        <f t="shared" si="3"/>
        <v>Aceptable</v>
      </c>
      <c r="R52" s="110" t="s">
        <v>271</v>
      </c>
      <c r="S52" s="110" t="s">
        <v>271</v>
      </c>
      <c r="T52" s="110" t="s">
        <v>271</v>
      </c>
      <c r="U52" s="110" t="s">
        <v>271</v>
      </c>
      <c r="V52" s="110" t="s">
        <v>271</v>
      </c>
      <c r="W52" s="110" t="s">
        <v>271</v>
      </c>
      <c r="X52" s="149" t="str">
        <f t="shared" si="4"/>
        <v>No crítico/Intermedio-Solicitar evaluación por parte del OAL</v>
      </c>
      <c r="Y52" s="148"/>
      <c r="Z52" s="124"/>
      <c r="AA52" s="124"/>
      <c r="AB52" s="124"/>
      <c r="AC52" s="124"/>
      <c r="AD52" s="124"/>
      <c r="AF52">
        <f t="shared" si="2"/>
        <v>1</v>
      </c>
    </row>
    <row r="53" spans="1:32" ht="58.5" customHeight="1">
      <c r="B53" s="100">
        <v>38</v>
      </c>
      <c r="C53" s="101">
        <f>Hoja1!O42</f>
        <v>0</v>
      </c>
      <c r="D53" s="101">
        <f>Hoja1!P42</f>
        <v>0</v>
      </c>
      <c r="E53" s="101">
        <f>Hoja1!Q42</f>
        <v>0</v>
      </c>
      <c r="F53" s="101">
        <f>Hoja1!R42</f>
        <v>0</v>
      </c>
      <c r="G53" s="101">
        <f>Hoja1!S42</f>
        <v>0</v>
      </c>
      <c r="H53" s="101">
        <f>Hoja1!T42</f>
        <v>0</v>
      </c>
      <c r="I53" s="101">
        <f>Hoja1!U42</f>
        <v>0</v>
      </c>
      <c r="J53" s="101">
        <f>Hoja1!V42</f>
        <v>0</v>
      </c>
      <c r="K53" s="110"/>
      <c r="L53" s="110"/>
      <c r="M53" s="110"/>
      <c r="N53" s="110"/>
      <c r="O53" s="110"/>
      <c r="P53" s="110"/>
      <c r="Q53" s="136" t="str">
        <f t="shared" si="3"/>
        <v>Aceptable</v>
      </c>
      <c r="R53" s="110" t="s">
        <v>271</v>
      </c>
      <c r="S53" s="110" t="s">
        <v>271</v>
      </c>
      <c r="T53" s="110" t="s">
        <v>271</v>
      </c>
      <c r="U53" s="110" t="s">
        <v>271</v>
      </c>
      <c r="V53" s="110" t="s">
        <v>271</v>
      </c>
      <c r="W53" s="110" t="s">
        <v>271</v>
      </c>
      <c r="X53" s="149" t="str">
        <f t="shared" si="4"/>
        <v>No crítico/Intermedio-Solicitar evaluación por parte del OAL</v>
      </c>
      <c r="Y53" s="148"/>
      <c r="Z53" s="124"/>
      <c r="AA53" s="124"/>
      <c r="AB53" s="124"/>
      <c r="AC53" s="124"/>
      <c r="AD53" s="124"/>
      <c r="AF53">
        <f t="shared" si="2"/>
        <v>1</v>
      </c>
    </row>
    <row r="54" spans="1:32" ht="58.5" customHeight="1">
      <c r="B54" s="100">
        <v>39</v>
      </c>
      <c r="C54" s="101">
        <f>Hoja1!O43</f>
        <v>0</v>
      </c>
      <c r="D54" s="101">
        <f>Hoja1!P43</f>
        <v>0</v>
      </c>
      <c r="E54" s="101">
        <f>Hoja1!Q43</f>
        <v>0</v>
      </c>
      <c r="F54" s="101">
        <f>Hoja1!R43</f>
        <v>0</v>
      </c>
      <c r="G54" s="101">
        <f>Hoja1!S43</f>
        <v>0</v>
      </c>
      <c r="H54" s="101">
        <f>Hoja1!T43</f>
        <v>0</v>
      </c>
      <c r="I54" s="101">
        <f>Hoja1!U43</f>
        <v>0</v>
      </c>
      <c r="J54" s="101">
        <f>Hoja1!V43</f>
        <v>0</v>
      </c>
      <c r="K54" s="110"/>
      <c r="L54" s="110"/>
      <c r="M54" s="110"/>
      <c r="N54" s="110"/>
      <c r="O54" s="110"/>
      <c r="P54" s="110"/>
      <c r="Q54" s="136" t="str">
        <f t="shared" si="3"/>
        <v>Aceptable</v>
      </c>
      <c r="R54" s="110" t="s">
        <v>271</v>
      </c>
      <c r="S54" s="110" t="s">
        <v>271</v>
      </c>
      <c r="T54" s="110" t="s">
        <v>271</v>
      </c>
      <c r="U54" s="110" t="s">
        <v>271</v>
      </c>
      <c r="V54" s="110" t="s">
        <v>271</v>
      </c>
      <c r="W54" s="110" t="s">
        <v>271</v>
      </c>
      <c r="X54" s="149" t="str">
        <f t="shared" si="4"/>
        <v>No crítico/Intermedio-Solicitar evaluación por parte del OAL</v>
      </c>
      <c r="Y54" s="148"/>
      <c r="Z54" s="124"/>
      <c r="AA54" s="124"/>
      <c r="AB54" s="124"/>
      <c r="AC54" s="124"/>
      <c r="AD54" s="124"/>
      <c r="AF54">
        <f t="shared" si="2"/>
        <v>1</v>
      </c>
    </row>
    <row r="55" spans="1:32" ht="58.5" customHeight="1">
      <c r="B55" s="100">
        <v>40</v>
      </c>
      <c r="C55" s="101">
        <f>Hoja1!O44</f>
        <v>0</v>
      </c>
      <c r="D55" s="101">
        <f>Hoja1!P44</f>
        <v>0</v>
      </c>
      <c r="E55" s="101">
        <f>Hoja1!Q44</f>
        <v>0</v>
      </c>
      <c r="F55" s="101">
        <f>Hoja1!R44</f>
        <v>0</v>
      </c>
      <c r="G55" s="101">
        <f>Hoja1!S44</f>
        <v>0</v>
      </c>
      <c r="H55" s="101">
        <f>Hoja1!T44</f>
        <v>0</v>
      </c>
      <c r="I55" s="101">
        <f>Hoja1!U44</f>
        <v>0</v>
      </c>
      <c r="J55" s="101">
        <f>Hoja1!V44</f>
        <v>0</v>
      </c>
      <c r="K55" s="110"/>
      <c r="L55" s="110"/>
      <c r="M55" s="110"/>
      <c r="N55" s="110"/>
      <c r="O55" s="110"/>
      <c r="P55" s="110"/>
      <c r="Q55" s="136" t="str">
        <f t="shared" si="3"/>
        <v>Aceptable</v>
      </c>
      <c r="R55" s="110" t="s">
        <v>271</v>
      </c>
      <c r="S55" s="110" t="s">
        <v>271</v>
      </c>
      <c r="T55" s="110" t="s">
        <v>271</v>
      </c>
      <c r="U55" s="110" t="s">
        <v>271</v>
      </c>
      <c r="V55" s="110" t="s">
        <v>271</v>
      </c>
      <c r="W55" s="110" t="s">
        <v>271</v>
      </c>
      <c r="X55" s="149" t="str">
        <f t="shared" si="4"/>
        <v>No crítico/Intermedio-Solicitar evaluación por parte del OAL</v>
      </c>
      <c r="Y55" s="148"/>
      <c r="Z55" s="124"/>
      <c r="AA55" s="124"/>
      <c r="AB55" s="124"/>
      <c r="AC55" s="124"/>
      <c r="AD55" s="124"/>
      <c r="AF55">
        <f t="shared" si="2"/>
        <v>1</v>
      </c>
    </row>
    <row r="56" spans="1:32" ht="58.5" customHeight="1">
      <c r="B56" s="100">
        <v>41</v>
      </c>
      <c r="C56" s="101">
        <f>Hoja1!O45</f>
        <v>0</v>
      </c>
      <c r="D56" s="101">
        <f>Hoja1!P45</f>
        <v>0</v>
      </c>
      <c r="E56" s="101">
        <f>Hoja1!Q45</f>
        <v>0</v>
      </c>
      <c r="F56" s="101">
        <f>Hoja1!R45</f>
        <v>0</v>
      </c>
      <c r="G56" s="101">
        <f>Hoja1!S45</f>
        <v>0</v>
      </c>
      <c r="H56" s="101">
        <f>Hoja1!T45</f>
        <v>0</v>
      </c>
      <c r="I56" s="101">
        <f>Hoja1!U45</f>
        <v>0</v>
      </c>
      <c r="J56" s="101">
        <f>Hoja1!V45</f>
        <v>0</v>
      </c>
      <c r="K56" s="110"/>
      <c r="L56" s="110"/>
      <c r="M56" s="110"/>
      <c r="N56" s="110"/>
      <c r="O56" s="110"/>
      <c r="P56" s="110"/>
      <c r="Q56" s="136" t="str">
        <f t="shared" si="3"/>
        <v>Aceptable</v>
      </c>
      <c r="R56" s="110" t="s">
        <v>271</v>
      </c>
      <c r="S56" s="110" t="s">
        <v>271</v>
      </c>
      <c r="T56" s="110" t="s">
        <v>271</v>
      </c>
      <c r="U56" s="110" t="s">
        <v>271</v>
      </c>
      <c r="V56" s="110" t="s">
        <v>271</v>
      </c>
      <c r="W56" s="110" t="s">
        <v>271</v>
      </c>
      <c r="X56" s="149" t="str">
        <f t="shared" si="4"/>
        <v>No crítico/Intermedio-Solicitar evaluación por parte del OAL</v>
      </c>
      <c r="Y56" s="148"/>
      <c r="Z56" s="124"/>
      <c r="AA56" s="124"/>
      <c r="AB56" s="124"/>
      <c r="AC56" s="124"/>
      <c r="AD56" s="124"/>
      <c r="AF56">
        <f t="shared" si="2"/>
        <v>1</v>
      </c>
    </row>
    <row r="57" spans="1:32" ht="58.5" customHeight="1">
      <c r="B57" s="100">
        <v>42</v>
      </c>
      <c r="C57" s="101">
        <f>Hoja1!O46</f>
        <v>0</v>
      </c>
      <c r="D57" s="101">
        <f>Hoja1!P46</f>
        <v>0</v>
      </c>
      <c r="E57" s="101">
        <f>Hoja1!Q46</f>
        <v>0</v>
      </c>
      <c r="F57" s="101">
        <f>Hoja1!R46</f>
        <v>0</v>
      </c>
      <c r="G57" s="101">
        <f>Hoja1!S46</f>
        <v>0</v>
      </c>
      <c r="H57" s="101">
        <f>Hoja1!T46</f>
        <v>0</v>
      </c>
      <c r="I57" s="101">
        <f>Hoja1!U46</f>
        <v>0</v>
      </c>
      <c r="J57" s="101">
        <f>Hoja1!V46</f>
        <v>0</v>
      </c>
      <c r="K57" s="110"/>
      <c r="L57" s="110"/>
      <c r="M57" s="110"/>
      <c r="N57" s="110"/>
      <c r="O57" s="110"/>
      <c r="P57" s="110"/>
      <c r="Q57" s="136" t="str">
        <f t="shared" si="3"/>
        <v>Aceptable</v>
      </c>
      <c r="R57" s="110" t="s">
        <v>271</v>
      </c>
      <c r="S57" s="110" t="s">
        <v>271</v>
      </c>
      <c r="T57" s="110" t="s">
        <v>271</v>
      </c>
      <c r="U57" s="110" t="s">
        <v>271</v>
      </c>
      <c r="V57" s="110" t="s">
        <v>271</v>
      </c>
      <c r="W57" s="110" t="s">
        <v>271</v>
      </c>
      <c r="X57" s="149" t="str">
        <f t="shared" si="4"/>
        <v>No crítico/Intermedio-Solicitar evaluación por parte del OAL</v>
      </c>
      <c r="Y57" s="148"/>
      <c r="Z57" s="124"/>
      <c r="AA57" s="124"/>
      <c r="AB57" s="124"/>
      <c r="AC57" s="124"/>
      <c r="AD57" s="124"/>
      <c r="AF57">
        <f t="shared" si="2"/>
        <v>1</v>
      </c>
    </row>
    <row r="58" spans="1:32" ht="58.5" customHeight="1">
      <c r="B58" s="100">
        <v>43</v>
      </c>
      <c r="C58" s="101">
        <f>Hoja1!O47</f>
        <v>0</v>
      </c>
      <c r="D58" s="101">
        <f>Hoja1!P47</f>
        <v>0</v>
      </c>
      <c r="E58" s="101">
        <f>Hoja1!Q47</f>
        <v>0</v>
      </c>
      <c r="F58" s="101">
        <f>Hoja1!R47</f>
        <v>0</v>
      </c>
      <c r="G58" s="101">
        <f>Hoja1!S47</f>
        <v>0</v>
      </c>
      <c r="H58" s="101">
        <f>Hoja1!T47</f>
        <v>0</v>
      </c>
      <c r="I58" s="101">
        <f>Hoja1!U47</f>
        <v>0</v>
      </c>
      <c r="J58" s="101">
        <f>Hoja1!V47</f>
        <v>0</v>
      </c>
      <c r="K58" s="110"/>
      <c r="L58" s="110"/>
      <c r="M58" s="110"/>
      <c r="N58" s="110"/>
      <c r="O58" s="110"/>
      <c r="P58" s="110"/>
      <c r="Q58" s="136" t="str">
        <f t="shared" si="3"/>
        <v>Aceptable</v>
      </c>
      <c r="R58" s="110" t="s">
        <v>271</v>
      </c>
      <c r="S58" s="110" t="s">
        <v>271</v>
      </c>
      <c r="T58" s="110" t="s">
        <v>271</v>
      </c>
      <c r="U58" s="110" t="s">
        <v>271</v>
      </c>
      <c r="V58" s="110" t="s">
        <v>271</v>
      </c>
      <c r="W58" s="110" t="s">
        <v>271</v>
      </c>
      <c r="X58" s="149" t="str">
        <f t="shared" si="4"/>
        <v>No crítico/Intermedio-Solicitar evaluación por parte del OAL</v>
      </c>
      <c r="Y58" s="148"/>
      <c r="Z58" s="124"/>
      <c r="AA58" s="124"/>
      <c r="AB58" s="124"/>
      <c r="AC58" s="124"/>
      <c r="AD58" s="124"/>
      <c r="AF58">
        <f t="shared" si="2"/>
        <v>1</v>
      </c>
    </row>
    <row r="59" spans="1:32" ht="58.5" customHeight="1">
      <c r="B59" s="100">
        <v>44</v>
      </c>
      <c r="C59" s="101">
        <f>Hoja1!O48</f>
        <v>0</v>
      </c>
      <c r="D59" s="101">
        <f>Hoja1!P48</f>
        <v>0</v>
      </c>
      <c r="E59" s="101">
        <f>Hoja1!Q48</f>
        <v>0</v>
      </c>
      <c r="F59" s="101">
        <f>Hoja1!R48</f>
        <v>0</v>
      </c>
      <c r="G59" s="101">
        <f>Hoja1!S48</f>
        <v>0</v>
      </c>
      <c r="H59" s="101">
        <f>Hoja1!T48</f>
        <v>0</v>
      </c>
      <c r="I59" s="101">
        <f>Hoja1!U48</f>
        <v>0</v>
      </c>
      <c r="J59" s="101">
        <f>Hoja1!V48</f>
        <v>0</v>
      </c>
      <c r="K59" s="110"/>
      <c r="L59" s="110"/>
      <c r="M59" s="110"/>
      <c r="N59" s="110"/>
      <c r="O59" s="110"/>
      <c r="P59" s="110"/>
      <c r="Q59" s="136" t="str">
        <f t="shared" si="3"/>
        <v>Aceptable</v>
      </c>
      <c r="R59" s="110" t="s">
        <v>271</v>
      </c>
      <c r="S59" s="110" t="s">
        <v>271</v>
      </c>
      <c r="T59" s="110" t="s">
        <v>271</v>
      </c>
      <c r="U59" s="110" t="s">
        <v>271</v>
      </c>
      <c r="V59" s="110" t="s">
        <v>271</v>
      </c>
      <c r="W59" s="110" t="s">
        <v>271</v>
      </c>
      <c r="X59" s="149" t="str">
        <f t="shared" si="4"/>
        <v>No crítico/Intermedio-Solicitar evaluación por parte del OAL</v>
      </c>
      <c r="Y59" s="148"/>
      <c r="Z59" s="124"/>
      <c r="AA59" s="124"/>
      <c r="AB59" s="124"/>
      <c r="AC59" s="124"/>
      <c r="AD59" s="124"/>
      <c r="AF59">
        <f t="shared" si="2"/>
        <v>1</v>
      </c>
    </row>
    <row r="60" spans="1:32" ht="58.5" customHeight="1">
      <c r="B60" s="100">
        <v>45</v>
      </c>
      <c r="C60" s="101">
        <f>Hoja1!O49</f>
        <v>0</v>
      </c>
      <c r="D60" s="101">
        <f>Hoja1!P49</f>
        <v>0</v>
      </c>
      <c r="E60" s="101">
        <f>Hoja1!Q49</f>
        <v>0</v>
      </c>
      <c r="F60" s="101">
        <f>Hoja1!R49</f>
        <v>0</v>
      </c>
      <c r="G60" s="101">
        <f>Hoja1!S49</f>
        <v>0</v>
      </c>
      <c r="H60" s="101">
        <f>Hoja1!T49</f>
        <v>0</v>
      </c>
      <c r="I60" s="101">
        <f>Hoja1!U49</f>
        <v>0</v>
      </c>
      <c r="J60" s="101">
        <f>Hoja1!V49</f>
        <v>0</v>
      </c>
      <c r="K60" s="110"/>
      <c r="L60" s="110"/>
      <c r="M60" s="110"/>
      <c r="N60" s="110"/>
      <c r="O60" s="110"/>
      <c r="P60" s="110"/>
      <c r="Q60" s="136" t="str">
        <f t="shared" si="3"/>
        <v>Aceptable</v>
      </c>
      <c r="R60" s="110" t="s">
        <v>271</v>
      </c>
      <c r="S60" s="110" t="s">
        <v>271</v>
      </c>
      <c r="T60" s="110" t="s">
        <v>271</v>
      </c>
      <c r="U60" s="110" t="s">
        <v>271</v>
      </c>
      <c r="V60" s="110" t="s">
        <v>271</v>
      </c>
      <c r="W60" s="110" t="s">
        <v>271</v>
      </c>
      <c r="X60" s="149" t="str">
        <f t="shared" si="4"/>
        <v>No crítico/Intermedio-Solicitar evaluación por parte del OAL</v>
      </c>
      <c r="Y60" s="148"/>
      <c r="Z60" s="124"/>
      <c r="AA60" s="124"/>
      <c r="AB60" s="124"/>
      <c r="AC60" s="124"/>
      <c r="AD60" s="124"/>
      <c r="AF60">
        <f t="shared" si="2"/>
        <v>1</v>
      </c>
    </row>
    <row r="61" spans="1:32" ht="58.5" customHeight="1">
      <c r="B61" s="100">
        <v>46</v>
      </c>
      <c r="C61" s="101">
        <f>Hoja1!O50</f>
        <v>0</v>
      </c>
      <c r="D61" s="101">
        <f>Hoja1!P50</f>
        <v>0</v>
      </c>
      <c r="E61" s="101">
        <f>Hoja1!Q50</f>
        <v>0</v>
      </c>
      <c r="F61" s="101">
        <f>Hoja1!R50</f>
        <v>0</v>
      </c>
      <c r="G61" s="101">
        <f>Hoja1!S50</f>
        <v>0</v>
      </c>
      <c r="H61" s="101">
        <f>Hoja1!T50</f>
        <v>0</v>
      </c>
      <c r="I61" s="101">
        <f>Hoja1!U50</f>
        <v>0</v>
      </c>
      <c r="J61" s="101">
        <f>Hoja1!V50</f>
        <v>0</v>
      </c>
      <c r="K61" s="110"/>
      <c r="L61" s="110"/>
      <c r="M61" s="110"/>
      <c r="N61" s="110"/>
      <c r="O61" s="110"/>
      <c r="P61" s="110"/>
      <c r="Q61" s="136" t="str">
        <f t="shared" si="3"/>
        <v>Aceptable</v>
      </c>
      <c r="R61" s="110" t="s">
        <v>271</v>
      </c>
      <c r="S61" s="110" t="s">
        <v>271</v>
      </c>
      <c r="T61" s="110" t="s">
        <v>271</v>
      </c>
      <c r="U61" s="110" t="s">
        <v>271</v>
      </c>
      <c r="V61" s="110" t="s">
        <v>271</v>
      </c>
      <c r="W61" s="110" t="s">
        <v>271</v>
      </c>
      <c r="X61" s="149" t="str">
        <f t="shared" si="4"/>
        <v>No crítico/Intermedio-Solicitar evaluación por parte del OAL</v>
      </c>
      <c r="Y61" s="148"/>
      <c r="Z61" s="124"/>
      <c r="AA61" s="124"/>
      <c r="AB61" s="124"/>
      <c r="AC61" s="124"/>
      <c r="AD61" s="124"/>
      <c r="AF61">
        <f t="shared" si="2"/>
        <v>1</v>
      </c>
    </row>
    <row r="62" spans="1:32" ht="58.5" customHeight="1">
      <c r="B62" s="100">
        <v>47</v>
      </c>
      <c r="C62" s="101">
        <f>Hoja1!O51</f>
        <v>0</v>
      </c>
      <c r="D62" s="101">
        <f>Hoja1!P51</f>
        <v>0</v>
      </c>
      <c r="E62" s="101">
        <f>Hoja1!Q51</f>
        <v>0</v>
      </c>
      <c r="F62" s="101">
        <f>Hoja1!R51</f>
        <v>0</v>
      </c>
      <c r="G62" s="101">
        <f>Hoja1!S51</f>
        <v>0</v>
      </c>
      <c r="H62" s="101">
        <f>Hoja1!T51</f>
        <v>0</v>
      </c>
      <c r="I62" s="101">
        <f>Hoja1!U51</f>
        <v>0</v>
      </c>
      <c r="J62" s="101">
        <f>Hoja1!V51</f>
        <v>0</v>
      </c>
      <c r="K62" s="110"/>
      <c r="L62" s="110"/>
      <c r="M62" s="110"/>
      <c r="N62" s="110"/>
      <c r="O62" s="110"/>
      <c r="P62" s="110"/>
      <c r="Q62" s="136" t="str">
        <f t="shared" si="3"/>
        <v>Aceptable</v>
      </c>
      <c r="R62" s="110" t="s">
        <v>271</v>
      </c>
      <c r="S62" s="110" t="s">
        <v>271</v>
      </c>
      <c r="T62" s="110" t="s">
        <v>271</v>
      </c>
      <c r="U62" s="110" t="s">
        <v>271</v>
      </c>
      <c r="V62" s="110" t="s">
        <v>271</v>
      </c>
      <c r="W62" s="110" t="s">
        <v>271</v>
      </c>
      <c r="X62" s="149" t="str">
        <f t="shared" si="4"/>
        <v>No crítico/Intermedio-Solicitar evaluación por parte del OAL</v>
      </c>
      <c r="Y62" s="148"/>
      <c r="Z62" s="124"/>
      <c r="AA62" s="124"/>
      <c r="AB62" s="124"/>
      <c r="AC62" s="124"/>
      <c r="AD62" s="124"/>
      <c r="AF62">
        <f t="shared" si="2"/>
        <v>1</v>
      </c>
    </row>
    <row r="63" spans="1:32" ht="58.5" customHeight="1">
      <c r="B63" s="100">
        <v>48</v>
      </c>
      <c r="C63" s="101">
        <f>Hoja1!O52</f>
        <v>0</v>
      </c>
      <c r="D63" s="101">
        <f>Hoja1!P52</f>
        <v>0</v>
      </c>
      <c r="E63" s="101">
        <f>Hoja1!Q52</f>
        <v>0</v>
      </c>
      <c r="F63" s="101">
        <f>Hoja1!R52</f>
        <v>0</v>
      </c>
      <c r="G63" s="101">
        <f>Hoja1!S52</f>
        <v>0</v>
      </c>
      <c r="H63" s="101">
        <f>Hoja1!T52</f>
        <v>0</v>
      </c>
      <c r="I63" s="101">
        <f>Hoja1!U52</f>
        <v>0</v>
      </c>
      <c r="J63" s="101">
        <f>Hoja1!V52</f>
        <v>0</v>
      </c>
      <c r="K63" s="110"/>
      <c r="L63" s="110"/>
      <c r="M63" s="110"/>
      <c r="N63" s="110"/>
      <c r="O63" s="110"/>
      <c r="P63" s="110"/>
      <c r="Q63" s="136" t="str">
        <f t="shared" si="3"/>
        <v>Aceptable</v>
      </c>
      <c r="R63" s="110" t="s">
        <v>271</v>
      </c>
      <c r="S63" s="110" t="s">
        <v>271</v>
      </c>
      <c r="T63" s="110" t="s">
        <v>271</v>
      </c>
      <c r="U63" s="110" t="s">
        <v>271</v>
      </c>
      <c r="V63" s="110" t="s">
        <v>271</v>
      </c>
      <c r="W63" s="110" t="s">
        <v>271</v>
      </c>
      <c r="X63" s="149" t="str">
        <f t="shared" si="4"/>
        <v>No crítico/Intermedio-Solicitar evaluación por parte del OAL</v>
      </c>
      <c r="Y63" s="148"/>
      <c r="Z63" s="124"/>
      <c r="AA63" s="124"/>
      <c r="AB63" s="124"/>
      <c r="AC63" s="124"/>
      <c r="AD63" s="124"/>
      <c r="AF63">
        <f t="shared" si="2"/>
        <v>1</v>
      </c>
    </row>
    <row r="64" spans="1:32" ht="58.5" customHeight="1">
      <c r="B64" s="100">
        <v>49</v>
      </c>
      <c r="C64" s="101">
        <f>Hoja1!O53</f>
        <v>0</v>
      </c>
      <c r="D64" s="101">
        <f>Hoja1!P53</f>
        <v>0</v>
      </c>
      <c r="E64" s="101">
        <f>Hoja1!Q53</f>
        <v>0</v>
      </c>
      <c r="F64" s="101">
        <f>Hoja1!R53</f>
        <v>0</v>
      </c>
      <c r="G64" s="101">
        <f>Hoja1!S53</f>
        <v>0</v>
      </c>
      <c r="H64" s="101">
        <f>Hoja1!T53</f>
        <v>0</v>
      </c>
      <c r="I64" s="101">
        <f>Hoja1!U53</f>
        <v>0</v>
      </c>
      <c r="J64" s="101">
        <f>Hoja1!V53</f>
        <v>0</v>
      </c>
      <c r="K64" s="110"/>
      <c r="L64" s="110"/>
      <c r="M64" s="110"/>
      <c r="N64" s="110"/>
      <c r="O64" s="110"/>
      <c r="P64" s="110"/>
      <c r="Q64" s="136" t="str">
        <f t="shared" si="3"/>
        <v>Aceptable</v>
      </c>
      <c r="R64" s="110" t="s">
        <v>271</v>
      </c>
      <c r="S64" s="110" t="s">
        <v>271</v>
      </c>
      <c r="T64" s="110" t="s">
        <v>271</v>
      </c>
      <c r="U64" s="110" t="s">
        <v>271</v>
      </c>
      <c r="V64" s="110" t="s">
        <v>271</v>
      </c>
      <c r="W64" s="110" t="s">
        <v>271</v>
      </c>
      <c r="X64" s="149" t="str">
        <f t="shared" si="4"/>
        <v>No crítico/Intermedio-Solicitar evaluación por parte del OAL</v>
      </c>
      <c r="Y64" s="148"/>
      <c r="Z64" s="124"/>
      <c r="AA64" s="124"/>
      <c r="AB64" s="124"/>
      <c r="AC64" s="124"/>
      <c r="AD64" s="124"/>
      <c r="AF64">
        <f t="shared" si="2"/>
        <v>1</v>
      </c>
    </row>
    <row r="65" spans="2:32" ht="58.5" customHeight="1">
      <c r="B65" s="100">
        <v>50</v>
      </c>
      <c r="C65" s="101">
        <f>Hoja1!O54</f>
        <v>0</v>
      </c>
      <c r="D65" s="101">
        <f>Hoja1!P54</f>
        <v>0</v>
      </c>
      <c r="E65" s="101">
        <f>Hoja1!Q54</f>
        <v>0</v>
      </c>
      <c r="F65" s="101">
        <f>Hoja1!R54</f>
        <v>0</v>
      </c>
      <c r="G65" s="101">
        <f>Hoja1!S54</f>
        <v>0</v>
      </c>
      <c r="H65" s="101">
        <f>Hoja1!T54</f>
        <v>0</v>
      </c>
      <c r="I65" s="101">
        <f>Hoja1!U54</f>
        <v>0</v>
      </c>
      <c r="J65" s="101">
        <f>Hoja1!V54</f>
        <v>0</v>
      </c>
      <c r="K65" s="110"/>
      <c r="L65" s="110"/>
      <c r="M65" s="110"/>
      <c r="N65" s="110"/>
      <c r="O65" s="110"/>
      <c r="P65" s="110"/>
      <c r="Q65" s="136" t="str">
        <f t="shared" si="3"/>
        <v>Aceptable</v>
      </c>
      <c r="R65" s="110" t="s">
        <v>271</v>
      </c>
      <c r="S65" s="110" t="s">
        <v>271</v>
      </c>
      <c r="T65" s="110" t="s">
        <v>271</v>
      </c>
      <c r="U65" s="110" t="s">
        <v>271</v>
      </c>
      <c r="V65" s="110" t="s">
        <v>271</v>
      </c>
      <c r="W65" s="110" t="s">
        <v>271</v>
      </c>
      <c r="X65" s="149" t="str">
        <f t="shared" si="4"/>
        <v>No crítico/Intermedio-Solicitar evaluación por parte del OAL</v>
      </c>
      <c r="Y65" s="148"/>
      <c r="Z65" s="124"/>
      <c r="AA65" s="124"/>
      <c r="AB65" s="124"/>
      <c r="AC65" s="124"/>
      <c r="AD65" s="124"/>
      <c r="AF65">
        <f t="shared" si="2"/>
        <v>1</v>
      </c>
    </row>
    <row r="66" spans="2:32" ht="58.5" customHeight="1">
      <c r="B66" s="100">
        <v>51</v>
      </c>
      <c r="C66" s="101">
        <f>Hoja1!O55</f>
        <v>0</v>
      </c>
      <c r="D66" s="101">
        <f>Hoja1!P55</f>
        <v>0</v>
      </c>
      <c r="E66" s="101">
        <f>Hoja1!Q55</f>
        <v>0</v>
      </c>
      <c r="F66" s="101">
        <f>Hoja1!R55</f>
        <v>0</v>
      </c>
      <c r="G66" s="101">
        <f>Hoja1!S55</f>
        <v>0</v>
      </c>
      <c r="H66" s="101">
        <f>Hoja1!T55</f>
        <v>0</v>
      </c>
      <c r="I66" s="101">
        <f>Hoja1!U55</f>
        <v>0</v>
      </c>
      <c r="J66" s="101">
        <f>Hoja1!V55</f>
        <v>0</v>
      </c>
      <c r="K66" s="110"/>
      <c r="L66" s="110"/>
      <c r="M66" s="110"/>
      <c r="N66" s="110"/>
      <c r="O66" s="110"/>
      <c r="P66" s="110"/>
      <c r="Q66" s="136" t="str">
        <f t="shared" si="3"/>
        <v>Aceptable</v>
      </c>
      <c r="R66" s="110" t="s">
        <v>271</v>
      </c>
      <c r="S66" s="110" t="s">
        <v>271</v>
      </c>
      <c r="T66" s="110" t="s">
        <v>271</v>
      </c>
      <c r="U66" s="110" t="s">
        <v>271</v>
      </c>
      <c r="V66" s="110" t="s">
        <v>271</v>
      </c>
      <c r="W66" s="110" t="s">
        <v>271</v>
      </c>
      <c r="X66" s="149" t="str">
        <f t="shared" si="4"/>
        <v>No crítico/Intermedio-Solicitar evaluación por parte del OAL</v>
      </c>
      <c r="Y66" s="148"/>
      <c r="Z66" s="124"/>
      <c r="AA66" s="124"/>
      <c r="AB66" s="124"/>
      <c r="AC66" s="124"/>
      <c r="AD66" s="124"/>
      <c r="AF66">
        <f t="shared" si="2"/>
        <v>1</v>
      </c>
    </row>
    <row r="67" spans="2:32" ht="58.5" customHeight="1">
      <c r="B67" s="100">
        <v>52</v>
      </c>
      <c r="C67" s="101">
        <f>Hoja1!O56</f>
        <v>0</v>
      </c>
      <c r="D67" s="101">
        <f>Hoja1!P56</f>
        <v>0</v>
      </c>
      <c r="E67" s="101">
        <f>Hoja1!Q56</f>
        <v>0</v>
      </c>
      <c r="F67" s="101">
        <f>Hoja1!R56</f>
        <v>0</v>
      </c>
      <c r="G67" s="101">
        <f>Hoja1!S56</f>
        <v>0</v>
      </c>
      <c r="H67" s="101">
        <f>Hoja1!T56</f>
        <v>0</v>
      </c>
      <c r="I67" s="101">
        <f>Hoja1!U56</f>
        <v>0</v>
      </c>
      <c r="J67" s="101">
        <f>Hoja1!V56</f>
        <v>0</v>
      </c>
      <c r="K67" s="110"/>
      <c r="L67" s="110"/>
      <c r="M67" s="110"/>
      <c r="N67" s="110"/>
      <c r="O67" s="110"/>
      <c r="P67" s="110"/>
      <c r="Q67" s="136" t="str">
        <f t="shared" si="3"/>
        <v>Aceptable</v>
      </c>
      <c r="R67" s="110" t="s">
        <v>271</v>
      </c>
      <c r="S67" s="110" t="s">
        <v>271</v>
      </c>
      <c r="T67" s="110" t="s">
        <v>271</v>
      </c>
      <c r="U67" s="110" t="s">
        <v>271</v>
      </c>
      <c r="V67" s="110" t="s">
        <v>271</v>
      </c>
      <c r="W67" s="110" t="s">
        <v>271</v>
      </c>
      <c r="X67" s="149" t="str">
        <f t="shared" si="4"/>
        <v>No crítico/Intermedio-Solicitar evaluación por parte del OAL</v>
      </c>
      <c r="Y67" s="148"/>
      <c r="Z67" s="124"/>
      <c r="AA67" s="124"/>
      <c r="AB67" s="124"/>
      <c r="AC67" s="124"/>
      <c r="AD67" s="124"/>
      <c r="AF67">
        <f t="shared" si="2"/>
        <v>1</v>
      </c>
    </row>
    <row r="68" spans="2:32" ht="58.5" customHeight="1">
      <c r="B68" s="100">
        <v>53</v>
      </c>
      <c r="C68" s="101">
        <f>Hoja1!O57</f>
        <v>0</v>
      </c>
      <c r="D68" s="101">
        <f>Hoja1!P57</f>
        <v>0</v>
      </c>
      <c r="E68" s="101">
        <f>Hoja1!Q57</f>
        <v>0</v>
      </c>
      <c r="F68" s="101">
        <f>Hoja1!R57</f>
        <v>0</v>
      </c>
      <c r="G68" s="101">
        <f>Hoja1!S57</f>
        <v>0</v>
      </c>
      <c r="H68" s="101">
        <f>Hoja1!T57</f>
        <v>0</v>
      </c>
      <c r="I68" s="101">
        <f>Hoja1!U57</f>
        <v>0</v>
      </c>
      <c r="J68" s="101">
        <f>Hoja1!V57</f>
        <v>0</v>
      </c>
      <c r="K68" s="110"/>
      <c r="L68" s="110"/>
      <c r="M68" s="110"/>
      <c r="N68" s="110"/>
      <c r="O68" s="110"/>
      <c r="P68" s="110"/>
      <c r="Q68" s="136" t="str">
        <f t="shared" si="3"/>
        <v>Aceptable</v>
      </c>
      <c r="R68" s="110" t="s">
        <v>271</v>
      </c>
      <c r="S68" s="110" t="s">
        <v>271</v>
      </c>
      <c r="T68" s="110" t="s">
        <v>271</v>
      </c>
      <c r="U68" s="110" t="s">
        <v>271</v>
      </c>
      <c r="V68" s="110" t="s">
        <v>271</v>
      </c>
      <c r="W68" s="110" t="s">
        <v>271</v>
      </c>
      <c r="X68" s="149" t="str">
        <f t="shared" si="4"/>
        <v>No crítico/Intermedio-Solicitar evaluación por parte del OAL</v>
      </c>
      <c r="Y68" s="148"/>
      <c r="Z68" s="124"/>
      <c r="AA68" s="124"/>
      <c r="AB68" s="124"/>
      <c r="AC68" s="124"/>
      <c r="AD68" s="124"/>
      <c r="AF68">
        <f t="shared" si="2"/>
        <v>1</v>
      </c>
    </row>
    <row r="69" spans="2:32" ht="58.5" customHeight="1">
      <c r="B69" s="100">
        <v>54</v>
      </c>
      <c r="C69" s="101">
        <f>Hoja1!O58</f>
        <v>0</v>
      </c>
      <c r="D69" s="101">
        <f>Hoja1!P58</f>
        <v>0</v>
      </c>
      <c r="E69" s="101">
        <f>Hoja1!Q58</f>
        <v>0</v>
      </c>
      <c r="F69" s="101">
        <f>Hoja1!R58</f>
        <v>0</v>
      </c>
      <c r="G69" s="101">
        <f>Hoja1!S58</f>
        <v>0</v>
      </c>
      <c r="H69" s="101">
        <f>Hoja1!T58</f>
        <v>0</v>
      </c>
      <c r="I69" s="101">
        <f>Hoja1!U58</f>
        <v>0</v>
      </c>
      <c r="J69" s="101">
        <f>Hoja1!V58</f>
        <v>0</v>
      </c>
      <c r="K69" s="110"/>
      <c r="L69" s="110"/>
      <c r="M69" s="110"/>
      <c r="N69" s="110"/>
      <c r="O69" s="110"/>
      <c r="P69" s="110"/>
      <c r="Q69" s="136" t="str">
        <f t="shared" si="3"/>
        <v>Aceptable</v>
      </c>
      <c r="R69" s="110" t="s">
        <v>271</v>
      </c>
      <c r="S69" s="110" t="s">
        <v>271</v>
      </c>
      <c r="T69" s="110" t="s">
        <v>271</v>
      </c>
      <c r="U69" s="110" t="s">
        <v>271</v>
      </c>
      <c r="V69" s="110" t="s">
        <v>271</v>
      </c>
      <c r="W69" s="110" t="s">
        <v>271</v>
      </c>
      <c r="X69" s="149" t="str">
        <f t="shared" si="4"/>
        <v>No crítico/Intermedio-Solicitar evaluación por parte del OAL</v>
      </c>
      <c r="Y69" s="148"/>
      <c r="Z69" s="124"/>
      <c r="AA69" s="124"/>
      <c r="AB69" s="124"/>
      <c r="AC69" s="124"/>
      <c r="AD69" s="124"/>
      <c r="AF69">
        <f t="shared" si="2"/>
        <v>1</v>
      </c>
    </row>
    <row r="70" spans="2:32" ht="58.5" customHeight="1">
      <c r="B70" s="100">
        <v>55</v>
      </c>
      <c r="C70" s="101">
        <f>Hoja1!O59</f>
        <v>0</v>
      </c>
      <c r="D70" s="101">
        <f>Hoja1!P59</f>
        <v>0</v>
      </c>
      <c r="E70" s="101">
        <f>Hoja1!Q59</f>
        <v>0</v>
      </c>
      <c r="F70" s="101">
        <f>Hoja1!R59</f>
        <v>0</v>
      </c>
      <c r="G70" s="101">
        <f>Hoja1!S59</f>
        <v>0</v>
      </c>
      <c r="H70" s="101">
        <f>Hoja1!T59</f>
        <v>0</v>
      </c>
      <c r="I70" s="101">
        <f>Hoja1!U59</f>
        <v>0</v>
      </c>
      <c r="J70" s="101">
        <f>Hoja1!V59</f>
        <v>0</v>
      </c>
      <c r="K70" s="110"/>
      <c r="L70" s="110"/>
      <c r="M70" s="110"/>
      <c r="N70" s="110"/>
      <c r="O70" s="110"/>
      <c r="P70" s="110"/>
      <c r="Q70" s="136" t="str">
        <f t="shared" si="3"/>
        <v>Aceptable</v>
      </c>
      <c r="R70" s="110" t="s">
        <v>271</v>
      </c>
      <c r="S70" s="110" t="s">
        <v>271</v>
      </c>
      <c r="T70" s="110" t="s">
        <v>271</v>
      </c>
      <c r="U70" s="110" t="s">
        <v>271</v>
      </c>
      <c r="V70" s="110" t="s">
        <v>271</v>
      </c>
      <c r="W70" s="110" t="s">
        <v>271</v>
      </c>
      <c r="X70" s="149" t="str">
        <f t="shared" si="4"/>
        <v>No crítico/Intermedio-Solicitar evaluación por parte del OAL</v>
      </c>
      <c r="Y70" s="148"/>
      <c r="Z70" s="124"/>
      <c r="AA70" s="124"/>
      <c r="AB70" s="124"/>
      <c r="AC70" s="124"/>
      <c r="AD70" s="124"/>
      <c r="AF70">
        <f t="shared" si="2"/>
        <v>1</v>
      </c>
    </row>
    <row r="71" spans="2:32" ht="58.5" customHeight="1">
      <c r="B71" s="100">
        <v>56</v>
      </c>
      <c r="C71" s="101">
        <f>Hoja1!O60</f>
        <v>0</v>
      </c>
      <c r="D71" s="101">
        <f>Hoja1!P60</f>
        <v>0</v>
      </c>
      <c r="E71" s="101">
        <f>Hoja1!Q60</f>
        <v>0</v>
      </c>
      <c r="F71" s="101">
        <f>Hoja1!R60</f>
        <v>0</v>
      </c>
      <c r="G71" s="101">
        <f>Hoja1!S60</f>
        <v>0</v>
      </c>
      <c r="H71" s="101">
        <f>Hoja1!T60</f>
        <v>0</v>
      </c>
      <c r="I71" s="101">
        <f>Hoja1!U60</f>
        <v>0</v>
      </c>
      <c r="J71" s="101">
        <f>Hoja1!V60</f>
        <v>0</v>
      </c>
      <c r="K71" s="110"/>
      <c r="L71" s="110"/>
      <c r="M71" s="110"/>
      <c r="N71" s="110"/>
      <c r="O71" s="110"/>
      <c r="P71" s="110"/>
      <c r="Q71" s="136" t="str">
        <f t="shared" si="3"/>
        <v>Aceptable</v>
      </c>
      <c r="R71" s="110" t="s">
        <v>271</v>
      </c>
      <c r="S71" s="110" t="s">
        <v>271</v>
      </c>
      <c r="T71" s="110" t="s">
        <v>271</v>
      </c>
      <c r="U71" s="110" t="s">
        <v>271</v>
      </c>
      <c r="V71" s="110" t="s">
        <v>271</v>
      </c>
      <c r="W71" s="110" t="s">
        <v>271</v>
      </c>
      <c r="X71" s="149" t="str">
        <f t="shared" si="4"/>
        <v>No crítico/Intermedio-Solicitar evaluación por parte del OAL</v>
      </c>
      <c r="Y71" s="148"/>
      <c r="Z71" s="124"/>
      <c r="AA71" s="124"/>
      <c r="AB71" s="124"/>
      <c r="AC71" s="124"/>
      <c r="AD71" s="124"/>
      <c r="AF71">
        <f t="shared" si="2"/>
        <v>1</v>
      </c>
    </row>
    <row r="72" spans="2:32" ht="58.5" customHeight="1">
      <c r="B72" s="100">
        <v>57</v>
      </c>
      <c r="C72" s="101">
        <f>Hoja1!O61</f>
        <v>0</v>
      </c>
      <c r="D72" s="101">
        <f>Hoja1!P61</f>
        <v>0</v>
      </c>
      <c r="E72" s="101">
        <f>Hoja1!Q61</f>
        <v>0</v>
      </c>
      <c r="F72" s="101">
        <f>Hoja1!R61</f>
        <v>0</v>
      </c>
      <c r="G72" s="101">
        <f>Hoja1!S61</f>
        <v>0</v>
      </c>
      <c r="H72" s="101">
        <f>Hoja1!T61</f>
        <v>0</v>
      </c>
      <c r="I72" s="101">
        <f>Hoja1!U61</f>
        <v>0</v>
      </c>
      <c r="J72" s="101">
        <f>Hoja1!V61</f>
        <v>0</v>
      </c>
      <c r="K72" s="110"/>
      <c r="L72" s="110"/>
      <c r="M72" s="110"/>
      <c r="N72" s="110"/>
      <c r="O72" s="110"/>
      <c r="P72" s="110"/>
      <c r="Q72" s="136" t="str">
        <f t="shared" si="3"/>
        <v>Aceptable</v>
      </c>
      <c r="R72" s="110" t="s">
        <v>271</v>
      </c>
      <c r="S72" s="110" t="s">
        <v>271</v>
      </c>
      <c r="T72" s="110" t="s">
        <v>271</v>
      </c>
      <c r="U72" s="110" t="s">
        <v>271</v>
      </c>
      <c r="V72" s="110" t="s">
        <v>271</v>
      </c>
      <c r="W72" s="110" t="s">
        <v>271</v>
      </c>
      <c r="X72" s="149" t="str">
        <f t="shared" si="4"/>
        <v>No crítico/Intermedio-Solicitar evaluación por parte del OAL</v>
      </c>
      <c r="Y72" s="148"/>
      <c r="Z72" s="124"/>
      <c r="AA72" s="124"/>
      <c r="AB72" s="124"/>
      <c r="AC72" s="124"/>
      <c r="AD72" s="124"/>
      <c r="AF72">
        <f t="shared" si="2"/>
        <v>1</v>
      </c>
    </row>
    <row r="73" spans="2:32" ht="58.5" customHeight="1">
      <c r="B73" s="100">
        <v>58</v>
      </c>
      <c r="C73" s="101">
        <f>Hoja1!O62</f>
        <v>0</v>
      </c>
      <c r="D73" s="101">
        <f>Hoja1!P62</f>
        <v>0</v>
      </c>
      <c r="E73" s="101">
        <f>Hoja1!Q62</f>
        <v>0</v>
      </c>
      <c r="F73" s="101">
        <f>Hoja1!R62</f>
        <v>0</v>
      </c>
      <c r="G73" s="101">
        <f>Hoja1!S62</f>
        <v>0</v>
      </c>
      <c r="H73" s="101">
        <f>Hoja1!T62</f>
        <v>0</v>
      </c>
      <c r="I73" s="101">
        <f>Hoja1!U62</f>
        <v>0</v>
      </c>
      <c r="J73" s="101">
        <f>Hoja1!V62</f>
        <v>0</v>
      </c>
      <c r="K73" s="110"/>
      <c r="L73" s="110"/>
      <c r="M73" s="110"/>
      <c r="N73" s="110"/>
      <c r="O73" s="110"/>
      <c r="P73" s="110"/>
      <c r="Q73" s="136" t="str">
        <f t="shared" si="3"/>
        <v>Aceptable</v>
      </c>
      <c r="R73" s="110" t="s">
        <v>271</v>
      </c>
      <c r="S73" s="110" t="s">
        <v>271</v>
      </c>
      <c r="T73" s="110" t="s">
        <v>271</v>
      </c>
      <c r="U73" s="110" t="s">
        <v>271</v>
      </c>
      <c r="V73" s="110" t="s">
        <v>271</v>
      </c>
      <c r="W73" s="110" t="s">
        <v>271</v>
      </c>
      <c r="X73" s="149" t="str">
        <f t="shared" si="4"/>
        <v>No crítico/Intermedio-Solicitar evaluación por parte del OAL</v>
      </c>
      <c r="Y73" s="148"/>
      <c r="Z73" s="124"/>
      <c r="AA73" s="124"/>
      <c r="AB73" s="124"/>
      <c r="AC73" s="124"/>
      <c r="AD73" s="124"/>
      <c r="AF73">
        <f t="shared" si="2"/>
        <v>1</v>
      </c>
    </row>
    <row r="74" spans="2:32" ht="58.5" customHeight="1">
      <c r="B74" s="100">
        <v>59</v>
      </c>
      <c r="C74" s="101">
        <f>Hoja1!O63</f>
        <v>0</v>
      </c>
      <c r="D74" s="101">
        <f>Hoja1!P63</f>
        <v>0</v>
      </c>
      <c r="E74" s="101">
        <f>Hoja1!Q63</f>
        <v>0</v>
      </c>
      <c r="F74" s="101">
        <f>Hoja1!R63</f>
        <v>0</v>
      </c>
      <c r="G74" s="101">
        <f>Hoja1!S63</f>
        <v>0</v>
      </c>
      <c r="H74" s="101">
        <f>Hoja1!T63</f>
        <v>0</v>
      </c>
      <c r="I74" s="101">
        <f>Hoja1!U63</f>
        <v>0</v>
      </c>
      <c r="J74" s="101">
        <f>Hoja1!V63</f>
        <v>0</v>
      </c>
      <c r="K74" s="110"/>
      <c r="L74" s="110"/>
      <c r="M74" s="110"/>
      <c r="N74" s="110"/>
      <c r="O74" s="110"/>
      <c r="P74" s="110"/>
      <c r="Q74" s="136" t="str">
        <f t="shared" si="3"/>
        <v>Aceptable</v>
      </c>
      <c r="R74" s="110" t="s">
        <v>271</v>
      </c>
      <c r="S74" s="110" t="s">
        <v>271</v>
      </c>
      <c r="T74" s="110" t="s">
        <v>271</v>
      </c>
      <c r="U74" s="110" t="s">
        <v>271</v>
      </c>
      <c r="V74" s="110" t="s">
        <v>271</v>
      </c>
      <c r="W74" s="110" t="s">
        <v>271</v>
      </c>
      <c r="X74" s="149" t="str">
        <f t="shared" si="4"/>
        <v>No crítico/Intermedio-Solicitar evaluación por parte del OAL</v>
      </c>
      <c r="Y74" s="148"/>
      <c r="Z74" s="124"/>
      <c r="AA74" s="124"/>
      <c r="AB74" s="124"/>
      <c r="AC74" s="124"/>
      <c r="AD74" s="124"/>
      <c r="AF74">
        <f t="shared" si="2"/>
        <v>1</v>
      </c>
    </row>
    <row r="75" spans="2:32" ht="58.5" customHeight="1">
      <c r="B75" s="100">
        <v>60</v>
      </c>
      <c r="C75" s="101">
        <f>Hoja1!O64</f>
        <v>0</v>
      </c>
      <c r="D75" s="101">
        <f>Hoja1!P64</f>
        <v>0</v>
      </c>
      <c r="E75" s="101">
        <f>Hoja1!Q64</f>
        <v>0</v>
      </c>
      <c r="F75" s="101">
        <f>Hoja1!R64</f>
        <v>0</v>
      </c>
      <c r="G75" s="101">
        <f>Hoja1!S64</f>
        <v>0</v>
      </c>
      <c r="H75" s="101">
        <f>Hoja1!T64</f>
        <v>0</v>
      </c>
      <c r="I75" s="101">
        <f>Hoja1!U64</f>
        <v>0</v>
      </c>
      <c r="J75" s="101">
        <f>Hoja1!V64</f>
        <v>0</v>
      </c>
      <c r="K75" s="110"/>
      <c r="L75" s="110"/>
      <c r="M75" s="110"/>
      <c r="N75" s="110"/>
      <c r="O75" s="110"/>
      <c r="P75" s="110"/>
      <c r="Q75" s="136" t="str">
        <f t="shared" si="3"/>
        <v>Aceptable</v>
      </c>
      <c r="R75" s="110" t="s">
        <v>271</v>
      </c>
      <c r="S75" s="110" t="s">
        <v>271</v>
      </c>
      <c r="T75" s="110" t="s">
        <v>271</v>
      </c>
      <c r="U75" s="110" t="s">
        <v>271</v>
      </c>
      <c r="V75" s="110" t="s">
        <v>271</v>
      </c>
      <c r="W75" s="110" t="s">
        <v>271</v>
      </c>
      <c r="X75" s="149" t="str">
        <f t="shared" si="4"/>
        <v>No crítico/Intermedio-Solicitar evaluación por parte del OAL</v>
      </c>
      <c r="Y75" s="148"/>
      <c r="Z75" s="124"/>
      <c r="AA75" s="124"/>
      <c r="AB75" s="124"/>
      <c r="AC75" s="124"/>
      <c r="AD75" s="124"/>
      <c r="AF75">
        <f t="shared" si="2"/>
        <v>1</v>
      </c>
    </row>
    <row r="76" spans="2:32" ht="58.5" customHeight="1">
      <c r="B76" s="100">
        <v>61</v>
      </c>
      <c r="C76" s="101">
        <f>Hoja1!O65</f>
        <v>0</v>
      </c>
      <c r="D76" s="101">
        <f>Hoja1!P65</f>
        <v>0</v>
      </c>
      <c r="E76" s="101">
        <f>Hoja1!Q65</f>
        <v>0</v>
      </c>
      <c r="F76" s="101">
        <f>Hoja1!R65</f>
        <v>0</v>
      </c>
      <c r="G76" s="101">
        <f>Hoja1!S65</f>
        <v>0</v>
      </c>
      <c r="H76" s="101">
        <f>Hoja1!T65</f>
        <v>0</v>
      </c>
      <c r="I76" s="101">
        <f>Hoja1!U65</f>
        <v>0</v>
      </c>
      <c r="J76" s="101">
        <f>Hoja1!V65</f>
        <v>0</v>
      </c>
      <c r="K76" s="110"/>
      <c r="L76" s="110"/>
      <c r="M76" s="110"/>
      <c r="N76" s="110"/>
      <c r="O76" s="110"/>
      <c r="P76" s="110"/>
      <c r="Q76" s="136" t="str">
        <f t="shared" si="3"/>
        <v>Aceptable</v>
      </c>
      <c r="R76" s="110" t="s">
        <v>271</v>
      </c>
      <c r="S76" s="110" t="s">
        <v>271</v>
      </c>
      <c r="T76" s="110" t="s">
        <v>271</v>
      </c>
      <c r="U76" s="110" t="s">
        <v>271</v>
      </c>
      <c r="V76" s="110" t="s">
        <v>271</v>
      </c>
      <c r="W76" s="110" t="s">
        <v>271</v>
      </c>
      <c r="X76" s="149" t="str">
        <f t="shared" si="4"/>
        <v>No crítico/Intermedio-Solicitar evaluación por parte del OAL</v>
      </c>
      <c r="Y76" s="148"/>
      <c r="Z76" s="124"/>
      <c r="AA76" s="124"/>
      <c r="AB76" s="124"/>
      <c r="AC76" s="124"/>
      <c r="AD76" s="124"/>
      <c r="AF76">
        <f t="shared" si="2"/>
        <v>1</v>
      </c>
    </row>
    <row r="77" spans="2:32" ht="58.5" customHeight="1">
      <c r="B77" s="100">
        <v>62</v>
      </c>
      <c r="C77" s="101">
        <f>Hoja1!O66</f>
        <v>0</v>
      </c>
      <c r="D77" s="101">
        <f>Hoja1!P66</f>
        <v>0</v>
      </c>
      <c r="E77" s="101">
        <f>Hoja1!Q66</f>
        <v>0</v>
      </c>
      <c r="F77" s="101">
        <f>Hoja1!R66</f>
        <v>0</v>
      </c>
      <c r="G77" s="101">
        <f>Hoja1!S66</f>
        <v>0</v>
      </c>
      <c r="H77" s="101">
        <f>Hoja1!T66</f>
        <v>0</v>
      </c>
      <c r="I77" s="101">
        <f>Hoja1!U66</f>
        <v>0</v>
      </c>
      <c r="J77" s="101">
        <f>Hoja1!V66</f>
        <v>0</v>
      </c>
      <c r="K77" s="110"/>
      <c r="L77" s="110"/>
      <c r="M77" s="110"/>
      <c r="N77" s="110"/>
      <c r="O77" s="110"/>
      <c r="P77" s="110"/>
      <c r="Q77" s="136" t="str">
        <f t="shared" si="3"/>
        <v>Aceptable</v>
      </c>
      <c r="R77" s="110" t="s">
        <v>271</v>
      </c>
      <c r="S77" s="110" t="s">
        <v>271</v>
      </c>
      <c r="T77" s="110" t="s">
        <v>271</v>
      </c>
      <c r="U77" s="110" t="s">
        <v>271</v>
      </c>
      <c r="V77" s="110" t="s">
        <v>271</v>
      </c>
      <c r="W77" s="110" t="s">
        <v>271</v>
      </c>
      <c r="X77" s="149" t="str">
        <f t="shared" si="4"/>
        <v>No crítico/Intermedio-Solicitar evaluación por parte del OAL</v>
      </c>
      <c r="Y77" s="148"/>
      <c r="Z77" s="124"/>
      <c r="AA77" s="124"/>
      <c r="AB77" s="124"/>
      <c r="AC77" s="124"/>
      <c r="AD77" s="124"/>
      <c r="AF77">
        <f t="shared" si="2"/>
        <v>1</v>
      </c>
    </row>
    <row r="78" spans="2:32" ht="58.5" customHeight="1">
      <c r="B78" s="100">
        <v>63</v>
      </c>
      <c r="C78" s="101">
        <f>Hoja1!O67</f>
        <v>0</v>
      </c>
      <c r="D78" s="101">
        <f>Hoja1!P67</f>
        <v>0</v>
      </c>
      <c r="E78" s="101">
        <f>Hoja1!Q67</f>
        <v>0</v>
      </c>
      <c r="F78" s="101">
        <f>Hoja1!R67</f>
        <v>0</v>
      </c>
      <c r="G78" s="101">
        <f>Hoja1!S67</f>
        <v>0</v>
      </c>
      <c r="H78" s="101">
        <f>Hoja1!T67</f>
        <v>0</v>
      </c>
      <c r="I78" s="101">
        <f>Hoja1!U67</f>
        <v>0</v>
      </c>
      <c r="J78" s="101">
        <f>Hoja1!V67</f>
        <v>0</v>
      </c>
      <c r="K78" s="110"/>
      <c r="L78" s="110"/>
      <c r="M78" s="110"/>
      <c r="N78" s="110"/>
      <c r="O78" s="110"/>
      <c r="P78" s="110"/>
      <c r="Q78" s="136" t="str">
        <f t="shared" si="3"/>
        <v>Aceptable</v>
      </c>
      <c r="R78" s="110" t="s">
        <v>271</v>
      </c>
      <c r="S78" s="110" t="s">
        <v>271</v>
      </c>
      <c r="T78" s="110" t="s">
        <v>271</v>
      </c>
      <c r="U78" s="110" t="s">
        <v>271</v>
      </c>
      <c r="V78" s="110" t="s">
        <v>271</v>
      </c>
      <c r="W78" s="110" t="s">
        <v>271</v>
      </c>
      <c r="X78" s="149" t="str">
        <f t="shared" si="4"/>
        <v>No crítico/Intermedio-Solicitar evaluación por parte del OAL</v>
      </c>
      <c r="Y78" s="148"/>
      <c r="Z78" s="124"/>
      <c r="AA78" s="124"/>
      <c r="AB78" s="124"/>
      <c r="AC78" s="124"/>
      <c r="AD78" s="124"/>
      <c r="AF78">
        <f t="shared" si="2"/>
        <v>1</v>
      </c>
    </row>
    <row r="79" spans="2:32" ht="58.5" customHeight="1">
      <c r="B79" s="100">
        <v>64</v>
      </c>
      <c r="C79" s="101">
        <f>Hoja1!O68</f>
        <v>0</v>
      </c>
      <c r="D79" s="101">
        <f>Hoja1!P68</f>
        <v>0</v>
      </c>
      <c r="E79" s="101">
        <f>Hoja1!Q68</f>
        <v>0</v>
      </c>
      <c r="F79" s="101">
        <f>Hoja1!R68</f>
        <v>0</v>
      </c>
      <c r="G79" s="101">
        <f>Hoja1!S68</f>
        <v>0</v>
      </c>
      <c r="H79" s="101">
        <f>Hoja1!T68</f>
        <v>0</v>
      </c>
      <c r="I79" s="101">
        <f>Hoja1!U68</f>
        <v>0</v>
      </c>
      <c r="J79" s="101">
        <f>Hoja1!V68</f>
        <v>0</v>
      </c>
      <c r="K79" s="110"/>
      <c r="L79" s="110"/>
      <c r="M79" s="110"/>
      <c r="N79" s="110"/>
      <c r="O79" s="110"/>
      <c r="P79" s="110"/>
      <c r="Q79" s="136" t="str">
        <f t="shared" si="3"/>
        <v>Aceptable</v>
      </c>
      <c r="R79" s="110" t="s">
        <v>271</v>
      </c>
      <c r="S79" s="110" t="s">
        <v>271</v>
      </c>
      <c r="T79" s="110" t="s">
        <v>271</v>
      </c>
      <c r="U79" s="110" t="s">
        <v>271</v>
      </c>
      <c r="V79" s="110" t="s">
        <v>271</v>
      </c>
      <c r="W79" s="110" t="s">
        <v>271</v>
      </c>
      <c r="X79" s="149" t="str">
        <f t="shared" si="4"/>
        <v>No crítico/Intermedio-Solicitar evaluación por parte del OAL</v>
      </c>
      <c r="Y79" s="148"/>
      <c r="Z79" s="124"/>
      <c r="AA79" s="124"/>
      <c r="AB79" s="124"/>
      <c r="AC79" s="124"/>
      <c r="AD79" s="124"/>
      <c r="AF79">
        <f t="shared" si="2"/>
        <v>1</v>
      </c>
    </row>
    <row r="80" spans="2:32" ht="58.5" customHeight="1">
      <c r="B80" s="100">
        <v>65</v>
      </c>
      <c r="C80" s="101">
        <f>Hoja1!O69</f>
        <v>0</v>
      </c>
      <c r="D80" s="101">
        <f>Hoja1!P69</f>
        <v>0</v>
      </c>
      <c r="E80" s="101">
        <f>Hoja1!Q69</f>
        <v>0</v>
      </c>
      <c r="F80" s="101">
        <f>Hoja1!R69</f>
        <v>0</v>
      </c>
      <c r="G80" s="101">
        <f>Hoja1!S69</f>
        <v>0</v>
      </c>
      <c r="H80" s="101">
        <f>Hoja1!T69</f>
        <v>0</v>
      </c>
      <c r="I80" s="101">
        <f>Hoja1!U69</f>
        <v>0</v>
      </c>
      <c r="J80" s="101">
        <f>Hoja1!V69</f>
        <v>0</v>
      </c>
      <c r="K80" s="110"/>
      <c r="L80" s="110"/>
      <c r="M80" s="110"/>
      <c r="N80" s="110"/>
      <c r="O80" s="110"/>
      <c r="P80" s="110"/>
      <c r="Q80" s="136" t="str">
        <f t="shared" si="3"/>
        <v>Aceptable</v>
      </c>
      <c r="R80" s="110" t="s">
        <v>271</v>
      </c>
      <c r="S80" s="110" t="s">
        <v>271</v>
      </c>
      <c r="T80" s="110" t="s">
        <v>271</v>
      </c>
      <c r="U80" s="110" t="s">
        <v>271</v>
      </c>
      <c r="V80" s="110" t="s">
        <v>271</v>
      </c>
      <c r="W80" s="110" t="s">
        <v>271</v>
      </c>
      <c r="X80" s="149" t="str">
        <f t="shared" si="4"/>
        <v>No crítico/Intermedio-Solicitar evaluación por parte del OAL</v>
      </c>
      <c r="Y80" s="148"/>
      <c r="Z80" s="124"/>
      <c r="AA80" s="124"/>
      <c r="AB80" s="124"/>
      <c r="AC80" s="124"/>
      <c r="AD80" s="124"/>
      <c r="AF80">
        <f t="shared" si="2"/>
        <v>1</v>
      </c>
    </row>
    <row r="81" spans="2:32" ht="58.5" customHeight="1">
      <c r="B81" s="100">
        <v>66</v>
      </c>
      <c r="C81" s="101">
        <f>Hoja1!O70</f>
        <v>0</v>
      </c>
      <c r="D81" s="101">
        <f>Hoja1!P70</f>
        <v>0</v>
      </c>
      <c r="E81" s="101">
        <f>Hoja1!Q70</f>
        <v>0</v>
      </c>
      <c r="F81" s="101">
        <f>Hoja1!R70</f>
        <v>0</v>
      </c>
      <c r="G81" s="101">
        <f>Hoja1!S70</f>
        <v>0</v>
      </c>
      <c r="H81" s="101">
        <f>Hoja1!T70</f>
        <v>0</v>
      </c>
      <c r="I81" s="101">
        <f>Hoja1!U70</f>
        <v>0</v>
      </c>
      <c r="J81" s="101">
        <f>Hoja1!V70</f>
        <v>0</v>
      </c>
      <c r="K81" s="110"/>
      <c r="L81" s="110"/>
      <c r="M81" s="110"/>
      <c r="N81" s="110"/>
      <c r="O81" s="110"/>
      <c r="P81" s="110"/>
      <c r="Q81" s="136" t="str">
        <f t="shared" si="3"/>
        <v>Aceptable</v>
      </c>
      <c r="R81" s="110" t="s">
        <v>271</v>
      </c>
      <c r="S81" s="110" t="s">
        <v>271</v>
      </c>
      <c r="T81" s="110" t="s">
        <v>271</v>
      </c>
      <c r="U81" s="110" t="s">
        <v>271</v>
      </c>
      <c r="V81" s="110" t="s">
        <v>271</v>
      </c>
      <c r="W81" s="110" t="s">
        <v>271</v>
      </c>
      <c r="X81" s="149" t="str">
        <f t="shared" si="4"/>
        <v>No crítico/Intermedio-Solicitar evaluación por parte del OAL</v>
      </c>
      <c r="Y81" s="148"/>
      <c r="Z81" s="124"/>
      <c r="AA81" s="124"/>
      <c r="AB81" s="124"/>
      <c r="AC81" s="124"/>
      <c r="AD81" s="124"/>
      <c r="AF81">
        <f t="shared" si="2"/>
        <v>1</v>
      </c>
    </row>
    <row r="82" spans="2:32" ht="58.5" customHeight="1">
      <c r="B82" s="100">
        <v>67</v>
      </c>
      <c r="C82" s="101">
        <f>Hoja1!O71</f>
        <v>0</v>
      </c>
      <c r="D82" s="101">
        <f>Hoja1!P71</f>
        <v>0</v>
      </c>
      <c r="E82" s="101">
        <f>Hoja1!Q71</f>
        <v>0</v>
      </c>
      <c r="F82" s="101">
        <f>Hoja1!R71</f>
        <v>0</v>
      </c>
      <c r="G82" s="101">
        <f>Hoja1!S71</f>
        <v>0</v>
      </c>
      <c r="H82" s="101">
        <f>Hoja1!T71</f>
        <v>0</v>
      </c>
      <c r="I82" s="101">
        <f>Hoja1!U71</f>
        <v>0</v>
      </c>
      <c r="J82" s="101">
        <f>Hoja1!V71</f>
        <v>0</v>
      </c>
      <c r="K82" s="110"/>
      <c r="L82" s="110"/>
      <c r="M82" s="110"/>
      <c r="N82" s="110"/>
      <c r="O82" s="110"/>
      <c r="P82" s="110"/>
      <c r="Q82" s="136" t="str">
        <f t="shared" si="3"/>
        <v>Aceptable</v>
      </c>
      <c r="R82" s="110" t="s">
        <v>271</v>
      </c>
      <c r="S82" s="110" t="s">
        <v>271</v>
      </c>
      <c r="T82" s="110" t="s">
        <v>271</v>
      </c>
      <c r="U82" s="110" t="s">
        <v>271</v>
      </c>
      <c r="V82" s="110" t="s">
        <v>271</v>
      </c>
      <c r="W82" s="110" t="s">
        <v>271</v>
      </c>
      <c r="X82" s="149" t="str">
        <f t="shared" si="4"/>
        <v>No crítico/Intermedio-Solicitar evaluación por parte del OAL</v>
      </c>
      <c r="Y82" s="148"/>
      <c r="Z82" s="124"/>
      <c r="AA82" s="124"/>
      <c r="AB82" s="124"/>
      <c r="AC82" s="124"/>
      <c r="AD82" s="124"/>
      <c r="AF82">
        <f t="shared" ref="AF82:AF145" si="5">IF(Q82="Aceptable",1,0)</f>
        <v>1</v>
      </c>
    </row>
    <row r="83" spans="2:32" ht="58.5" customHeight="1">
      <c r="B83" s="100">
        <v>68</v>
      </c>
      <c r="C83" s="101">
        <f>Hoja1!O72</f>
        <v>0</v>
      </c>
      <c r="D83" s="101">
        <f>Hoja1!P72</f>
        <v>0</v>
      </c>
      <c r="E83" s="101">
        <f>Hoja1!Q72</f>
        <v>0</v>
      </c>
      <c r="F83" s="101">
        <f>Hoja1!R72</f>
        <v>0</v>
      </c>
      <c r="G83" s="101">
        <f>Hoja1!S72</f>
        <v>0</v>
      </c>
      <c r="H83" s="101">
        <f>Hoja1!T72</f>
        <v>0</v>
      </c>
      <c r="I83" s="101">
        <f>Hoja1!U72</f>
        <v>0</v>
      </c>
      <c r="J83" s="101">
        <f>Hoja1!V72</f>
        <v>0</v>
      </c>
      <c r="K83" s="110"/>
      <c r="L83" s="110"/>
      <c r="M83" s="110"/>
      <c r="N83" s="110"/>
      <c r="O83" s="110"/>
      <c r="P83" s="110"/>
      <c r="Q83" s="136" t="str">
        <f t="shared" si="3"/>
        <v>Aceptable</v>
      </c>
      <c r="R83" s="110" t="s">
        <v>271</v>
      </c>
      <c r="S83" s="110" t="s">
        <v>271</v>
      </c>
      <c r="T83" s="110" t="s">
        <v>271</v>
      </c>
      <c r="U83" s="110" t="s">
        <v>271</v>
      </c>
      <c r="V83" s="110" t="s">
        <v>271</v>
      </c>
      <c r="W83" s="110" t="s">
        <v>271</v>
      </c>
      <c r="X83" s="149" t="str">
        <f t="shared" si="4"/>
        <v>No crítico/Intermedio-Solicitar evaluación por parte del OAL</v>
      </c>
      <c r="Y83" s="148"/>
      <c r="Z83" s="124"/>
      <c r="AA83" s="124"/>
      <c r="AB83" s="124"/>
      <c r="AC83" s="124"/>
      <c r="AD83" s="124"/>
      <c r="AF83">
        <f t="shared" si="5"/>
        <v>1</v>
      </c>
    </row>
    <row r="84" spans="2:32" ht="58.5" customHeight="1">
      <c r="B84" s="100">
        <v>69</v>
      </c>
      <c r="C84" s="101">
        <f>Hoja1!O73</f>
        <v>0</v>
      </c>
      <c r="D84" s="101">
        <f>Hoja1!P73</f>
        <v>0</v>
      </c>
      <c r="E84" s="101">
        <f>Hoja1!Q73</f>
        <v>0</v>
      </c>
      <c r="F84" s="101">
        <f>Hoja1!R73</f>
        <v>0</v>
      </c>
      <c r="G84" s="101">
        <f>Hoja1!S73</f>
        <v>0</v>
      </c>
      <c r="H84" s="101">
        <f>Hoja1!T73</f>
        <v>0</v>
      </c>
      <c r="I84" s="101">
        <f>Hoja1!U73</f>
        <v>0</v>
      </c>
      <c r="J84" s="101">
        <f>Hoja1!V73</f>
        <v>0</v>
      </c>
      <c r="K84" s="110"/>
      <c r="L84" s="110"/>
      <c r="M84" s="110"/>
      <c r="N84" s="110"/>
      <c r="O84" s="110"/>
      <c r="P84" s="110"/>
      <c r="Q84" s="136" t="str">
        <f t="shared" si="3"/>
        <v>Aceptable</v>
      </c>
      <c r="R84" s="110" t="s">
        <v>271</v>
      </c>
      <c r="S84" s="110" t="s">
        <v>271</v>
      </c>
      <c r="T84" s="110" t="s">
        <v>271</v>
      </c>
      <c r="U84" s="110" t="s">
        <v>271</v>
      </c>
      <c r="V84" s="110" t="s">
        <v>271</v>
      </c>
      <c r="W84" s="110" t="s">
        <v>271</v>
      </c>
      <c r="X84" s="149" t="str">
        <f t="shared" si="4"/>
        <v>No crítico/Intermedio-Solicitar evaluación por parte del OAL</v>
      </c>
      <c r="Y84" s="148"/>
      <c r="Z84" s="124"/>
      <c r="AA84" s="124"/>
      <c r="AB84" s="124"/>
      <c r="AC84" s="124"/>
      <c r="AD84" s="124"/>
      <c r="AF84">
        <f t="shared" si="5"/>
        <v>1</v>
      </c>
    </row>
    <row r="85" spans="2:32" ht="58.5" customHeight="1">
      <c r="B85" s="100">
        <v>70</v>
      </c>
      <c r="C85" s="101">
        <f>Hoja1!O74</f>
        <v>0</v>
      </c>
      <c r="D85" s="101">
        <f>Hoja1!P74</f>
        <v>0</v>
      </c>
      <c r="E85" s="101">
        <f>Hoja1!Q74</f>
        <v>0</v>
      </c>
      <c r="F85" s="101">
        <f>Hoja1!R74</f>
        <v>0</v>
      </c>
      <c r="G85" s="101">
        <f>Hoja1!S74</f>
        <v>0</v>
      </c>
      <c r="H85" s="101">
        <f>Hoja1!T74</f>
        <v>0</v>
      </c>
      <c r="I85" s="101">
        <f>Hoja1!U74</f>
        <v>0</v>
      </c>
      <c r="J85" s="101">
        <f>Hoja1!V74</f>
        <v>0</v>
      </c>
      <c r="K85" s="110"/>
      <c r="L85" s="110"/>
      <c r="M85" s="110"/>
      <c r="N85" s="110"/>
      <c r="O85" s="110"/>
      <c r="P85" s="110"/>
      <c r="Q85" s="136" t="str">
        <f t="shared" ref="Q85:Q148" si="6">IF(OR(K85="NO",L85="NO",M85="NO",N85="NO",O85="NO",P85="NO"),"No Aceptable","Aceptable")</f>
        <v>Aceptable</v>
      </c>
      <c r="R85" s="110" t="s">
        <v>271</v>
      </c>
      <c r="S85" s="110" t="s">
        <v>271</v>
      </c>
      <c r="T85" s="110" t="s">
        <v>271</v>
      </c>
      <c r="U85" s="110" t="s">
        <v>271</v>
      </c>
      <c r="V85" s="110" t="s">
        <v>271</v>
      </c>
      <c r="W85" s="110" t="s">
        <v>271</v>
      </c>
      <c r="X85" s="149" t="str">
        <f t="shared" ref="X85:X148" si="7">IF(OR(R85="SI",S85="SI",T85="SI",U85="SI",V85="SI",W85="SI"),"Crítico-Proceda a elaborar plan de acción","No crítico/Intermedio-Solicitar evaluación por parte del OAL")</f>
        <v>No crítico/Intermedio-Solicitar evaluación por parte del OAL</v>
      </c>
      <c r="Y85" s="148"/>
      <c r="Z85" s="124"/>
      <c r="AA85" s="124"/>
      <c r="AB85" s="124"/>
      <c r="AC85" s="124"/>
      <c r="AD85" s="124"/>
      <c r="AF85">
        <f t="shared" si="5"/>
        <v>1</v>
      </c>
    </row>
    <row r="86" spans="2:32" ht="58.5" customHeight="1">
      <c r="B86" s="100">
        <v>71</v>
      </c>
      <c r="C86" s="101">
        <f>Hoja1!O75</f>
        <v>0</v>
      </c>
      <c r="D86" s="101">
        <f>Hoja1!P75</f>
        <v>0</v>
      </c>
      <c r="E86" s="101">
        <f>Hoja1!Q75</f>
        <v>0</v>
      </c>
      <c r="F86" s="101">
        <f>Hoja1!R75</f>
        <v>0</v>
      </c>
      <c r="G86" s="101">
        <f>Hoja1!S75</f>
        <v>0</v>
      </c>
      <c r="H86" s="101">
        <f>Hoja1!T75</f>
        <v>0</v>
      </c>
      <c r="I86" s="101">
        <f>Hoja1!U75</f>
        <v>0</v>
      </c>
      <c r="J86" s="101">
        <f>Hoja1!V75</f>
        <v>0</v>
      </c>
      <c r="K86" s="110"/>
      <c r="L86" s="110"/>
      <c r="M86" s="110"/>
      <c r="N86" s="110"/>
      <c r="O86" s="110"/>
      <c r="P86" s="110"/>
      <c r="Q86" s="136" t="str">
        <f t="shared" si="6"/>
        <v>Aceptable</v>
      </c>
      <c r="R86" s="110" t="s">
        <v>271</v>
      </c>
      <c r="S86" s="110" t="s">
        <v>271</v>
      </c>
      <c r="T86" s="110" t="s">
        <v>271</v>
      </c>
      <c r="U86" s="110" t="s">
        <v>271</v>
      </c>
      <c r="V86" s="110" t="s">
        <v>271</v>
      </c>
      <c r="W86" s="110" t="s">
        <v>271</v>
      </c>
      <c r="X86" s="149" t="str">
        <f t="shared" si="7"/>
        <v>No crítico/Intermedio-Solicitar evaluación por parte del OAL</v>
      </c>
      <c r="Y86" s="148"/>
      <c r="Z86" s="124"/>
      <c r="AA86" s="124"/>
      <c r="AB86" s="124"/>
      <c r="AC86" s="124"/>
      <c r="AD86" s="124"/>
      <c r="AF86">
        <f t="shared" si="5"/>
        <v>1</v>
      </c>
    </row>
    <row r="87" spans="2:32" ht="58.5" customHeight="1">
      <c r="B87" s="100">
        <v>72</v>
      </c>
      <c r="C87" s="101">
        <f>Hoja1!O76</f>
        <v>0</v>
      </c>
      <c r="D87" s="101">
        <f>Hoja1!P76</f>
        <v>0</v>
      </c>
      <c r="E87" s="101">
        <f>Hoja1!Q76</f>
        <v>0</v>
      </c>
      <c r="F87" s="101">
        <f>Hoja1!R76</f>
        <v>0</v>
      </c>
      <c r="G87" s="101">
        <f>Hoja1!S76</f>
        <v>0</v>
      </c>
      <c r="H87" s="101">
        <f>Hoja1!T76</f>
        <v>0</v>
      </c>
      <c r="I87" s="101">
        <f>Hoja1!U76</f>
        <v>0</v>
      </c>
      <c r="J87" s="101">
        <f>Hoja1!V76</f>
        <v>0</v>
      </c>
      <c r="K87" s="110"/>
      <c r="L87" s="110"/>
      <c r="M87" s="110"/>
      <c r="N87" s="110"/>
      <c r="O87" s="110"/>
      <c r="P87" s="110"/>
      <c r="Q87" s="136" t="str">
        <f t="shared" si="6"/>
        <v>Aceptable</v>
      </c>
      <c r="R87" s="110" t="s">
        <v>271</v>
      </c>
      <c r="S87" s="110" t="s">
        <v>271</v>
      </c>
      <c r="T87" s="110" t="s">
        <v>271</v>
      </c>
      <c r="U87" s="110" t="s">
        <v>271</v>
      </c>
      <c r="V87" s="110" t="s">
        <v>271</v>
      </c>
      <c r="W87" s="110" t="s">
        <v>271</v>
      </c>
      <c r="X87" s="149" t="str">
        <f t="shared" si="7"/>
        <v>No crítico/Intermedio-Solicitar evaluación por parte del OAL</v>
      </c>
      <c r="Y87" s="148"/>
      <c r="Z87" s="124"/>
      <c r="AA87" s="124"/>
      <c r="AB87" s="124"/>
      <c r="AC87" s="124"/>
      <c r="AD87" s="124"/>
      <c r="AF87">
        <f t="shared" si="5"/>
        <v>1</v>
      </c>
    </row>
    <row r="88" spans="2:32" ht="58.5" customHeight="1">
      <c r="B88" s="100">
        <v>73</v>
      </c>
      <c r="C88" s="101">
        <f>Hoja1!O77</f>
        <v>0</v>
      </c>
      <c r="D88" s="101">
        <f>Hoja1!P77</f>
        <v>0</v>
      </c>
      <c r="E88" s="101">
        <f>Hoja1!Q77</f>
        <v>0</v>
      </c>
      <c r="F88" s="101">
        <f>Hoja1!R77</f>
        <v>0</v>
      </c>
      <c r="G88" s="101">
        <f>Hoja1!S77</f>
        <v>0</v>
      </c>
      <c r="H88" s="101">
        <f>Hoja1!T77</f>
        <v>0</v>
      </c>
      <c r="I88" s="101">
        <f>Hoja1!U77</f>
        <v>0</v>
      </c>
      <c r="J88" s="101">
        <f>Hoja1!V77</f>
        <v>0</v>
      </c>
      <c r="K88" s="110"/>
      <c r="L88" s="110"/>
      <c r="M88" s="110"/>
      <c r="N88" s="110"/>
      <c r="O88" s="110"/>
      <c r="P88" s="110"/>
      <c r="Q88" s="136" t="str">
        <f t="shared" si="6"/>
        <v>Aceptable</v>
      </c>
      <c r="R88" s="110" t="s">
        <v>271</v>
      </c>
      <c r="S88" s="110" t="s">
        <v>271</v>
      </c>
      <c r="T88" s="110" t="s">
        <v>271</v>
      </c>
      <c r="U88" s="110" t="s">
        <v>271</v>
      </c>
      <c r="V88" s="110" t="s">
        <v>271</v>
      </c>
      <c r="W88" s="110" t="s">
        <v>271</v>
      </c>
      <c r="X88" s="149" t="str">
        <f t="shared" si="7"/>
        <v>No crítico/Intermedio-Solicitar evaluación por parte del OAL</v>
      </c>
      <c r="Y88" s="148"/>
      <c r="Z88" s="124"/>
      <c r="AA88" s="124"/>
      <c r="AB88" s="124"/>
      <c r="AC88" s="124"/>
      <c r="AD88" s="124"/>
      <c r="AF88">
        <f t="shared" si="5"/>
        <v>1</v>
      </c>
    </row>
    <row r="89" spans="2:32" ht="58.5" customHeight="1">
      <c r="B89" s="100">
        <v>74</v>
      </c>
      <c r="C89" s="101">
        <f>Hoja1!O78</f>
        <v>0</v>
      </c>
      <c r="D89" s="101">
        <f>Hoja1!P78</f>
        <v>0</v>
      </c>
      <c r="E89" s="101">
        <f>Hoja1!Q78</f>
        <v>0</v>
      </c>
      <c r="F89" s="101">
        <f>Hoja1!R78</f>
        <v>0</v>
      </c>
      <c r="G89" s="101">
        <f>Hoja1!S78</f>
        <v>0</v>
      </c>
      <c r="H89" s="101">
        <f>Hoja1!T78</f>
        <v>0</v>
      </c>
      <c r="I89" s="101">
        <f>Hoja1!U78</f>
        <v>0</v>
      </c>
      <c r="J89" s="101">
        <f>Hoja1!V78</f>
        <v>0</v>
      </c>
      <c r="K89" s="110"/>
      <c r="L89" s="110"/>
      <c r="M89" s="110"/>
      <c r="N89" s="110"/>
      <c r="O89" s="110"/>
      <c r="P89" s="110"/>
      <c r="Q89" s="136" t="str">
        <f t="shared" si="6"/>
        <v>Aceptable</v>
      </c>
      <c r="R89" s="110" t="s">
        <v>271</v>
      </c>
      <c r="S89" s="110" t="s">
        <v>271</v>
      </c>
      <c r="T89" s="110" t="s">
        <v>271</v>
      </c>
      <c r="U89" s="110" t="s">
        <v>271</v>
      </c>
      <c r="V89" s="110" t="s">
        <v>271</v>
      </c>
      <c r="W89" s="110" t="s">
        <v>271</v>
      </c>
      <c r="X89" s="149" t="str">
        <f t="shared" si="7"/>
        <v>No crítico/Intermedio-Solicitar evaluación por parte del OAL</v>
      </c>
      <c r="Y89" s="148"/>
      <c r="Z89" s="124"/>
      <c r="AA89" s="124"/>
      <c r="AB89" s="124"/>
      <c r="AC89" s="124"/>
      <c r="AD89" s="124"/>
      <c r="AF89">
        <f t="shared" si="5"/>
        <v>1</v>
      </c>
    </row>
    <row r="90" spans="2:32" ht="58.5" customHeight="1">
      <c r="B90" s="100">
        <v>75</v>
      </c>
      <c r="C90" s="101">
        <f>Hoja1!O79</f>
        <v>0</v>
      </c>
      <c r="D90" s="101">
        <f>Hoja1!P79</f>
        <v>0</v>
      </c>
      <c r="E90" s="101">
        <f>Hoja1!Q79</f>
        <v>0</v>
      </c>
      <c r="F90" s="101">
        <f>Hoja1!R79</f>
        <v>0</v>
      </c>
      <c r="G90" s="101">
        <f>Hoja1!S79</f>
        <v>0</v>
      </c>
      <c r="H90" s="101">
        <f>Hoja1!T79</f>
        <v>0</v>
      </c>
      <c r="I90" s="101">
        <f>Hoja1!U79</f>
        <v>0</v>
      </c>
      <c r="J90" s="101">
        <f>Hoja1!V79</f>
        <v>0</v>
      </c>
      <c r="K90" s="110"/>
      <c r="L90" s="110"/>
      <c r="M90" s="110"/>
      <c r="N90" s="110"/>
      <c r="O90" s="110"/>
      <c r="P90" s="110"/>
      <c r="Q90" s="136" t="str">
        <f t="shared" si="6"/>
        <v>Aceptable</v>
      </c>
      <c r="R90" s="110" t="s">
        <v>271</v>
      </c>
      <c r="S90" s="110" t="s">
        <v>271</v>
      </c>
      <c r="T90" s="110" t="s">
        <v>271</v>
      </c>
      <c r="U90" s="110" t="s">
        <v>271</v>
      </c>
      <c r="V90" s="110" t="s">
        <v>271</v>
      </c>
      <c r="W90" s="110" t="s">
        <v>271</v>
      </c>
      <c r="X90" s="149" t="str">
        <f t="shared" si="7"/>
        <v>No crítico/Intermedio-Solicitar evaluación por parte del OAL</v>
      </c>
      <c r="Y90" s="148"/>
      <c r="Z90" s="124"/>
      <c r="AA90" s="124"/>
      <c r="AB90" s="124"/>
      <c r="AC90" s="124"/>
      <c r="AD90" s="124"/>
      <c r="AF90">
        <f t="shared" si="5"/>
        <v>1</v>
      </c>
    </row>
    <row r="91" spans="2:32" ht="58.5" customHeight="1">
      <c r="B91" s="100">
        <v>76</v>
      </c>
      <c r="C91" s="101">
        <f>Hoja1!O80</f>
        <v>0</v>
      </c>
      <c r="D91" s="101">
        <f>Hoja1!P80</f>
        <v>0</v>
      </c>
      <c r="E91" s="101">
        <f>Hoja1!Q80</f>
        <v>0</v>
      </c>
      <c r="F91" s="101">
        <f>Hoja1!R80</f>
        <v>0</v>
      </c>
      <c r="G91" s="101">
        <f>Hoja1!S80</f>
        <v>0</v>
      </c>
      <c r="H91" s="101">
        <f>Hoja1!T80</f>
        <v>0</v>
      </c>
      <c r="I91" s="101">
        <f>Hoja1!U80</f>
        <v>0</v>
      </c>
      <c r="J91" s="101">
        <f>Hoja1!V80</f>
        <v>0</v>
      </c>
      <c r="K91" s="110"/>
      <c r="L91" s="110"/>
      <c r="M91" s="110"/>
      <c r="N91" s="110"/>
      <c r="O91" s="110"/>
      <c r="P91" s="110"/>
      <c r="Q91" s="136" t="str">
        <f t="shared" si="6"/>
        <v>Aceptable</v>
      </c>
      <c r="R91" s="110" t="s">
        <v>271</v>
      </c>
      <c r="S91" s="110" t="s">
        <v>271</v>
      </c>
      <c r="T91" s="110" t="s">
        <v>271</v>
      </c>
      <c r="U91" s="110" t="s">
        <v>271</v>
      </c>
      <c r="V91" s="110" t="s">
        <v>271</v>
      </c>
      <c r="W91" s="110" t="s">
        <v>271</v>
      </c>
      <c r="X91" s="149" t="str">
        <f t="shared" si="7"/>
        <v>No crítico/Intermedio-Solicitar evaluación por parte del OAL</v>
      </c>
      <c r="Y91" s="148"/>
      <c r="Z91" s="124"/>
      <c r="AA91" s="124"/>
      <c r="AB91" s="124"/>
      <c r="AC91" s="124"/>
      <c r="AD91" s="124"/>
      <c r="AF91">
        <f t="shared" si="5"/>
        <v>1</v>
      </c>
    </row>
    <row r="92" spans="2:32" ht="58.5" customHeight="1">
      <c r="B92" s="100">
        <v>77</v>
      </c>
      <c r="C92" s="101">
        <f>Hoja1!O81</f>
        <v>0</v>
      </c>
      <c r="D92" s="101">
        <f>Hoja1!P81</f>
        <v>0</v>
      </c>
      <c r="E92" s="101">
        <f>Hoja1!Q81</f>
        <v>0</v>
      </c>
      <c r="F92" s="101">
        <f>Hoja1!R81</f>
        <v>0</v>
      </c>
      <c r="G92" s="101">
        <f>Hoja1!S81</f>
        <v>0</v>
      </c>
      <c r="H92" s="101">
        <f>Hoja1!T81</f>
        <v>0</v>
      </c>
      <c r="I92" s="101">
        <f>Hoja1!U81</f>
        <v>0</v>
      </c>
      <c r="J92" s="101">
        <f>Hoja1!V81</f>
        <v>0</v>
      </c>
      <c r="K92" s="110"/>
      <c r="L92" s="110"/>
      <c r="M92" s="110"/>
      <c r="N92" s="110"/>
      <c r="O92" s="110"/>
      <c r="P92" s="110"/>
      <c r="Q92" s="136" t="str">
        <f t="shared" si="6"/>
        <v>Aceptable</v>
      </c>
      <c r="R92" s="110" t="s">
        <v>271</v>
      </c>
      <c r="S92" s="110" t="s">
        <v>271</v>
      </c>
      <c r="T92" s="110" t="s">
        <v>271</v>
      </c>
      <c r="U92" s="110" t="s">
        <v>271</v>
      </c>
      <c r="V92" s="110" t="s">
        <v>271</v>
      </c>
      <c r="W92" s="110" t="s">
        <v>271</v>
      </c>
      <c r="X92" s="149" t="str">
        <f t="shared" si="7"/>
        <v>No crítico/Intermedio-Solicitar evaluación por parte del OAL</v>
      </c>
      <c r="Y92" s="148"/>
      <c r="Z92" s="124"/>
      <c r="AA92" s="124"/>
      <c r="AB92" s="124"/>
      <c r="AC92" s="124"/>
      <c r="AD92" s="124"/>
      <c r="AF92">
        <f t="shared" si="5"/>
        <v>1</v>
      </c>
    </row>
    <row r="93" spans="2:32" ht="58.5" customHeight="1">
      <c r="B93" s="100">
        <v>78</v>
      </c>
      <c r="C93" s="101">
        <f>Hoja1!O82</f>
        <v>0</v>
      </c>
      <c r="D93" s="101">
        <f>Hoja1!P82</f>
        <v>0</v>
      </c>
      <c r="E93" s="101">
        <f>Hoja1!Q82</f>
        <v>0</v>
      </c>
      <c r="F93" s="101">
        <f>Hoja1!R82</f>
        <v>0</v>
      </c>
      <c r="G93" s="101">
        <f>Hoja1!S82</f>
        <v>0</v>
      </c>
      <c r="H93" s="101">
        <f>Hoja1!T82</f>
        <v>0</v>
      </c>
      <c r="I93" s="101">
        <f>Hoja1!U82</f>
        <v>0</v>
      </c>
      <c r="J93" s="101">
        <f>Hoja1!V82</f>
        <v>0</v>
      </c>
      <c r="K93" s="110"/>
      <c r="L93" s="110"/>
      <c r="M93" s="110"/>
      <c r="N93" s="110"/>
      <c r="O93" s="110"/>
      <c r="P93" s="110"/>
      <c r="Q93" s="136" t="str">
        <f t="shared" si="6"/>
        <v>Aceptable</v>
      </c>
      <c r="R93" s="110" t="s">
        <v>271</v>
      </c>
      <c r="S93" s="110" t="s">
        <v>271</v>
      </c>
      <c r="T93" s="110" t="s">
        <v>271</v>
      </c>
      <c r="U93" s="110" t="s">
        <v>271</v>
      </c>
      <c r="V93" s="110" t="s">
        <v>271</v>
      </c>
      <c r="W93" s="110" t="s">
        <v>271</v>
      </c>
      <c r="X93" s="149" t="str">
        <f t="shared" si="7"/>
        <v>No crítico/Intermedio-Solicitar evaluación por parte del OAL</v>
      </c>
      <c r="Y93" s="148"/>
      <c r="Z93" s="124"/>
      <c r="AA93" s="124"/>
      <c r="AB93" s="124"/>
      <c r="AC93" s="124"/>
      <c r="AD93" s="124"/>
      <c r="AF93">
        <f t="shared" si="5"/>
        <v>1</v>
      </c>
    </row>
    <row r="94" spans="2:32" ht="58.5" customHeight="1">
      <c r="B94" s="100">
        <v>79</v>
      </c>
      <c r="C94" s="101">
        <f>Hoja1!O83</f>
        <v>0</v>
      </c>
      <c r="D94" s="101">
        <f>Hoja1!P83</f>
        <v>0</v>
      </c>
      <c r="E94" s="101">
        <f>Hoja1!Q83</f>
        <v>0</v>
      </c>
      <c r="F94" s="101">
        <f>Hoja1!R83</f>
        <v>0</v>
      </c>
      <c r="G94" s="101">
        <f>Hoja1!S83</f>
        <v>0</v>
      </c>
      <c r="H94" s="101">
        <f>Hoja1!T83</f>
        <v>0</v>
      </c>
      <c r="I94" s="101">
        <f>Hoja1!U83</f>
        <v>0</v>
      </c>
      <c r="J94" s="101">
        <f>Hoja1!V83</f>
        <v>0</v>
      </c>
      <c r="K94" s="110"/>
      <c r="L94" s="110"/>
      <c r="M94" s="110"/>
      <c r="N94" s="110"/>
      <c r="O94" s="110"/>
      <c r="P94" s="110"/>
      <c r="Q94" s="136" t="str">
        <f t="shared" si="6"/>
        <v>Aceptable</v>
      </c>
      <c r="R94" s="110" t="s">
        <v>271</v>
      </c>
      <c r="S94" s="110" t="s">
        <v>271</v>
      </c>
      <c r="T94" s="110" t="s">
        <v>271</v>
      </c>
      <c r="U94" s="110" t="s">
        <v>271</v>
      </c>
      <c r="V94" s="110" t="s">
        <v>271</v>
      </c>
      <c r="W94" s="110" t="s">
        <v>271</v>
      </c>
      <c r="X94" s="149" t="str">
        <f t="shared" si="7"/>
        <v>No crítico/Intermedio-Solicitar evaluación por parte del OAL</v>
      </c>
      <c r="Y94" s="148"/>
      <c r="Z94" s="124"/>
      <c r="AA94" s="124"/>
      <c r="AB94" s="124"/>
      <c r="AC94" s="124"/>
      <c r="AD94" s="124"/>
      <c r="AF94">
        <f t="shared" si="5"/>
        <v>1</v>
      </c>
    </row>
    <row r="95" spans="2:32" ht="58.5" customHeight="1">
      <c r="B95" s="100">
        <v>80</v>
      </c>
      <c r="C95" s="101">
        <f>Hoja1!O84</f>
        <v>0</v>
      </c>
      <c r="D95" s="101">
        <f>Hoja1!P84</f>
        <v>0</v>
      </c>
      <c r="E95" s="101">
        <f>Hoja1!Q84</f>
        <v>0</v>
      </c>
      <c r="F95" s="101">
        <f>Hoja1!R84</f>
        <v>0</v>
      </c>
      <c r="G95" s="101">
        <f>Hoja1!S84</f>
        <v>0</v>
      </c>
      <c r="H95" s="101">
        <f>Hoja1!T84</f>
        <v>0</v>
      </c>
      <c r="I95" s="101">
        <f>Hoja1!U84</f>
        <v>0</v>
      </c>
      <c r="J95" s="101">
        <f>Hoja1!V84</f>
        <v>0</v>
      </c>
      <c r="K95" s="110"/>
      <c r="L95" s="110"/>
      <c r="M95" s="110"/>
      <c r="N95" s="110"/>
      <c r="O95" s="110"/>
      <c r="P95" s="110"/>
      <c r="Q95" s="136" t="str">
        <f t="shared" si="6"/>
        <v>Aceptable</v>
      </c>
      <c r="R95" s="110" t="s">
        <v>271</v>
      </c>
      <c r="S95" s="110" t="s">
        <v>271</v>
      </c>
      <c r="T95" s="110" t="s">
        <v>271</v>
      </c>
      <c r="U95" s="110" t="s">
        <v>271</v>
      </c>
      <c r="V95" s="110" t="s">
        <v>271</v>
      </c>
      <c r="W95" s="110" t="s">
        <v>271</v>
      </c>
      <c r="X95" s="149" t="str">
        <f t="shared" si="7"/>
        <v>No crítico/Intermedio-Solicitar evaluación por parte del OAL</v>
      </c>
      <c r="Y95" s="148"/>
      <c r="Z95" s="124"/>
      <c r="AA95" s="124"/>
      <c r="AB95" s="124"/>
      <c r="AC95" s="124"/>
      <c r="AD95" s="124"/>
      <c r="AF95">
        <f t="shared" si="5"/>
        <v>1</v>
      </c>
    </row>
    <row r="96" spans="2:32" ht="58.5" customHeight="1">
      <c r="B96" s="100">
        <v>81</v>
      </c>
      <c r="C96" s="101">
        <f>Hoja1!O85</f>
        <v>0</v>
      </c>
      <c r="D96" s="101">
        <f>Hoja1!P85</f>
        <v>0</v>
      </c>
      <c r="E96" s="101">
        <f>Hoja1!Q85</f>
        <v>0</v>
      </c>
      <c r="F96" s="101">
        <f>Hoja1!R85</f>
        <v>0</v>
      </c>
      <c r="G96" s="101">
        <f>Hoja1!S85</f>
        <v>0</v>
      </c>
      <c r="H96" s="101">
        <f>Hoja1!T85</f>
        <v>0</v>
      </c>
      <c r="I96" s="101">
        <f>Hoja1!U85</f>
        <v>0</v>
      </c>
      <c r="J96" s="101">
        <f>Hoja1!V85</f>
        <v>0</v>
      </c>
      <c r="K96" s="110"/>
      <c r="L96" s="110"/>
      <c r="M96" s="110"/>
      <c r="N96" s="110"/>
      <c r="O96" s="110"/>
      <c r="P96" s="110"/>
      <c r="Q96" s="136" t="str">
        <f t="shared" si="6"/>
        <v>Aceptable</v>
      </c>
      <c r="R96" s="110" t="s">
        <v>271</v>
      </c>
      <c r="S96" s="110" t="s">
        <v>271</v>
      </c>
      <c r="T96" s="110" t="s">
        <v>271</v>
      </c>
      <c r="U96" s="110" t="s">
        <v>271</v>
      </c>
      <c r="V96" s="110" t="s">
        <v>271</v>
      </c>
      <c r="W96" s="110" t="s">
        <v>271</v>
      </c>
      <c r="X96" s="149" t="str">
        <f t="shared" si="7"/>
        <v>No crítico/Intermedio-Solicitar evaluación por parte del OAL</v>
      </c>
      <c r="Y96" s="148"/>
      <c r="Z96" s="124"/>
      <c r="AA96" s="124"/>
      <c r="AB96" s="124"/>
      <c r="AC96" s="124"/>
      <c r="AD96" s="124"/>
      <c r="AF96">
        <f t="shared" si="5"/>
        <v>1</v>
      </c>
    </row>
    <row r="97" spans="2:32" ht="58.5" customHeight="1">
      <c r="B97" s="100">
        <v>82</v>
      </c>
      <c r="C97" s="101">
        <f>Hoja1!O86</f>
        <v>0</v>
      </c>
      <c r="D97" s="101">
        <f>Hoja1!P86</f>
        <v>0</v>
      </c>
      <c r="E97" s="101">
        <f>Hoja1!Q86</f>
        <v>0</v>
      </c>
      <c r="F97" s="101">
        <f>Hoja1!R86</f>
        <v>0</v>
      </c>
      <c r="G97" s="101">
        <f>Hoja1!S86</f>
        <v>0</v>
      </c>
      <c r="H97" s="101">
        <f>Hoja1!T86</f>
        <v>0</v>
      </c>
      <c r="I97" s="101">
        <f>Hoja1!U86</f>
        <v>0</v>
      </c>
      <c r="J97" s="101">
        <f>Hoja1!V86</f>
        <v>0</v>
      </c>
      <c r="K97" s="110"/>
      <c r="L97" s="110"/>
      <c r="M97" s="110"/>
      <c r="N97" s="110"/>
      <c r="O97" s="110"/>
      <c r="P97" s="110"/>
      <c r="Q97" s="136" t="str">
        <f t="shared" si="6"/>
        <v>Aceptable</v>
      </c>
      <c r="R97" s="110" t="s">
        <v>271</v>
      </c>
      <c r="S97" s="110" t="s">
        <v>271</v>
      </c>
      <c r="T97" s="110" t="s">
        <v>271</v>
      </c>
      <c r="U97" s="110" t="s">
        <v>271</v>
      </c>
      <c r="V97" s="110" t="s">
        <v>271</v>
      </c>
      <c r="W97" s="110" t="s">
        <v>271</v>
      </c>
      <c r="X97" s="149" t="str">
        <f t="shared" si="7"/>
        <v>No crítico/Intermedio-Solicitar evaluación por parte del OAL</v>
      </c>
      <c r="Y97" s="148"/>
      <c r="Z97" s="124"/>
      <c r="AA97" s="124"/>
      <c r="AB97" s="124"/>
      <c r="AC97" s="124"/>
      <c r="AD97" s="124"/>
      <c r="AF97">
        <f t="shared" si="5"/>
        <v>1</v>
      </c>
    </row>
    <row r="98" spans="2:32" ht="58.5" customHeight="1">
      <c r="B98" s="100">
        <v>83</v>
      </c>
      <c r="C98" s="101">
        <f>Hoja1!O87</f>
        <v>0</v>
      </c>
      <c r="D98" s="101">
        <f>Hoja1!P87</f>
        <v>0</v>
      </c>
      <c r="E98" s="101">
        <f>Hoja1!Q87</f>
        <v>0</v>
      </c>
      <c r="F98" s="101">
        <f>Hoja1!R87</f>
        <v>0</v>
      </c>
      <c r="G98" s="101">
        <f>Hoja1!S87</f>
        <v>0</v>
      </c>
      <c r="H98" s="101">
        <f>Hoja1!T87</f>
        <v>0</v>
      </c>
      <c r="I98" s="101">
        <f>Hoja1!U87</f>
        <v>0</v>
      </c>
      <c r="J98" s="101">
        <f>Hoja1!V87</f>
        <v>0</v>
      </c>
      <c r="K98" s="110"/>
      <c r="L98" s="110"/>
      <c r="M98" s="110"/>
      <c r="N98" s="110"/>
      <c r="O98" s="110"/>
      <c r="P98" s="110"/>
      <c r="Q98" s="136" t="str">
        <f t="shared" si="6"/>
        <v>Aceptable</v>
      </c>
      <c r="R98" s="110" t="s">
        <v>271</v>
      </c>
      <c r="S98" s="110" t="s">
        <v>271</v>
      </c>
      <c r="T98" s="110" t="s">
        <v>271</v>
      </c>
      <c r="U98" s="110" t="s">
        <v>271</v>
      </c>
      <c r="V98" s="110" t="s">
        <v>271</v>
      </c>
      <c r="W98" s="110" t="s">
        <v>271</v>
      </c>
      <c r="X98" s="149" t="str">
        <f t="shared" si="7"/>
        <v>No crítico/Intermedio-Solicitar evaluación por parte del OAL</v>
      </c>
      <c r="Y98" s="148"/>
      <c r="Z98" s="124"/>
      <c r="AA98" s="124"/>
      <c r="AB98" s="124"/>
      <c r="AC98" s="124"/>
      <c r="AD98" s="124"/>
      <c r="AF98">
        <f t="shared" si="5"/>
        <v>1</v>
      </c>
    </row>
    <row r="99" spans="2:32" ht="58.5" customHeight="1">
      <c r="B99" s="100">
        <v>84</v>
      </c>
      <c r="C99" s="101">
        <f>Hoja1!O88</f>
        <v>0</v>
      </c>
      <c r="D99" s="101">
        <f>Hoja1!P88</f>
        <v>0</v>
      </c>
      <c r="E99" s="101">
        <f>Hoja1!Q88</f>
        <v>0</v>
      </c>
      <c r="F99" s="101">
        <f>Hoja1!R88</f>
        <v>0</v>
      </c>
      <c r="G99" s="101">
        <f>Hoja1!S88</f>
        <v>0</v>
      </c>
      <c r="H99" s="101">
        <f>Hoja1!T88</f>
        <v>0</v>
      </c>
      <c r="I99" s="101">
        <f>Hoja1!U88</f>
        <v>0</v>
      </c>
      <c r="J99" s="101">
        <f>Hoja1!V88</f>
        <v>0</v>
      </c>
      <c r="K99" s="110"/>
      <c r="L99" s="110"/>
      <c r="M99" s="110"/>
      <c r="N99" s="110"/>
      <c r="O99" s="110"/>
      <c r="P99" s="110"/>
      <c r="Q99" s="136" t="str">
        <f t="shared" si="6"/>
        <v>Aceptable</v>
      </c>
      <c r="R99" s="110" t="s">
        <v>271</v>
      </c>
      <c r="S99" s="110" t="s">
        <v>271</v>
      </c>
      <c r="T99" s="110" t="s">
        <v>271</v>
      </c>
      <c r="U99" s="110" t="s">
        <v>271</v>
      </c>
      <c r="V99" s="110" t="s">
        <v>271</v>
      </c>
      <c r="W99" s="110" t="s">
        <v>271</v>
      </c>
      <c r="X99" s="149" t="str">
        <f t="shared" si="7"/>
        <v>No crítico/Intermedio-Solicitar evaluación por parte del OAL</v>
      </c>
      <c r="Y99" s="148"/>
      <c r="Z99" s="124"/>
      <c r="AA99" s="124"/>
      <c r="AB99" s="124"/>
      <c r="AC99" s="124"/>
      <c r="AD99" s="124"/>
      <c r="AF99">
        <f t="shared" si="5"/>
        <v>1</v>
      </c>
    </row>
    <row r="100" spans="2:32" ht="58.5" customHeight="1">
      <c r="B100" s="100">
        <v>85</v>
      </c>
      <c r="C100" s="101">
        <f>Hoja1!O89</f>
        <v>0</v>
      </c>
      <c r="D100" s="101">
        <f>Hoja1!P89</f>
        <v>0</v>
      </c>
      <c r="E100" s="101">
        <f>Hoja1!Q89</f>
        <v>0</v>
      </c>
      <c r="F100" s="101">
        <f>Hoja1!R89</f>
        <v>0</v>
      </c>
      <c r="G100" s="101">
        <f>Hoja1!S89</f>
        <v>0</v>
      </c>
      <c r="H100" s="101">
        <f>Hoja1!T89</f>
        <v>0</v>
      </c>
      <c r="I100" s="101">
        <f>Hoja1!U89</f>
        <v>0</v>
      </c>
      <c r="J100" s="101">
        <f>Hoja1!V89</f>
        <v>0</v>
      </c>
      <c r="K100" s="110"/>
      <c r="L100" s="110"/>
      <c r="M100" s="110"/>
      <c r="N100" s="110"/>
      <c r="O100" s="110"/>
      <c r="P100" s="110"/>
      <c r="Q100" s="136" t="str">
        <f t="shared" si="6"/>
        <v>Aceptable</v>
      </c>
      <c r="R100" s="110" t="s">
        <v>271</v>
      </c>
      <c r="S100" s="110" t="s">
        <v>271</v>
      </c>
      <c r="T100" s="110" t="s">
        <v>271</v>
      </c>
      <c r="U100" s="110" t="s">
        <v>271</v>
      </c>
      <c r="V100" s="110" t="s">
        <v>271</v>
      </c>
      <c r="W100" s="110" t="s">
        <v>271</v>
      </c>
      <c r="X100" s="149" t="str">
        <f t="shared" si="7"/>
        <v>No crítico/Intermedio-Solicitar evaluación por parte del OAL</v>
      </c>
      <c r="Y100" s="148"/>
      <c r="Z100" s="124"/>
      <c r="AA100" s="124"/>
      <c r="AB100" s="124"/>
      <c r="AC100" s="124"/>
      <c r="AD100" s="124"/>
      <c r="AF100">
        <f t="shared" si="5"/>
        <v>1</v>
      </c>
    </row>
    <row r="101" spans="2:32" ht="58.5" customHeight="1">
      <c r="B101" s="100">
        <v>86</v>
      </c>
      <c r="C101" s="101">
        <f>Hoja1!O90</f>
        <v>0</v>
      </c>
      <c r="D101" s="101">
        <f>Hoja1!P90</f>
        <v>0</v>
      </c>
      <c r="E101" s="101">
        <f>Hoja1!Q90</f>
        <v>0</v>
      </c>
      <c r="F101" s="101">
        <f>Hoja1!R90</f>
        <v>0</v>
      </c>
      <c r="G101" s="101">
        <f>Hoja1!S90</f>
        <v>0</v>
      </c>
      <c r="H101" s="101">
        <f>Hoja1!T90</f>
        <v>0</v>
      </c>
      <c r="I101" s="101">
        <f>Hoja1!U90</f>
        <v>0</v>
      </c>
      <c r="J101" s="101">
        <f>Hoja1!V90</f>
        <v>0</v>
      </c>
      <c r="K101" s="110"/>
      <c r="L101" s="110"/>
      <c r="M101" s="110"/>
      <c r="N101" s="110"/>
      <c r="O101" s="110"/>
      <c r="P101" s="110"/>
      <c r="Q101" s="136" t="str">
        <f t="shared" si="6"/>
        <v>Aceptable</v>
      </c>
      <c r="R101" s="110" t="s">
        <v>271</v>
      </c>
      <c r="S101" s="110" t="s">
        <v>271</v>
      </c>
      <c r="T101" s="110" t="s">
        <v>271</v>
      </c>
      <c r="U101" s="110" t="s">
        <v>271</v>
      </c>
      <c r="V101" s="110" t="s">
        <v>271</v>
      </c>
      <c r="W101" s="110" t="s">
        <v>271</v>
      </c>
      <c r="X101" s="149" t="str">
        <f t="shared" si="7"/>
        <v>No crítico/Intermedio-Solicitar evaluación por parte del OAL</v>
      </c>
      <c r="Y101" s="148"/>
      <c r="Z101" s="124"/>
      <c r="AA101" s="124"/>
      <c r="AB101" s="124"/>
      <c r="AC101" s="124"/>
      <c r="AD101" s="124"/>
      <c r="AF101">
        <f t="shared" si="5"/>
        <v>1</v>
      </c>
    </row>
    <row r="102" spans="2:32" ht="58.5" customHeight="1">
      <c r="B102" s="100">
        <v>87</v>
      </c>
      <c r="C102" s="101">
        <f>Hoja1!O91</f>
        <v>0</v>
      </c>
      <c r="D102" s="101">
        <f>Hoja1!P91</f>
        <v>0</v>
      </c>
      <c r="E102" s="101">
        <f>Hoja1!Q91</f>
        <v>0</v>
      </c>
      <c r="F102" s="101">
        <f>Hoja1!R91</f>
        <v>0</v>
      </c>
      <c r="G102" s="101">
        <f>Hoja1!S91</f>
        <v>0</v>
      </c>
      <c r="H102" s="101">
        <f>Hoja1!T91</f>
        <v>0</v>
      </c>
      <c r="I102" s="101">
        <f>Hoja1!U91</f>
        <v>0</v>
      </c>
      <c r="J102" s="101">
        <f>Hoja1!V91</f>
        <v>0</v>
      </c>
      <c r="K102" s="110"/>
      <c r="L102" s="110"/>
      <c r="M102" s="110"/>
      <c r="N102" s="110"/>
      <c r="O102" s="110"/>
      <c r="P102" s="110"/>
      <c r="Q102" s="136" t="str">
        <f t="shared" si="6"/>
        <v>Aceptable</v>
      </c>
      <c r="R102" s="110" t="s">
        <v>271</v>
      </c>
      <c r="S102" s="110" t="s">
        <v>271</v>
      </c>
      <c r="T102" s="110" t="s">
        <v>271</v>
      </c>
      <c r="U102" s="110" t="s">
        <v>271</v>
      </c>
      <c r="V102" s="110" t="s">
        <v>271</v>
      </c>
      <c r="W102" s="110" t="s">
        <v>271</v>
      </c>
      <c r="X102" s="149" t="str">
        <f t="shared" si="7"/>
        <v>No crítico/Intermedio-Solicitar evaluación por parte del OAL</v>
      </c>
      <c r="Y102" s="148"/>
      <c r="Z102" s="124"/>
      <c r="AA102" s="124"/>
      <c r="AB102" s="124"/>
      <c r="AC102" s="124"/>
      <c r="AD102" s="124"/>
      <c r="AF102">
        <f t="shared" si="5"/>
        <v>1</v>
      </c>
    </row>
    <row r="103" spans="2:32" ht="58.5" customHeight="1">
      <c r="B103" s="100">
        <v>88</v>
      </c>
      <c r="C103" s="101">
        <f>Hoja1!O92</f>
        <v>0</v>
      </c>
      <c r="D103" s="101">
        <f>Hoja1!P92</f>
        <v>0</v>
      </c>
      <c r="E103" s="101">
        <f>Hoja1!Q92</f>
        <v>0</v>
      </c>
      <c r="F103" s="101">
        <f>Hoja1!R92</f>
        <v>0</v>
      </c>
      <c r="G103" s="101">
        <f>Hoja1!S92</f>
        <v>0</v>
      </c>
      <c r="H103" s="101">
        <f>Hoja1!T92</f>
        <v>0</v>
      </c>
      <c r="I103" s="101">
        <f>Hoja1!U92</f>
        <v>0</v>
      </c>
      <c r="J103" s="101">
        <f>Hoja1!V92</f>
        <v>0</v>
      </c>
      <c r="K103" s="110"/>
      <c r="L103" s="110"/>
      <c r="M103" s="110"/>
      <c r="N103" s="110"/>
      <c r="O103" s="110"/>
      <c r="P103" s="110"/>
      <c r="Q103" s="136" t="str">
        <f t="shared" si="6"/>
        <v>Aceptable</v>
      </c>
      <c r="R103" s="110" t="s">
        <v>271</v>
      </c>
      <c r="S103" s="110" t="s">
        <v>271</v>
      </c>
      <c r="T103" s="110" t="s">
        <v>271</v>
      </c>
      <c r="U103" s="110" t="s">
        <v>271</v>
      </c>
      <c r="V103" s="110" t="s">
        <v>271</v>
      </c>
      <c r="W103" s="110" t="s">
        <v>271</v>
      </c>
      <c r="X103" s="149" t="str">
        <f t="shared" si="7"/>
        <v>No crítico/Intermedio-Solicitar evaluación por parte del OAL</v>
      </c>
      <c r="Y103" s="148"/>
      <c r="Z103" s="124"/>
      <c r="AA103" s="124"/>
      <c r="AB103" s="124"/>
      <c r="AC103" s="124"/>
      <c r="AD103" s="124"/>
      <c r="AF103">
        <f t="shared" si="5"/>
        <v>1</v>
      </c>
    </row>
    <row r="104" spans="2:32" ht="58.5" customHeight="1">
      <c r="B104" s="100">
        <v>89</v>
      </c>
      <c r="C104" s="101">
        <f>Hoja1!O93</f>
        <v>0</v>
      </c>
      <c r="D104" s="101">
        <f>Hoja1!P93</f>
        <v>0</v>
      </c>
      <c r="E104" s="101">
        <f>Hoja1!Q93</f>
        <v>0</v>
      </c>
      <c r="F104" s="101">
        <f>Hoja1!R93</f>
        <v>0</v>
      </c>
      <c r="G104" s="101">
        <f>Hoja1!S93</f>
        <v>0</v>
      </c>
      <c r="H104" s="101">
        <f>Hoja1!T93</f>
        <v>0</v>
      </c>
      <c r="I104" s="101">
        <f>Hoja1!U93</f>
        <v>0</v>
      </c>
      <c r="J104" s="101">
        <f>Hoja1!V93</f>
        <v>0</v>
      </c>
      <c r="K104" s="110"/>
      <c r="L104" s="110"/>
      <c r="M104" s="110"/>
      <c r="N104" s="110"/>
      <c r="O104" s="110"/>
      <c r="P104" s="110"/>
      <c r="Q104" s="136" t="str">
        <f t="shared" si="6"/>
        <v>Aceptable</v>
      </c>
      <c r="R104" s="110" t="s">
        <v>271</v>
      </c>
      <c r="S104" s="110" t="s">
        <v>271</v>
      </c>
      <c r="T104" s="110" t="s">
        <v>271</v>
      </c>
      <c r="U104" s="110" t="s">
        <v>271</v>
      </c>
      <c r="V104" s="110" t="s">
        <v>271</v>
      </c>
      <c r="W104" s="110" t="s">
        <v>271</v>
      </c>
      <c r="X104" s="149" t="str">
        <f t="shared" si="7"/>
        <v>No crítico/Intermedio-Solicitar evaluación por parte del OAL</v>
      </c>
      <c r="Y104" s="148"/>
      <c r="Z104" s="124"/>
      <c r="AA104" s="124"/>
      <c r="AB104" s="124"/>
      <c r="AC104" s="124"/>
      <c r="AD104" s="124"/>
      <c r="AF104">
        <f t="shared" si="5"/>
        <v>1</v>
      </c>
    </row>
    <row r="105" spans="2:32" ht="58.5" customHeight="1">
      <c r="B105" s="100">
        <v>90</v>
      </c>
      <c r="C105" s="101">
        <f>Hoja1!O94</f>
        <v>0</v>
      </c>
      <c r="D105" s="101">
        <f>Hoja1!P94</f>
        <v>0</v>
      </c>
      <c r="E105" s="101">
        <f>Hoja1!Q94</f>
        <v>0</v>
      </c>
      <c r="F105" s="101">
        <f>Hoja1!R94</f>
        <v>0</v>
      </c>
      <c r="G105" s="101">
        <f>Hoja1!S94</f>
        <v>0</v>
      </c>
      <c r="H105" s="101">
        <f>Hoja1!T94</f>
        <v>0</v>
      </c>
      <c r="I105" s="101">
        <f>Hoja1!U94</f>
        <v>0</v>
      </c>
      <c r="J105" s="101">
        <f>Hoja1!V94</f>
        <v>0</v>
      </c>
      <c r="K105" s="110"/>
      <c r="L105" s="110"/>
      <c r="M105" s="110"/>
      <c r="N105" s="110"/>
      <c r="O105" s="110"/>
      <c r="P105" s="110"/>
      <c r="Q105" s="136" t="str">
        <f t="shared" si="6"/>
        <v>Aceptable</v>
      </c>
      <c r="R105" s="110" t="s">
        <v>271</v>
      </c>
      <c r="S105" s="110" t="s">
        <v>271</v>
      </c>
      <c r="T105" s="110" t="s">
        <v>271</v>
      </c>
      <c r="U105" s="110" t="s">
        <v>271</v>
      </c>
      <c r="V105" s="110" t="s">
        <v>271</v>
      </c>
      <c r="W105" s="110" t="s">
        <v>271</v>
      </c>
      <c r="X105" s="149" t="str">
        <f t="shared" si="7"/>
        <v>No crítico/Intermedio-Solicitar evaluación por parte del OAL</v>
      </c>
      <c r="Y105" s="148"/>
      <c r="Z105" s="124"/>
      <c r="AA105" s="124"/>
      <c r="AB105" s="124"/>
      <c r="AC105" s="124"/>
      <c r="AD105" s="124"/>
      <c r="AF105">
        <f t="shared" si="5"/>
        <v>1</v>
      </c>
    </row>
    <row r="106" spans="2:32" ht="58.5" customHeight="1">
      <c r="B106" s="100">
        <v>91</v>
      </c>
      <c r="C106" s="101">
        <f>Hoja1!O95</f>
        <v>0</v>
      </c>
      <c r="D106" s="101">
        <f>Hoja1!P95</f>
        <v>0</v>
      </c>
      <c r="E106" s="101">
        <f>Hoja1!Q95</f>
        <v>0</v>
      </c>
      <c r="F106" s="101">
        <f>Hoja1!R95</f>
        <v>0</v>
      </c>
      <c r="G106" s="101">
        <f>Hoja1!S95</f>
        <v>0</v>
      </c>
      <c r="H106" s="101">
        <f>Hoja1!T95</f>
        <v>0</v>
      </c>
      <c r="I106" s="101">
        <f>Hoja1!U95</f>
        <v>0</v>
      </c>
      <c r="J106" s="101">
        <f>Hoja1!V95</f>
        <v>0</v>
      </c>
      <c r="K106" s="110"/>
      <c r="L106" s="110"/>
      <c r="M106" s="110"/>
      <c r="N106" s="110"/>
      <c r="O106" s="110"/>
      <c r="P106" s="110"/>
      <c r="Q106" s="136" t="str">
        <f t="shared" si="6"/>
        <v>Aceptable</v>
      </c>
      <c r="R106" s="110" t="s">
        <v>271</v>
      </c>
      <c r="S106" s="110" t="s">
        <v>271</v>
      </c>
      <c r="T106" s="110" t="s">
        <v>271</v>
      </c>
      <c r="U106" s="110" t="s">
        <v>271</v>
      </c>
      <c r="V106" s="110" t="s">
        <v>271</v>
      </c>
      <c r="W106" s="110" t="s">
        <v>271</v>
      </c>
      <c r="X106" s="149" t="str">
        <f t="shared" si="7"/>
        <v>No crítico/Intermedio-Solicitar evaluación por parte del OAL</v>
      </c>
      <c r="Y106" s="148"/>
      <c r="Z106" s="124"/>
      <c r="AA106" s="124"/>
      <c r="AB106" s="124"/>
      <c r="AC106" s="124"/>
      <c r="AD106" s="124"/>
      <c r="AF106">
        <f t="shared" si="5"/>
        <v>1</v>
      </c>
    </row>
    <row r="107" spans="2:32" ht="58.5" customHeight="1">
      <c r="B107" s="100">
        <v>92</v>
      </c>
      <c r="C107" s="101">
        <f>Hoja1!O96</f>
        <v>0</v>
      </c>
      <c r="D107" s="101">
        <f>Hoja1!P96</f>
        <v>0</v>
      </c>
      <c r="E107" s="101">
        <f>Hoja1!Q96</f>
        <v>0</v>
      </c>
      <c r="F107" s="101">
        <f>Hoja1!R96</f>
        <v>0</v>
      </c>
      <c r="G107" s="101">
        <f>Hoja1!S96</f>
        <v>0</v>
      </c>
      <c r="H107" s="101">
        <f>Hoja1!T96</f>
        <v>0</v>
      </c>
      <c r="I107" s="101">
        <f>Hoja1!U96</f>
        <v>0</v>
      </c>
      <c r="J107" s="101">
        <f>Hoja1!V96</f>
        <v>0</v>
      </c>
      <c r="K107" s="110"/>
      <c r="L107" s="110"/>
      <c r="M107" s="110"/>
      <c r="N107" s="110"/>
      <c r="O107" s="110"/>
      <c r="P107" s="110"/>
      <c r="Q107" s="136" t="str">
        <f t="shared" si="6"/>
        <v>Aceptable</v>
      </c>
      <c r="R107" s="110" t="s">
        <v>271</v>
      </c>
      <c r="S107" s="110" t="s">
        <v>271</v>
      </c>
      <c r="T107" s="110" t="s">
        <v>271</v>
      </c>
      <c r="U107" s="110" t="s">
        <v>271</v>
      </c>
      <c r="V107" s="110" t="s">
        <v>271</v>
      </c>
      <c r="W107" s="110" t="s">
        <v>271</v>
      </c>
      <c r="X107" s="149" t="str">
        <f t="shared" si="7"/>
        <v>No crítico/Intermedio-Solicitar evaluación por parte del OAL</v>
      </c>
      <c r="Y107" s="148"/>
      <c r="Z107" s="124"/>
      <c r="AA107" s="124"/>
      <c r="AB107" s="124"/>
      <c r="AC107" s="124"/>
      <c r="AD107" s="124"/>
      <c r="AF107">
        <f t="shared" si="5"/>
        <v>1</v>
      </c>
    </row>
    <row r="108" spans="2:32" ht="58.5" customHeight="1">
      <c r="B108" s="100">
        <v>93</v>
      </c>
      <c r="C108" s="101">
        <f>Hoja1!O97</f>
        <v>0</v>
      </c>
      <c r="D108" s="101">
        <f>Hoja1!P97</f>
        <v>0</v>
      </c>
      <c r="E108" s="101">
        <f>Hoja1!Q97</f>
        <v>0</v>
      </c>
      <c r="F108" s="101">
        <f>Hoja1!R97</f>
        <v>0</v>
      </c>
      <c r="G108" s="101">
        <f>Hoja1!S97</f>
        <v>0</v>
      </c>
      <c r="H108" s="101">
        <f>Hoja1!T97</f>
        <v>0</v>
      </c>
      <c r="I108" s="101">
        <f>Hoja1!U97</f>
        <v>0</v>
      </c>
      <c r="J108" s="101">
        <f>Hoja1!V97</f>
        <v>0</v>
      </c>
      <c r="K108" s="110"/>
      <c r="L108" s="110"/>
      <c r="M108" s="110"/>
      <c r="N108" s="110"/>
      <c r="O108" s="110"/>
      <c r="P108" s="110"/>
      <c r="Q108" s="136" t="str">
        <f t="shared" si="6"/>
        <v>Aceptable</v>
      </c>
      <c r="R108" s="110" t="s">
        <v>271</v>
      </c>
      <c r="S108" s="110" t="s">
        <v>271</v>
      </c>
      <c r="T108" s="110" t="s">
        <v>271</v>
      </c>
      <c r="U108" s="110" t="s">
        <v>271</v>
      </c>
      <c r="V108" s="110" t="s">
        <v>271</v>
      </c>
      <c r="W108" s="110" t="s">
        <v>271</v>
      </c>
      <c r="X108" s="149" t="str">
        <f t="shared" si="7"/>
        <v>No crítico/Intermedio-Solicitar evaluación por parte del OAL</v>
      </c>
      <c r="Y108" s="148"/>
      <c r="Z108" s="124"/>
      <c r="AA108" s="124"/>
      <c r="AB108" s="124"/>
      <c r="AC108" s="124"/>
      <c r="AD108" s="124"/>
      <c r="AF108">
        <f t="shared" si="5"/>
        <v>1</v>
      </c>
    </row>
    <row r="109" spans="2:32" ht="58.5" customHeight="1">
      <c r="B109" s="100">
        <v>94</v>
      </c>
      <c r="C109" s="101">
        <f>Hoja1!O98</f>
        <v>0</v>
      </c>
      <c r="D109" s="101">
        <f>Hoja1!P98</f>
        <v>0</v>
      </c>
      <c r="E109" s="101">
        <f>Hoja1!Q98</f>
        <v>0</v>
      </c>
      <c r="F109" s="101">
        <f>Hoja1!R98</f>
        <v>0</v>
      </c>
      <c r="G109" s="101">
        <f>Hoja1!S98</f>
        <v>0</v>
      </c>
      <c r="H109" s="101">
        <f>Hoja1!T98</f>
        <v>0</v>
      </c>
      <c r="I109" s="101">
        <f>Hoja1!U98</f>
        <v>0</v>
      </c>
      <c r="J109" s="101">
        <f>Hoja1!V98</f>
        <v>0</v>
      </c>
      <c r="K109" s="110"/>
      <c r="L109" s="110"/>
      <c r="M109" s="110"/>
      <c r="N109" s="110"/>
      <c r="O109" s="110"/>
      <c r="P109" s="110"/>
      <c r="Q109" s="136" t="str">
        <f t="shared" si="6"/>
        <v>Aceptable</v>
      </c>
      <c r="R109" s="110" t="s">
        <v>271</v>
      </c>
      <c r="S109" s="110" t="s">
        <v>271</v>
      </c>
      <c r="T109" s="110" t="s">
        <v>271</v>
      </c>
      <c r="U109" s="110" t="s">
        <v>271</v>
      </c>
      <c r="V109" s="110" t="s">
        <v>271</v>
      </c>
      <c r="W109" s="110" t="s">
        <v>271</v>
      </c>
      <c r="X109" s="149" t="str">
        <f t="shared" si="7"/>
        <v>No crítico/Intermedio-Solicitar evaluación por parte del OAL</v>
      </c>
      <c r="Y109" s="148"/>
      <c r="Z109" s="124"/>
      <c r="AA109" s="124"/>
      <c r="AB109" s="124"/>
      <c r="AC109" s="124"/>
      <c r="AD109" s="124"/>
      <c r="AF109">
        <f t="shared" si="5"/>
        <v>1</v>
      </c>
    </row>
    <row r="110" spans="2:32" ht="58.5" customHeight="1">
      <c r="B110" s="100">
        <v>95</v>
      </c>
      <c r="C110" s="101">
        <f>Hoja1!O99</f>
        <v>0</v>
      </c>
      <c r="D110" s="101">
        <f>Hoja1!P99</f>
        <v>0</v>
      </c>
      <c r="E110" s="101">
        <f>Hoja1!Q99</f>
        <v>0</v>
      </c>
      <c r="F110" s="101">
        <f>Hoja1!R99</f>
        <v>0</v>
      </c>
      <c r="G110" s="101">
        <f>Hoja1!S99</f>
        <v>0</v>
      </c>
      <c r="H110" s="101">
        <f>Hoja1!T99</f>
        <v>0</v>
      </c>
      <c r="I110" s="101">
        <f>Hoja1!U99</f>
        <v>0</v>
      </c>
      <c r="J110" s="101">
        <f>Hoja1!V99</f>
        <v>0</v>
      </c>
      <c r="K110" s="110"/>
      <c r="L110" s="110"/>
      <c r="M110" s="110"/>
      <c r="N110" s="110"/>
      <c r="O110" s="110"/>
      <c r="P110" s="110"/>
      <c r="Q110" s="136" t="str">
        <f t="shared" si="6"/>
        <v>Aceptable</v>
      </c>
      <c r="R110" s="110" t="s">
        <v>271</v>
      </c>
      <c r="S110" s="110" t="s">
        <v>271</v>
      </c>
      <c r="T110" s="110" t="s">
        <v>271</v>
      </c>
      <c r="U110" s="110" t="s">
        <v>271</v>
      </c>
      <c r="V110" s="110" t="s">
        <v>271</v>
      </c>
      <c r="W110" s="110" t="s">
        <v>271</v>
      </c>
      <c r="X110" s="149" t="str">
        <f t="shared" si="7"/>
        <v>No crítico/Intermedio-Solicitar evaluación por parte del OAL</v>
      </c>
      <c r="Y110" s="148"/>
      <c r="Z110" s="124"/>
      <c r="AA110" s="124"/>
      <c r="AB110" s="124"/>
      <c r="AC110" s="124"/>
      <c r="AD110" s="124"/>
      <c r="AF110">
        <f t="shared" si="5"/>
        <v>1</v>
      </c>
    </row>
    <row r="111" spans="2:32" ht="58.5" customHeight="1">
      <c r="B111" s="100">
        <v>96</v>
      </c>
      <c r="C111" s="101">
        <f>Hoja1!O100</f>
        <v>0</v>
      </c>
      <c r="D111" s="101">
        <f>Hoja1!P100</f>
        <v>0</v>
      </c>
      <c r="E111" s="101">
        <f>Hoja1!Q100</f>
        <v>0</v>
      </c>
      <c r="F111" s="101">
        <f>Hoja1!R100</f>
        <v>0</v>
      </c>
      <c r="G111" s="101">
        <f>Hoja1!S100</f>
        <v>0</v>
      </c>
      <c r="H111" s="101">
        <f>Hoja1!T100</f>
        <v>0</v>
      </c>
      <c r="I111" s="101">
        <f>Hoja1!U100</f>
        <v>0</v>
      </c>
      <c r="J111" s="101">
        <f>Hoja1!V100</f>
        <v>0</v>
      </c>
      <c r="K111" s="110"/>
      <c r="L111" s="110"/>
      <c r="M111" s="110"/>
      <c r="N111" s="110"/>
      <c r="O111" s="110"/>
      <c r="P111" s="110"/>
      <c r="Q111" s="136" t="str">
        <f t="shared" si="6"/>
        <v>Aceptable</v>
      </c>
      <c r="R111" s="110" t="s">
        <v>271</v>
      </c>
      <c r="S111" s="110" t="s">
        <v>271</v>
      </c>
      <c r="T111" s="110" t="s">
        <v>271</v>
      </c>
      <c r="U111" s="110" t="s">
        <v>271</v>
      </c>
      <c r="V111" s="110" t="s">
        <v>271</v>
      </c>
      <c r="W111" s="110" t="s">
        <v>271</v>
      </c>
      <c r="X111" s="149" t="str">
        <f t="shared" si="7"/>
        <v>No crítico/Intermedio-Solicitar evaluación por parte del OAL</v>
      </c>
      <c r="Y111" s="148"/>
      <c r="Z111" s="124"/>
      <c r="AA111" s="124"/>
      <c r="AB111" s="124"/>
      <c r="AC111" s="124"/>
      <c r="AD111" s="124"/>
      <c r="AF111">
        <f t="shared" si="5"/>
        <v>1</v>
      </c>
    </row>
    <row r="112" spans="2:32" ht="58.5" customHeight="1">
      <c r="B112" s="100">
        <v>97</v>
      </c>
      <c r="C112" s="101">
        <f>Hoja1!O101</f>
        <v>0</v>
      </c>
      <c r="D112" s="101">
        <f>Hoja1!P101</f>
        <v>0</v>
      </c>
      <c r="E112" s="101">
        <f>Hoja1!Q101</f>
        <v>0</v>
      </c>
      <c r="F112" s="101">
        <f>Hoja1!R101</f>
        <v>0</v>
      </c>
      <c r="G112" s="101">
        <f>Hoja1!S101</f>
        <v>0</v>
      </c>
      <c r="H112" s="101">
        <f>Hoja1!T101</f>
        <v>0</v>
      </c>
      <c r="I112" s="101">
        <f>Hoja1!U101</f>
        <v>0</v>
      </c>
      <c r="J112" s="101">
        <f>Hoja1!V101</f>
        <v>0</v>
      </c>
      <c r="K112" s="110"/>
      <c r="L112" s="110"/>
      <c r="M112" s="110"/>
      <c r="N112" s="110"/>
      <c r="O112" s="110"/>
      <c r="P112" s="110"/>
      <c r="Q112" s="136" t="str">
        <f t="shared" si="6"/>
        <v>Aceptable</v>
      </c>
      <c r="R112" s="110" t="s">
        <v>271</v>
      </c>
      <c r="S112" s="110" t="s">
        <v>271</v>
      </c>
      <c r="T112" s="110" t="s">
        <v>271</v>
      </c>
      <c r="U112" s="110" t="s">
        <v>271</v>
      </c>
      <c r="V112" s="110" t="s">
        <v>271</v>
      </c>
      <c r="W112" s="110" t="s">
        <v>271</v>
      </c>
      <c r="X112" s="149" t="str">
        <f t="shared" si="7"/>
        <v>No crítico/Intermedio-Solicitar evaluación por parte del OAL</v>
      </c>
      <c r="Y112" s="148"/>
      <c r="Z112" s="124"/>
      <c r="AA112" s="124"/>
      <c r="AB112" s="124"/>
      <c r="AC112" s="124"/>
      <c r="AD112" s="124"/>
      <c r="AF112">
        <f t="shared" si="5"/>
        <v>1</v>
      </c>
    </row>
    <row r="113" spans="2:32" ht="58.5" customHeight="1">
      <c r="B113" s="100">
        <v>98</v>
      </c>
      <c r="C113" s="101">
        <f>Hoja1!O102</f>
        <v>0</v>
      </c>
      <c r="D113" s="101">
        <f>Hoja1!P102</f>
        <v>0</v>
      </c>
      <c r="E113" s="101">
        <f>Hoja1!Q102</f>
        <v>0</v>
      </c>
      <c r="F113" s="101">
        <f>Hoja1!R102</f>
        <v>0</v>
      </c>
      <c r="G113" s="101">
        <f>Hoja1!S102</f>
        <v>0</v>
      </c>
      <c r="H113" s="101">
        <f>Hoja1!T102</f>
        <v>0</v>
      </c>
      <c r="I113" s="101">
        <f>Hoja1!U102</f>
        <v>0</v>
      </c>
      <c r="J113" s="101">
        <f>Hoja1!V102</f>
        <v>0</v>
      </c>
      <c r="K113" s="110"/>
      <c r="L113" s="110"/>
      <c r="M113" s="110"/>
      <c r="N113" s="110"/>
      <c r="O113" s="110"/>
      <c r="P113" s="110"/>
      <c r="Q113" s="136" t="str">
        <f t="shared" si="6"/>
        <v>Aceptable</v>
      </c>
      <c r="R113" s="110" t="s">
        <v>271</v>
      </c>
      <c r="S113" s="110" t="s">
        <v>271</v>
      </c>
      <c r="T113" s="110" t="s">
        <v>271</v>
      </c>
      <c r="U113" s="110" t="s">
        <v>271</v>
      </c>
      <c r="V113" s="110" t="s">
        <v>271</v>
      </c>
      <c r="W113" s="110" t="s">
        <v>271</v>
      </c>
      <c r="X113" s="149" t="str">
        <f t="shared" si="7"/>
        <v>No crítico/Intermedio-Solicitar evaluación por parte del OAL</v>
      </c>
      <c r="Y113" s="148"/>
      <c r="Z113" s="124"/>
      <c r="AA113" s="124"/>
      <c r="AB113" s="124"/>
      <c r="AC113" s="124"/>
      <c r="AD113" s="124"/>
      <c r="AF113">
        <f t="shared" si="5"/>
        <v>1</v>
      </c>
    </row>
    <row r="114" spans="2:32" ht="58.5" customHeight="1">
      <c r="B114" s="100">
        <v>99</v>
      </c>
      <c r="C114" s="101">
        <f>Hoja1!O103</f>
        <v>0</v>
      </c>
      <c r="D114" s="101">
        <f>Hoja1!P103</f>
        <v>0</v>
      </c>
      <c r="E114" s="101">
        <f>Hoja1!Q103</f>
        <v>0</v>
      </c>
      <c r="F114" s="101">
        <f>Hoja1!R103</f>
        <v>0</v>
      </c>
      <c r="G114" s="101">
        <f>Hoja1!S103</f>
        <v>0</v>
      </c>
      <c r="H114" s="101">
        <f>Hoja1!T103</f>
        <v>0</v>
      </c>
      <c r="I114" s="101">
        <f>Hoja1!U103</f>
        <v>0</v>
      </c>
      <c r="J114" s="101">
        <f>Hoja1!V103</f>
        <v>0</v>
      </c>
      <c r="K114" s="110"/>
      <c r="L114" s="110"/>
      <c r="M114" s="110"/>
      <c r="N114" s="110"/>
      <c r="O114" s="110"/>
      <c r="P114" s="110"/>
      <c r="Q114" s="136" t="str">
        <f t="shared" si="6"/>
        <v>Aceptable</v>
      </c>
      <c r="R114" s="110" t="s">
        <v>271</v>
      </c>
      <c r="S114" s="110" t="s">
        <v>271</v>
      </c>
      <c r="T114" s="110" t="s">
        <v>271</v>
      </c>
      <c r="U114" s="110" t="s">
        <v>271</v>
      </c>
      <c r="V114" s="110" t="s">
        <v>271</v>
      </c>
      <c r="W114" s="110" t="s">
        <v>271</v>
      </c>
      <c r="X114" s="149" t="str">
        <f t="shared" si="7"/>
        <v>No crítico/Intermedio-Solicitar evaluación por parte del OAL</v>
      </c>
      <c r="Y114" s="148"/>
      <c r="Z114" s="124"/>
      <c r="AA114" s="124"/>
      <c r="AB114" s="124"/>
      <c r="AC114" s="124"/>
      <c r="AD114" s="124"/>
      <c r="AF114">
        <f t="shared" si="5"/>
        <v>1</v>
      </c>
    </row>
    <row r="115" spans="2:32" ht="58.5" customHeight="1">
      <c r="B115" s="100">
        <v>100</v>
      </c>
      <c r="C115" s="101">
        <f>Hoja1!O104</f>
        <v>0</v>
      </c>
      <c r="D115" s="101">
        <f>Hoja1!P104</f>
        <v>0</v>
      </c>
      <c r="E115" s="101">
        <f>Hoja1!Q104</f>
        <v>0</v>
      </c>
      <c r="F115" s="101">
        <f>Hoja1!R104</f>
        <v>0</v>
      </c>
      <c r="G115" s="101">
        <f>Hoja1!S104</f>
        <v>0</v>
      </c>
      <c r="H115" s="101">
        <f>Hoja1!T104</f>
        <v>0</v>
      </c>
      <c r="I115" s="101">
        <f>Hoja1!U104</f>
        <v>0</v>
      </c>
      <c r="J115" s="101">
        <f>Hoja1!V104</f>
        <v>0</v>
      </c>
      <c r="K115" s="110"/>
      <c r="L115" s="110"/>
      <c r="M115" s="110"/>
      <c r="N115" s="110"/>
      <c r="O115" s="110"/>
      <c r="P115" s="110"/>
      <c r="Q115" s="136" t="str">
        <f t="shared" si="6"/>
        <v>Aceptable</v>
      </c>
      <c r="R115" s="110" t="s">
        <v>271</v>
      </c>
      <c r="S115" s="110" t="s">
        <v>271</v>
      </c>
      <c r="T115" s="110" t="s">
        <v>271</v>
      </c>
      <c r="U115" s="110" t="s">
        <v>271</v>
      </c>
      <c r="V115" s="110" t="s">
        <v>271</v>
      </c>
      <c r="W115" s="110" t="s">
        <v>271</v>
      </c>
      <c r="X115" s="149" t="str">
        <f t="shared" si="7"/>
        <v>No crítico/Intermedio-Solicitar evaluación por parte del OAL</v>
      </c>
      <c r="Y115" s="148"/>
      <c r="Z115" s="124"/>
      <c r="AA115" s="124"/>
      <c r="AB115" s="124"/>
      <c r="AC115" s="124"/>
      <c r="AD115" s="124"/>
      <c r="AF115">
        <f t="shared" si="5"/>
        <v>1</v>
      </c>
    </row>
    <row r="116" spans="2:32" ht="58.5" customHeight="1">
      <c r="B116" s="100">
        <v>101</v>
      </c>
      <c r="C116" s="101">
        <f>Hoja1!O105</f>
        <v>0</v>
      </c>
      <c r="D116" s="101">
        <f>Hoja1!P105</f>
        <v>0</v>
      </c>
      <c r="E116" s="101">
        <f>Hoja1!Q105</f>
        <v>0</v>
      </c>
      <c r="F116" s="101">
        <f>Hoja1!R105</f>
        <v>0</v>
      </c>
      <c r="G116" s="101">
        <f>Hoja1!S105</f>
        <v>0</v>
      </c>
      <c r="H116" s="101">
        <f>Hoja1!T105</f>
        <v>0</v>
      </c>
      <c r="I116" s="101">
        <f>Hoja1!U105</f>
        <v>0</v>
      </c>
      <c r="J116" s="101">
        <f>Hoja1!V105</f>
        <v>0</v>
      </c>
      <c r="K116" s="110"/>
      <c r="L116" s="110"/>
      <c r="M116" s="110"/>
      <c r="N116" s="110"/>
      <c r="O116" s="110"/>
      <c r="P116" s="110"/>
      <c r="Q116" s="136" t="str">
        <f t="shared" si="6"/>
        <v>Aceptable</v>
      </c>
      <c r="R116" s="110" t="s">
        <v>271</v>
      </c>
      <c r="S116" s="110" t="s">
        <v>271</v>
      </c>
      <c r="T116" s="110" t="s">
        <v>271</v>
      </c>
      <c r="U116" s="110" t="s">
        <v>271</v>
      </c>
      <c r="V116" s="110" t="s">
        <v>271</v>
      </c>
      <c r="W116" s="110" t="s">
        <v>271</v>
      </c>
      <c r="X116" s="149" t="str">
        <f t="shared" si="7"/>
        <v>No crítico/Intermedio-Solicitar evaluación por parte del OAL</v>
      </c>
      <c r="Y116" s="148"/>
      <c r="Z116" s="124"/>
      <c r="AA116" s="124"/>
      <c r="AB116" s="124"/>
      <c r="AC116" s="124"/>
      <c r="AD116" s="124"/>
      <c r="AF116">
        <f t="shared" si="5"/>
        <v>1</v>
      </c>
    </row>
    <row r="117" spans="2:32" ht="58.5" customHeight="1">
      <c r="B117" s="100">
        <v>102</v>
      </c>
      <c r="C117" s="101">
        <f>Hoja1!O106</f>
        <v>0</v>
      </c>
      <c r="D117" s="101">
        <f>Hoja1!P106</f>
        <v>0</v>
      </c>
      <c r="E117" s="101">
        <f>Hoja1!Q106</f>
        <v>0</v>
      </c>
      <c r="F117" s="101">
        <f>Hoja1!R106</f>
        <v>0</v>
      </c>
      <c r="G117" s="101">
        <f>Hoja1!S106</f>
        <v>0</v>
      </c>
      <c r="H117" s="101">
        <f>Hoja1!T106</f>
        <v>0</v>
      </c>
      <c r="I117" s="101">
        <f>Hoja1!U106</f>
        <v>0</v>
      </c>
      <c r="J117" s="101">
        <f>Hoja1!V106</f>
        <v>0</v>
      </c>
      <c r="K117" s="110"/>
      <c r="L117" s="110"/>
      <c r="M117" s="110"/>
      <c r="N117" s="110"/>
      <c r="O117" s="110"/>
      <c r="P117" s="110"/>
      <c r="Q117" s="136" t="str">
        <f t="shared" si="6"/>
        <v>Aceptable</v>
      </c>
      <c r="R117" s="110" t="s">
        <v>271</v>
      </c>
      <c r="S117" s="110" t="s">
        <v>271</v>
      </c>
      <c r="T117" s="110" t="s">
        <v>271</v>
      </c>
      <c r="U117" s="110" t="s">
        <v>271</v>
      </c>
      <c r="V117" s="110" t="s">
        <v>271</v>
      </c>
      <c r="W117" s="110" t="s">
        <v>271</v>
      </c>
      <c r="X117" s="149" t="str">
        <f t="shared" si="7"/>
        <v>No crítico/Intermedio-Solicitar evaluación por parte del OAL</v>
      </c>
      <c r="Y117" s="148"/>
      <c r="Z117" s="124"/>
      <c r="AA117" s="124"/>
      <c r="AB117" s="124"/>
      <c r="AC117" s="124"/>
      <c r="AD117" s="124"/>
      <c r="AF117">
        <f t="shared" si="5"/>
        <v>1</v>
      </c>
    </row>
    <row r="118" spans="2:32" ht="58.5" customHeight="1">
      <c r="B118" s="100">
        <v>103</v>
      </c>
      <c r="C118" s="101">
        <f>Hoja1!O107</f>
        <v>0</v>
      </c>
      <c r="D118" s="101">
        <f>Hoja1!P107</f>
        <v>0</v>
      </c>
      <c r="E118" s="101">
        <f>Hoja1!Q107</f>
        <v>0</v>
      </c>
      <c r="F118" s="101">
        <f>Hoja1!R107</f>
        <v>0</v>
      </c>
      <c r="G118" s="101">
        <f>Hoja1!S107</f>
        <v>0</v>
      </c>
      <c r="H118" s="101">
        <f>Hoja1!T107</f>
        <v>0</v>
      </c>
      <c r="I118" s="101">
        <f>Hoja1!U107</f>
        <v>0</v>
      </c>
      <c r="J118" s="101">
        <f>Hoja1!V107</f>
        <v>0</v>
      </c>
      <c r="K118" s="110"/>
      <c r="L118" s="110"/>
      <c r="M118" s="110"/>
      <c r="N118" s="110"/>
      <c r="O118" s="110"/>
      <c r="P118" s="110"/>
      <c r="Q118" s="136" t="str">
        <f t="shared" si="6"/>
        <v>Aceptable</v>
      </c>
      <c r="R118" s="110" t="s">
        <v>271</v>
      </c>
      <c r="S118" s="110" t="s">
        <v>271</v>
      </c>
      <c r="T118" s="110" t="s">
        <v>271</v>
      </c>
      <c r="U118" s="110" t="s">
        <v>271</v>
      </c>
      <c r="V118" s="110" t="s">
        <v>271</v>
      </c>
      <c r="W118" s="110" t="s">
        <v>271</v>
      </c>
      <c r="X118" s="149" t="str">
        <f t="shared" si="7"/>
        <v>No crítico/Intermedio-Solicitar evaluación por parte del OAL</v>
      </c>
      <c r="Y118" s="148"/>
      <c r="Z118" s="124"/>
      <c r="AA118" s="124"/>
      <c r="AB118" s="124"/>
      <c r="AC118" s="124"/>
      <c r="AD118" s="124"/>
      <c r="AF118">
        <f t="shared" si="5"/>
        <v>1</v>
      </c>
    </row>
    <row r="119" spans="2:32" ht="58.5" customHeight="1">
      <c r="B119" s="100">
        <v>104</v>
      </c>
      <c r="C119" s="101">
        <f>Hoja1!O108</f>
        <v>0</v>
      </c>
      <c r="D119" s="101">
        <f>Hoja1!P108</f>
        <v>0</v>
      </c>
      <c r="E119" s="101">
        <f>Hoja1!Q108</f>
        <v>0</v>
      </c>
      <c r="F119" s="101">
        <f>Hoja1!R108</f>
        <v>0</v>
      </c>
      <c r="G119" s="101">
        <f>Hoja1!S108</f>
        <v>0</v>
      </c>
      <c r="H119" s="101">
        <f>Hoja1!T108</f>
        <v>0</v>
      </c>
      <c r="I119" s="101">
        <f>Hoja1!U108</f>
        <v>0</v>
      </c>
      <c r="J119" s="101">
        <f>Hoja1!V108</f>
        <v>0</v>
      </c>
      <c r="K119" s="110"/>
      <c r="L119" s="110"/>
      <c r="M119" s="110"/>
      <c r="N119" s="110"/>
      <c r="O119" s="110"/>
      <c r="P119" s="110"/>
      <c r="Q119" s="136" t="str">
        <f t="shared" si="6"/>
        <v>Aceptable</v>
      </c>
      <c r="R119" s="110" t="s">
        <v>271</v>
      </c>
      <c r="S119" s="110" t="s">
        <v>271</v>
      </c>
      <c r="T119" s="110" t="s">
        <v>271</v>
      </c>
      <c r="U119" s="110" t="s">
        <v>271</v>
      </c>
      <c r="V119" s="110" t="s">
        <v>271</v>
      </c>
      <c r="W119" s="110" t="s">
        <v>271</v>
      </c>
      <c r="X119" s="149" t="str">
        <f t="shared" si="7"/>
        <v>No crítico/Intermedio-Solicitar evaluación por parte del OAL</v>
      </c>
      <c r="Y119" s="148"/>
      <c r="Z119" s="124"/>
      <c r="AA119" s="124"/>
      <c r="AB119" s="124"/>
      <c r="AC119" s="124"/>
      <c r="AD119" s="124"/>
      <c r="AF119">
        <f t="shared" si="5"/>
        <v>1</v>
      </c>
    </row>
    <row r="120" spans="2:32" ht="58.5" customHeight="1">
      <c r="B120" s="100">
        <v>105</v>
      </c>
      <c r="C120" s="101">
        <f>Hoja1!O109</f>
        <v>0</v>
      </c>
      <c r="D120" s="101">
        <f>Hoja1!P109</f>
        <v>0</v>
      </c>
      <c r="E120" s="101">
        <f>Hoja1!Q109</f>
        <v>0</v>
      </c>
      <c r="F120" s="101">
        <f>Hoja1!R109</f>
        <v>0</v>
      </c>
      <c r="G120" s="101">
        <f>Hoja1!S109</f>
        <v>0</v>
      </c>
      <c r="H120" s="101">
        <f>Hoja1!T109</f>
        <v>0</v>
      </c>
      <c r="I120" s="101">
        <f>Hoja1!U109</f>
        <v>0</v>
      </c>
      <c r="J120" s="101">
        <f>Hoja1!V109</f>
        <v>0</v>
      </c>
      <c r="K120" s="110"/>
      <c r="L120" s="110"/>
      <c r="M120" s="110"/>
      <c r="N120" s="110"/>
      <c r="O120" s="110"/>
      <c r="P120" s="110"/>
      <c r="Q120" s="136" t="str">
        <f t="shared" si="6"/>
        <v>Aceptable</v>
      </c>
      <c r="R120" s="110" t="s">
        <v>271</v>
      </c>
      <c r="S120" s="110" t="s">
        <v>271</v>
      </c>
      <c r="T120" s="110" t="s">
        <v>271</v>
      </c>
      <c r="U120" s="110" t="s">
        <v>271</v>
      </c>
      <c r="V120" s="110" t="s">
        <v>271</v>
      </c>
      <c r="W120" s="110" t="s">
        <v>271</v>
      </c>
      <c r="X120" s="149" t="str">
        <f t="shared" si="7"/>
        <v>No crítico/Intermedio-Solicitar evaluación por parte del OAL</v>
      </c>
      <c r="Y120" s="148"/>
      <c r="Z120" s="124"/>
      <c r="AA120" s="124"/>
      <c r="AB120" s="124"/>
      <c r="AC120" s="124"/>
      <c r="AD120" s="124"/>
      <c r="AF120">
        <f t="shared" si="5"/>
        <v>1</v>
      </c>
    </row>
    <row r="121" spans="2:32" ht="58.5" customHeight="1">
      <c r="B121" s="100">
        <v>106</v>
      </c>
      <c r="C121" s="101">
        <f>Hoja1!O110</f>
        <v>0</v>
      </c>
      <c r="D121" s="101">
        <f>Hoja1!P110</f>
        <v>0</v>
      </c>
      <c r="E121" s="101">
        <f>Hoja1!Q110</f>
        <v>0</v>
      </c>
      <c r="F121" s="101">
        <f>Hoja1!R110</f>
        <v>0</v>
      </c>
      <c r="G121" s="101">
        <f>Hoja1!S110</f>
        <v>0</v>
      </c>
      <c r="H121" s="101">
        <f>Hoja1!T110</f>
        <v>0</v>
      </c>
      <c r="I121" s="101">
        <f>Hoja1!U110</f>
        <v>0</v>
      </c>
      <c r="J121" s="101">
        <f>Hoja1!V110</f>
        <v>0</v>
      </c>
      <c r="K121" s="110"/>
      <c r="L121" s="110"/>
      <c r="M121" s="110"/>
      <c r="N121" s="110"/>
      <c r="O121" s="110"/>
      <c r="P121" s="110"/>
      <c r="Q121" s="136" t="str">
        <f t="shared" si="6"/>
        <v>Aceptable</v>
      </c>
      <c r="R121" s="110" t="s">
        <v>271</v>
      </c>
      <c r="S121" s="110" t="s">
        <v>271</v>
      </c>
      <c r="T121" s="110" t="s">
        <v>271</v>
      </c>
      <c r="U121" s="110" t="s">
        <v>271</v>
      </c>
      <c r="V121" s="110" t="s">
        <v>271</v>
      </c>
      <c r="W121" s="110" t="s">
        <v>271</v>
      </c>
      <c r="X121" s="149" t="str">
        <f t="shared" si="7"/>
        <v>No crítico/Intermedio-Solicitar evaluación por parte del OAL</v>
      </c>
      <c r="Y121" s="148"/>
      <c r="Z121" s="124"/>
      <c r="AA121" s="124"/>
      <c r="AB121" s="124"/>
      <c r="AC121" s="124"/>
      <c r="AD121" s="124"/>
      <c r="AF121">
        <f t="shared" si="5"/>
        <v>1</v>
      </c>
    </row>
    <row r="122" spans="2:32" ht="58.5" customHeight="1">
      <c r="B122" s="100">
        <v>107</v>
      </c>
      <c r="C122" s="101">
        <f>Hoja1!O111</f>
        <v>0</v>
      </c>
      <c r="D122" s="101">
        <f>Hoja1!P111</f>
        <v>0</v>
      </c>
      <c r="E122" s="101">
        <f>Hoja1!Q111</f>
        <v>0</v>
      </c>
      <c r="F122" s="101">
        <f>Hoja1!R111</f>
        <v>0</v>
      </c>
      <c r="G122" s="101">
        <f>Hoja1!S111</f>
        <v>0</v>
      </c>
      <c r="H122" s="101">
        <f>Hoja1!T111</f>
        <v>0</v>
      </c>
      <c r="I122" s="101">
        <f>Hoja1!U111</f>
        <v>0</v>
      </c>
      <c r="J122" s="101">
        <f>Hoja1!V111</f>
        <v>0</v>
      </c>
      <c r="K122" s="110"/>
      <c r="L122" s="110"/>
      <c r="M122" s="110"/>
      <c r="N122" s="110"/>
      <c r="O122" s="110"/>
      <c r="P122" s="110"/>
      <c r="Q122" s="136" t="str">
        <f t="shared" si="6"/>
        <v>Aceptable</v>
      </c>
      <c r="R122" s="110" t="s">
        <v>271</v>
      </c>
      <c r="S122" s="110" t="s">
        <v>271</v>
      </c>
      <c r="T122" s="110" t="s">
        <v>271</v>
      </c>
      <c r="U122" s="110" t="s">
        <v>271</v>
      </c>
      <c r="V122" s="110" t="s">
        <v>271</v>
      </c>
      <c r="W122" s="110" t="s">
        <v>271</v>
      </c>
      <c r="X122" s="149" t="str">
        <f t="shared" si="7"/>
        <v>No crítico/Intermedio-Solicitar evaluación por parte del OAL</v>
      </c>
      <c r="Y122" s="148"/>
      <c r="Z122" s="124"/>
      <c r="AA122" s="124"/>
      <c r="AB122" s="124"/>
      <c r="AC122" s="124"/>
      <c r="AD122" s="124"/>
      <c r="AF122">
        <f t="shared" si="5"/>
        <v>1</v>
      </c>
    </row>
    <row r="123" spans="2:32" ht="58.5" customHeight="1">
      <c r="B123" s="100">
        <v>108</v>
      </c>
      <c r="C123" s="101">
        <f>Hoja1!O112</f>
        <v>0</v>
      </c>
      <c r="D123" s="101">
        <f>Hoja1!P112</f>
        <v>0</v>
      </c>
      <c r="E123" s="101">
        <f>Hoja1!Q112</f>
        <v>0</v>
      </c>
      <c r="F123" s="101">
        <f>Hoja1!R112</f>
        <v>0</v>
      </c>
      <c r="G123" s="101">
        <f>Hoja1!S112</f>
        <v>0</v>
      </c>
      <c r="H123" s="101">
        <f>Hoja1!T112</f>
        <v>0</v>
      </c>
      <c r="I123" s="101">
        <f>Hoja1!U112</f>
        <v>0</v>
      </c>
      <c r="J123" s="101">
        <f>Hoja1!V112</f>
        <v>0</v>
      </c>
      <c r="K123" s="110"/>
      <c r="L123" s="110"/>
      <c r="M123" s="110"/>
      <c r="N123" s="110"/>
      <c r="O123" s="110"/>
      <c r="P123" s="110"/>
      <c r="Q123" s="136" t="str">
        <f t="shared" si="6"/>
        <v>Aceptable</v>
      </c>
      <c r="R123" s="110" t="s">
        <v>271</v>
      </c>
      <c r="S123" s="110" t="s">
        <v>271</v>
      </c>
      <c r="T123" s="110" t="s">
        <v>271</v>
      </c>
      <c r="U123" s="110" t="s">
        <v>271</v>
      </c>
      <c r="V123" s="110" t="s">
        <v>271</v>
      </c>
      <c r="W123" s="110" t="s">
        <v>271</v>
      </c>
      <c r="X123" s="149" t="str">
        <f t="shared" si="7"/>
        <v>No crítico/Intermedio-Solicitar evaluación por parte del OAL</v>
      </c>
      <c r="Y123" s="148"/>
      <c r="Z123" s="124"/>
      <c r="AA123" s="124"/>
      <c r="AB123" s="124"/>
      <c r="AC123" s="124"/>
      <c r="AD123" s="124"/>
      <c r="AF123">
        <f t="shared" si="5"/>
        <v>1</v>
      </c>
    </row>
    <row r="124" spans="2:32" ht="58.5" customHeight="1">
      <c r="B124" s="100">
        <v>109</v>
      </c>
      <c r="C124" s="101">
        <f>Hoja1!O113</f>
        <v>0</v>
      </c>
      <c r="D124" s="101">
        <f>Hoja1!P113</f>
        <v>0</v>
      </c>
      <c r="E124" s="101">
        <f>Hoja1!Q113</f>
        <v>0</v>
      </c>
      <c r="F124" s="101">
        <f>Hoja1!R113</f>
        <v>0</v>
      </c>
      <c r="G124" s="101">
        <f>Hoja1!S113</f>
        <v>0</v>
      </c>
      <c r="H124" s="101">
        <f>Hoja1!T113</f>
        <v>0</v>
      </c>
      <c r="I124" s="101">
        <f>Hoja1!U113</f>
        <v>0</v>
      </c>
      <c r="J124" s="101">
        <f>Hoja1!V113</f>
        <v>0</v>
      </c>
      <c r="K124" s="110"/>
      <c r="L124" s="110"/>
      <c r="M124" s="110"/>
      <c r="N124" s="110"/>
      <c r="O124" s="110"/>
      <c r="P124" s="110"/>
      <c r="Q124" s="136" t="str">
        <f t="shared" si="6"/>
        <v>Aceptable</v>
      </c>
      <c r="R124" s="110" t="s">
        <v>271</v>
      </c>
      <c r="S124" s="110" t="s">
        <v>271</v>
      </c>
      <c r="T124" s="110" t="s">
        <v>271</v>
      </c>
      <c r="U124" s="110" t="s">
        <v>271</v>
      </c>
      <c r="V124" s="110" t="s">
        <v>271</v>
      </c>
      <c r="W124" s="110" t="s">
        <v>271</v>
      </c>
      <c r="X124" s="149" t="str">
        <f t="shared" si="7"/>
        <v>No crítico/Intermedio-Solicitar evaluación por parte del OAL</v>
      </c>
      <c r="Y124" s="148"/>
      <c r="Z124" s="124"/>
      <c r="AA124" s="124"/>
      <c r="AB124" s="124"/>
      <c r="AC124" s="124"/>
      <c r="AD124" s="124"/>
      <c r="AF124">
        <f t="shared" si="5"/>
        <v>1</v>
      </c>
    </row>
    <row r="125" spans="2:32" ht="58.5" customHeight="1">
      <c r="B125" s="100">
        <v>110</v>
      </c>
      <c r="C125" s="101">
        <f>Hoja1!O114</f>
        <v>0</v>
      </c>
      <c r="D125" s="101">
        <f>Hoja1!P114</f>
        <v>0</v>
      </c>
      <c r="E125" s="101">
        <f>Hoja1!Q114</f>
        <v>0</v>
      </c>
      <c r="F125" s="101">
        <f>Hoja1!R114</f>
        <v>0</v>
      </c>
      <c r="G125" s="101">
        <f>Hoja1!S114</f>
        <v>0</v>
      </c>
      <c r="H125" s="101">
        <f>Hoja1!T114</f>
        <v>0</v>
      </c>
      <c r="I125" s="101">
        <f>Hoja1!U114</f>
        <v>0</v>
      </c>
      <c r="J125" s="101">
        <f>Hoja1!V114</f>
        <v>0</v>
      </c>
      <c r="K125" s="110"/>
      <c r="L125" s="110"/>
      <c r="M125" s="110"/>
      <c r="N125" s="110"/>
      <c r="O125" s="110"/>
      <c r="P125" s="110"/>
      <c r="Q125" s="136" t="str">
        <f t="shared" si="6"/>
        <v>Aceptable</v>
      </c>
      <c r="R125" s="110" t="s">
        <v>271</v>
      </c>
      <c r="S125" s="110" t="s">
        <v>271</v>
      </c>
      <c r="T125" s="110" t="s">
        <v>271</v>
      </c>
      <c r="U125" s="110" t="s">
        <v>271</v>
      </c>
      <c r="V125" s="110" t="s">
        <v>271</v>
      </c>
      <c r="W125" s="110" t="s">
        <v>271</v>
      </c>
      <c r="X125" s="149" t="str">
        <f t="shared" si="7"/>
        <v>No crítico/Intermedio-Solicitar evaluación por parte del OAL</v>
      </c>
      <c r="Y125" s="148"/>
      <c r="Z125" s="124"/>
      <c r="AA125" s="124"/>
      <c r="AB125" s="124"/>
      <c r="AC125" s="124"/>
      <c r="AD125" s="124"/>
      <c r="AF125">
        <f t="shared" si="5"/>
        <v>1</v>
      </c>
    </row>
    <row r="126" spans="2:32" ht="58.5" customHeight="1">
      <c r="B126" s="100">
        <v>111</v>
      </c>
      <c r="C126" s="101">
        <f>Hoja1!O115</f>
        <v>0</v>
      </c>
      <c r="D126" s="101">
        <f>Hoja1!P115</f>
        <v>0</v>
      </c>
      <c r="E126" s="101">
        <f>Hoja1!Q115</f>
        <v>0</v>
      </c>
      <c r="F126" s="101">
        <f>Hoja1!R115</f>
        <v>0</v>
      </c>
      <c r="G126" s="101">
        <f>Hoja1!S115</f>
        <v>0</v>
      </c>
      <c r="H126" s="101">
        <f>Hoja1!T115</f>
        <v>0</v>
      </c>
      <c r="I126" s="101">
        <f>Hoja1!U115</f>
        <v>0</v>
      </c>
      <c r="J126" s="101">
        <f>Hoja1!V115</f>
        <v>0</v>
      </c>
      <c r="K126" s="110"/>
      <c r="L126" s="110"/>
      <c r="M126" s="110"/>
      <c r="N126" s="110"/>
      <c r="O126" s="110"/>
      <c r="P126" s="110"/>
      <c r="Q126" s="136" t="str">
        <f t="shared" si="6"/>
        <v>Aceptable</v>
      </c>
      <c r="R126" s="110" t="s">
        <v>271</v>
      </c>
      <c r="S126" s="110" t="s">
        <v>271</v>
      </c>
      <c r="T126" s="110" t="s">
        <v>271</v>
      </c>
      <c r="U126" s="110" t="s">
        <v>271</v>
      </c>
      <c r="V126" s="110" t="s">
        <v>271</v>
      </c>
      <c r="W126" s="110" t="s">
        <v>271</v>
      </c>
      <c r="X126" s="149" t="str">
        <f t="shared" si="7"/>
        <v>No crítico/Intermedio-Solicitar evaluación por parte del OAL</v>
      </c>
      <c r="Y126" s="148"/>
      <c r="Z126" s="124"/>
      <c r="AA126" s="124"/>
      <c r="AB126" s="124"/>
      <c r="AC126" s="124"/>
      <c r="AD126" s="124"/>
      <c r="AF126">
        <f t="shared" si="5"/>
        <v>1</v>
      </c>
    </row>
    <row r="127" spans="2:32" ht="58.5" customHeight="1">
      <c r="B127" s="100">
        <v>112</v>
      </c>
      <c r="C127" s="101">
        <f>Hoja1!O116</f>
        <v>0</v>
      </c>
      <c r="D127" s="101">
        <f>Hoja1!P116</f>
        <v>0</v>
      </c>
      <c r="E127" s="101">
        <f>Hoja1!Q116</f>
        <v>0</v>
      </c>
      <c r="F127" s="101">
        <f>Hoja1!R116</f>
        <v>0</v>
      </c>
      <c r="G127" s="101">
        <f>Hoja1!S116</f>
        <v>0</v>
      </c>
      <c r="H127" s="101">
        <f>Hoja1!T116</f>
        <v>0</v>
      </c>
      <c r="I127" s="101">
        <f>Hoja1!U116</f>
        <v>0</v>
      </c>
      <c r="J127" s="101">
        <f>Hoja1!V116</f>
        <v>0</v>
      </c>
      <c r="K127" s="110"/>
      <c r="L127" s="110"/>
      <c r="M127" s="110"/>
      <c r="N127" s="110"/>
      <c r="O127" s="110"/>
      <c r="P127" s="110"/>
      <c r="Q127" s="136" t="str">
        <f t="shared" si="6"/>
        <v>Aceptable</v>
      </c>
      <c r="R127" s="110" t="s">
        <v>271</v>
      </c>
      <c r="S127" s="110" t="s">
        <v>271</v>
      </c>
      <c r="T127" s="110" t="s">
        <v>271</v>
      </c>
      <c r="U127" s="110" t="s">
        <v>271</v>
      </c>
      <c r="V127" s="110" t="s">
        <v>271</v>
      </c>
      <c r="W127" s="110" t="s">
        <v>271</v>
      </c>
      <c r="X127" s="149" t="str">
        <f t="shared" si="7"/>
        <v>No crítico/Intermedio-Solicitar evaluación por parte del OAL</v>
      </c>
      <c r="Y127" s="148"/>
      <c r="Z127" s="124"/>
      <c r="AA127" s="124"/>
      <c r="AB127" s="124"/>
      <c r="AC127" s="124"/>
      <c r="AD127" s="124"/>
      <c r="AF127">
        <f t="shared" si="5"/>
        <v>1</v>
      </c>
    </row>
    <row r="128" spans="2:32" ht="58.5" customHeight="1">
      <c r="B128" s="100">
        <v>113</v>
      </c>
      <c r="C128" s="101">
        <f>Hoja1!O117</f>
        <v>0</v>
      </c>
      <c r="D128" s="101">
        <f>Hoja1!P117</f>
        <v>0</v>
      </c>
      <c r="E128" s="101">
        <f>Hoja1!Q117</f>
        <v>0</v>
      </c>
      <c r="F128" s="101">
        <f>Hoja1!R117</f>
        <v>0</v>
      </c>
      <c r="G128" s="101">
        <f>Hoja1!S117</f>
        <v>0</v>
      </c>
      <c r="H128" s="101">
        <f>Hoja1!T117</f>
        <v>0</v>
      </c>
      <c r="I128" s="101">
        <f>Hoja1!U117</f>
        <v>0</v>
      </c>
      <c r="J128" s="101">
        <f>Hoja1!V117</f>
        <v>0</v>
      </c>
      <c r="K128" s="110"/>
      <c r="L128" s="110"/>
      <c r="M128" s="110"/>
      <c r="N128" s="110"/>
      <c r="O128" s="110"/>
      <c r="P128" s="110"/>
      <c r="Q128" s="136" t="str">
        <f t="shared" si="6"/>
        <v>Aceptable</v>
      </c>
      <c r="R128" s="110" t="s">
        <v>271</v>
      </c>
      <c r="S128" s="110" t="s">
        <v>271</v>
      </c>
      <c r="T128" s="110" t="s">
        <v>271</v>
      </c>
      <c r="U128" s="110" t="s">
        <v>271</v>
      </c>
      <c r="V128" s="110" t="s">
        <v>271</v>
      </c>
      <c r="W128" s="110" t="s">
        <v>271</v>
      </c>
      <c r="X128" s="149" t="str">
        <f t="shared" si="7"/>
        <v>No crítico/Intermedio-Solicitar evaluación por parte del OAL</v>
      </c>
      <c r="Y128" s="148"/>
      <c r="Z128" s="124"/>
      <c r="AA128" s="124"/>
      <c r="AB128" s="124"/>
      <c r="AC128" s="124"/>
      <c r="AD128" s="124"/>
      <c r="AF128">
        <f t="shared" si="5"/>
        <v>1</v>
      </c>
    </row>
    <row r="129" spans="2:32" ht="58.5" customHeight="1">
      <c r="B129" s="100">
        <v>114</v>
      </c>
      <c r="C129" s="101">
        <f>Hoja1!O118</f>
        <v>0</v>
      </c>
      <c r="D129" s="101">
        <f>Hoja1!P118</f>
        <v>0</v>
      </c>
      <c r="E129" s="101">
        <f>Hoja1!Q118</f>
        <v>0</v>
      </c>
      <c r="F129" s="101">
        <f>Hoja1!R118</f>
        <v>0</v>
      </c>
      <c r="G129" s="101">
        <f>Hoja1!S118</f>
        <v>0</v>
      </c>
      <c r="H129" s="101">
        <f>Hoja1!T118</f>
        <v>0</v>
      </c>
      <c r="I129" s="101">
        <f>Hoja1!U118</f>
        <v>0</v>
      </c>
      <c r="J129" s="101">
        <f>Hoja1!V118</f>
        <v>0</v>
      </c>
      <c r="K129" s="110"/>
      <c r="L129" s="110"/>
      <c r="M129" s="110"/>
      <c r="N129" s="110"/>
      <c r="O129" s="110"/>
      <c r="P129" s="110"/>
      <c r="Q129" s="136" t="str">
        <f t="shared" si="6"/>
        <v>Aceptable</v>
      </c>
      <c r="R129" s="110" t="s">
        <v>271</v>
      </c>
      <c r="S129" s="110" t="s">
        <v>271</v>
      </c>
      <c r="T129" s="110" t="s">
        <v>271</v>
      </c>
      <c r="U129" s="110" t="s">
        <v>271</v>
      </c>
      <c r="V129" s="110" t="s">
        <v>271</v>
      </c>
      <c r="W129" s="110" t="s">
        <v>271</v>
      </c>
      <c r="X129" s="149" t="str">
        <f t="shared" si="7"/>
        <v>No crítico/Intermedio-Solicitar evaluación por parte del OAL</v>
      </c>
      <c r="Y129" s="148"/>
      <c r="Z129" s="124"/>
      <c r="AA129" s="124"/>
      <c r="AB129" s="124"/>
      <c r="AC129" s="124"/>
      <c r="AD129" s="124"/>
      <c r="AF129">
        <f t="shared" si="5"/>
        <v>1</v>
      </c>
    </row>
    <row r="130" spans="2:32" ht="58.5" customHeight="1">
      <c r="B130" s="100">
        <v>115</v>
      </c>
      <c r="C130" s="101">
        <f>Hoja1!O119</f>
        <v>0</v>
      </c>
      <c r="D130" s="101">
        <f>Hoja1!P119</f>
        <v>0</v>
      </c>
      <c r="E130" s="101">
        <f>Hoja1!Q119</f>
        <v>0</v>
      </c>
      <c r="F130" s="101">
        <f>Hoja1!R119</f>
        <v>0</v>
      </c>
      <c r="G130" s="101">
        <f>Hoja1!S119</f>
        <v>0</v>
      </c>
      <c r="H130" s="101">
        <f>Hoja1!T119</f>
        <v>0</v>
      </c>
      <c r="I130" s="101">
        <f>Hoja1!U119</f>
        <v>0</v>
      </c>
      <c r="J130" s="101">
        <f>Hoja1!V119</f>
        <v>0</v>
      </c>
      <c r="K130" s="110"/>
      <c r="L130" s="110"/>
      <c r="M130" s="110"/>
      <c r="N130" s="110"/>
      <c r="O130" s="110"/>
      <c r="P130" s="110"/>
      <c r="Q130" s="136" t="str">
        <f t="shared" si="6"/>
        <v>Aceptable</v>
      </c>
      <c r="R130" s="110" t="s">
        <v>271</v>
      </c>
      <c r="S130" s="110" t="s">
        <v>271</v>
      </c>
      <c r="T130" s="110" t="s">
        <v>271</v>
      </c>
      <c r="U130" s="110" t="s">
        <v>271</v>
      </c>
      <c r="V130" s="110" t="s">
        <v>271</v>
      </c>
      <c r="W130" s="110" t="s">
        <v>271</v>
      </c>
      <c r="X130" s="149" t="str">
        <f t="shared" si="7"/>
        <v>No crítico/Intermedio-Solicitar evaluación por parte del OAL</v>
      </c>
      <c r="Y130" s="148"/>
      <c r="Z130" s="124"/>
      <c r="AA130" s="124"/>
      <c r="AB130" s="124"/>
      <c r="AC130" s="124"/>
      <c r="AD130" s="124"/>
      <c r="AF130">
        <f t="shared" si="5"/>
        <v>1</v>
      </c>
    </row>
    <row r="131" spans="2:32" ht="58.5" customHeight="1">
      <c r="B131" s="100">
        <v>116</v>
      </c>
      <c r="C131" s="101">
        <f>Hoja1!O120</f>
        <v>0</v>
      </c>
      <c r="D131" s="101">
        <f>Hoja1!P120</f>
        <v>0</v>
      </c>
      <c r="E131" s="101">
        <f>Hoja1!Q120</f>
        <v>0</v>
      </c>
      <c r="F131" s="101">
        <f>Hoja1!R120</f>
        <v>0</v>
      </c>
      <c r="G131" s="101">
        <f>Hoja1!S120</f>
        <v>0</v>
      </c>
      <c r="H131" s="101">
        <f>Hoja1!T120</f>
        <v>0</v>
      </c>
      <c r="I131" s="101">
        <f>Hoja1!U120</f>
        <v>0</v>
      </c>
      <c r="J131" s="101">
        <f>Hoja1!V120</f>
        <v>0</v>
      </c>
      <c r="K131" s="110"/>
      <c r="L131" s="110"/>
      <c r="M131" s="110"/>
      <c r="N131" s="110"/>
      <c r="O131" s="110"/>
      <c r="P131" s="110"/>
      <c r="Q131" s="136" t="str">
        <f t="shared" si="6"/>
        <v>Aceptable</v>
      </c>
      <c r="R131" s="110" t="s">
        <v>271</v>
      </c>
      <c r="S131" s="110" t="s">
        <v>271</v>
      </c>
      <c r="T131" s="110" t="s">
        <v>271</v>
      </c>
      <c r="U131" s="110" t="s">
        <v>271</v>
      </c>
      <c r="V131" s="110" t="s">
        <v>271</v>
      </c>
      <c r="W131" s="110" t="s">
        <v>271</v>
      </c>
      <c r="X131" s="149" t="str">
        <f t="shared" si="7"/>
        <v>No crítico/Intermedio-Solicitar evaluación por parte del OAL</v>
      </c>
      <c r="Y131" s="148"/>
      <c r="Z131" s="124"/>
      <c r="AA131" s="124"/>
      <c r="AB131" s="124"/>
      <c r="AC131" s="124"/>
      <c r="AD131" s="124"/>
      <c r="AF131">
        <f t="shared" si="5"/>
        <v>1</v>
      </c>
    </row>
    <row r="132" spans="2:32" ht="58.5" customHeight="1">
      <c r="B132" s="100">
        <v>117</v>
      </c>
      <c r="C132" s="101">
        <f>Hoja1!O121</f>
        <v>0</v>
      </c>
      <c r="D132" s="101">
        <f>Hoja1!P121</f>
        <v>0</v>
      </c>
      <c r="E132" s="101">
        <f>Hoja1!Q121</f>
        <v>0</v>
      </c>
      <c r="F132" s="101">
        <f>Hoja1!R121</f>
        <v>0</v>
      </c>
      <c r="G132" s="101">
        <f>Hoja1!S121</f>
        <v>0</v>
      </c>
      <c r="H132" s="101">
        <f>Hoja1!T121</f>
        <v>0</v>
      </c>
      <c r="I132" s="101">
        <f>Hoja1!U121</f>
        <v>0</v>
      </c>
      <c r="J132" s="101">
        <f>Hoja1!V121</f>
        <v>0</v>
      </c>
      <c r="K132" s="110"/>
      <c r="L132" s="110"/>
      <c r="M132" s="110"/>
      <c r="N132" s="110"/>
      <c r="O132" s="110"/>
      <c r="P132" s="110"/>
      <c r="Q132" s="136" t="str">
        <f t="shared" si="6"/>
        <v>Aceptable</v>
      </c>
      <c r="R132" s="110" t="s">
        <v>271</v>
      </c>
      <c r="S132" s="110" t="s">
        <v>271</v>
      </c>
      <c r="T132" s="110" t="s">
        <v>271</v>
      </c>
      <c r="U132" s="110" t="s">
        <v>271</v>
      </c>
      <c r="V132" s="110" t="s">
        <v>271</v>
      </c>
      <c r="W132" s="110" t="s">
        <v>271</v>
      </c>
      <c r="X132" s="149" t="str">
        <f t="shared" si="7"/>
        <v>No crítico/Intermedio-Solicitar evaluación por parte del OAL</v>
      </c>
      <c r="Y132" s="148"/>
      <c r="Z132" s="124"/>
      <c r="AA132" s="124"/>
      <c r="AB132" s="124"/>
      <c r="AC132" s="124"/>
      <c r="AD132" s="124"/>
      <c r="AF132">
        <f t="shared" si="5"/>
        <v>1</v>
      </c>
    </row>
    <row r="133" spans="2:32" ht="58.5" customHeight="1">
      <c r="B133" s="100">
        <v>118</v>
      </c>
      <c r="C133" s="101">
        <f>Hoja1!O122</f>
        <v>0</v>
      </c>
      <c r="D133" s="101">
        <f>Hoja1!P122</f>
        <v>0</v>
      </c>
      <c r="E133" s="101">
        <f>Hoja1!Q122</f>
        <v>0</v>
      </c>
      <c r="F133" s="101">
        <f>Hoja1!R122</f>
        <v>0</v>
      </c>
      <c r="G133" s="101">
        <f>Hoja1!S122</f>
        <v>0</v>
      </c>
      <c r="H133" s="101">
        <f>Hoja1!T122</f>
        <v>0</v>
      </c>
      <c r="I133" s="101">
        <f>Hoja1!U122</f>
        <v>0</v>
      </c>
      <c r="J133" s="101">
        <f>Hoja1!V122</f>
        <v>0</v>
      </c>
      <c r="K133" s="110"/>
      <c r="L133" s="110"/>
      <c r="M133" s="110"/>
      <c r="N133" s="110"/>
      <c r="O133" s="110"/>
      <c r="P133" s="110"/>
      <c r="Q133" s="136" t="str">
        <f t="shared" si="6"/>
        <v>Aceptable</v>
      </c>
      <c r="R133" s="110" t="s">
        <v>271</v>
      </c>
      <c r="S133" s="110" t="s">
        <v>271</v>
      </c>
      <c r="T133" s="110" t="s">
        <v>271</v>
      </c>
      <c r="U133" s="110" t="s">
        <v>271</v>
      </c>
      <c r="V133" s="110" t="s">
        <v>271</v>
      </c>
      <c r="W133" s="110" t="s">
        <v>271</v>
      </c>
      <c r="X133" s="149" t="str">
        <f t="shared" si="7"/>
        <v>No crítico/Intermedio-Solicitar evaluación por parte del OAL</v>
      </c>
      <c r="Y133" s="148"/>
      <c r="Z133" s="124"/>
      <c r="AA133" s="124"/>
      <c r="AB133" s="124"/>
      <c r="AC133" s="124"/>
      <c r="AD133" s="124"/>
      <c r="AF133">
        <f t="shared" si="5"/>
        <v>1</v>
      </c>
    </row>
    <row r="134" spans="2:32" ht="58.5" customHeight="1">
      <c r="B134" s="100">
        <v>119</v>
      </c>
      <c r="C134" s="101">
        <f>Hoja1!O123</f>
        <v>0</v>
      </c>
      <c r="D134" s="101">
        <f>Hoja1!P123</f>
        <v>0</v>
      </c>
      <c r="E134" s="101">
        <f>Hoja1!Q123</f>
        <v>0</v>
      </c>
      <c r="F134" s="101">
        <f>Hoja1!R123</f>
        <v>0</v>
      </c>
      <c r="G134" s="101">
        <f>Hoja1!S123</f>
        <v>0</v>
      </c>
      <c r="H134" s="101">
        <f>Hoja1!T123</f>
        <v>0</v>
      </c>
      <c r="I134" s="101">
        <f>Hoja1!U123</f>
        <v>0</v>
      </c>
      <c r="J134" s="101">
        <f>Hoja1!V123</f>
        <v>0</v>
      </c>
      <c r="K134" s="110"/>
      <c r="L134" s="110"/>
      <c r="M134" s="110"/>
      <c r="N134" s="110"/>
      <c r="O134" s="110"/>
      <c r="P134" s="110"/>
      <c r="Q134" s="136" t="str">
        <f t="shared" si="6"/>
        <v>Aceptable</v>
      </c>
      <c r="R134" s="110" t="s">
        <v>271</v>
      </c>
      <c r="S134" s="110" t="s">
        <v>271</v>
      </c>
      <c r="T134" s="110" t="s">
        <v>271</v>
      </c>
      <c r="U134" s="110" t="s">
        <v>271</v>
      </c>
      <c r="V134" s="110" t="s">
        <v>271</v>
      </c>
      <c r="W134" s="110" t="s">
        <v>271</v>
      </c>
      <c r="X134" s="149" t="str">
        <f t="shared" si="7"/>
        <v>No crítico/Intermedio-Solicitar evaluación por parte del OAL</v>
      </c>
      <c r="Y134" s="148"/>
      <c r="Z134" s="124"/>
      <c r="AA134" s="124"/>
      <c r="AB134" s="124"/>
      <c r="AC134" s="124"/>
      <c r="AD134" s="124"/>
      <c r="AF134">
        <f t="shared" si="5"/>
        <v>1</v>
      </c>
    </row>
    <row r="135" spans="2:32" ht="58.5" customHeight="1">
      <c r="B135" s="100">
        <v>120</v>
      </c>
      <c r="C135" s="101">
        <f>Hoja1!O124</f>
        <v>0</v>
      </c>
      <c r="D135" s="101">
        <f>Hoja1!P124</f>
        <v>0</v>
      </c>
      <c r="E135" s="101">
        <f>Hoja1!Q124</f>
        <v>0</v>
      </c>
      <c r="F135" s="101">
        <f>Hoja1!R124</f>
        <v>0</v>
      </c>
      <c r="G135" s="101">
        <f>Hoja1!S124</f>
        <v>0</v>
      </c>
      <c r="H135" s="101">
        <f>Hoja1!T124</f>
        <v>0</v>
      </c>
      <c r="I135" s="101">
        <f>Hoja1!U124</f>
        <v>0</v>
      </c>
      <c r="J135" s="101">
        <f>Hoja1!V124</f>
        <v>0</v>
      </c>
      <c r="K135" s="110"/>
      <c r="L135" s="110"/>
      <c r="M135" s="110"/>
      <c r="N135" s="110"/>
      <c r="O135" s="110"/>
      <c r="P135" s="110"/>
      <c r="Q135" s="136" t="str">
        <f t="shared" si="6"/>
        <v>Aceptable</v>
      </c>
      <c r="R135" s="110" t="s">
        <v>271</v>
      </c>
      <c r="S135" s="110" t="s">
        <v>271</v>
      </c>
      <c r="T135" s="110" t="s">
        <v>271</v>
      </c>
      <c r="U135" s="110" t="s">
        <v>271</v>
      </c>
      <c r="V135" s="110" t="s">
        <v>271</v>
      </c>
      <c r="W135" s="110" t="s">
        <v>271</v>
      </c>
      <c r="X135" s="149" t="str">
        <f t="shared" si="7"/>
        <v>No crítico/Intermedio-Solicitar evaluación por parte del OAL</v>
      </c>
      <c r="Y135" s="148"/>
      <c r="Z135" s="124"/>
      <c r="AA135" s="124"/>
      <c r="AB135" s="124"/>
      <c r="AC135" s="124"/>
      <c r="AD135" s="124"/>
      <c r="AF135">
        <f t="shared" si="5"/>
        <v>1</v>
      </c>
    </row>
    <row r="136" spans="2:32" ht="58.5" customHeight="1">
      <c r="B136" s="100">
        <v>121</v>
      </c>
      <c r="C136" s="101">
        <f>Hoja1!O125</f>
        <v>0</v>
      </c>
      <c r="D136" s="101">
        <f>Hoja1!P125</f>
        <v>0</v>
      </c>
      <c r="E136" s="101">
        <f>Hoja1!Q125</f>
        <v>0</v>
      </c>
      <c r="F136" s="101">
        <f>Hoja1!R125</f>
        <v>0</v>
      </c>
      <c r="G136" s="101">
        <f>Hoja1!S125</f>
        <v>0</v>
      </c>
      <c r="H136" s="101">
        <f>Hoja1!T125</f>
        <v>0</v>
      </c>
      <c r="I136" s="101">
        <f>Hoja1!U125</f>
        <v>0</v>
      </c>
      <c r="J136" s="101">
        <f>Hoja1!V125</f>
        <v>0</v>
      </c>
      <c r="K136" s="110"/>
      <c r="L136" s="110"/>
      <c r="M136" s="110"/>
      <c r="N136" s="110"/>
      <c r="O136" s="110"/>
      <c r="P136" s="110"/>
      <c r="Q136" s="136" t="str">
        <f t="shared" si="6"/>
        <v>Aceptable</v>
      </c>
      <c r="R136" s="110" t="s">
        <v>271</v>
      </c>
      <c r="S136" s="110" t="s">
        <v>271</v>
      </c>
      <c r="T136" s="110" t="s">
        <v>271</v>
      </c>
      <c r="U136" s="110" t="s">
        <v>271</v>
      </c>
      <c r="V136" s="110" t="s">
        <v>271</v>
      </c>
      <c r="W136" s="110" t="s">
        <v>271</v>
      </c>
      <c r="X136" s="149" t="str">
        <f t="shared" si="7"/>
        <v>No crítico/Intermedio-Solicitar evaluación por parte del OAL</v>
      </c>
      <c r="Y136" s="148"/>
      <c r="Z136" s="124"/>
      <c r="AA136" s="124"/>
      <c r="AB136" s="124"/>
      <c r="AC136" s="124"/>
      <c r="AD136" s="124"/>
      <c r="AF136">
        <f t="shared" si="5"/>
        <v>1</v>
      </c>
    </row>
    <row r="137" spans="2:32" ht="58.5" customHeight="1">
      <c r="B137" s="100">
        <v>122</v>
      </c>
      <c r="C137" s="101">
        <f>Hoja1!O126</f>
        <v>0</v>
      </c>
      <c r="D137" s="101">
        <f>Hoja1!P126</f>
        <v>0</v>
      </c>
      <c r="E137" s="101">
        <f>Hoja1!Q126</f>
        <v>0</v>
      </c>
      <c r="F137" s="101">
        <f>Hoja1!R126</f>
        <v>0</v>
      </c>
      <c r="G137" s="101">
        <f>Hoja1!S126</f>
        <v>0</v>
      </c>
      <c r="H137" s="101">
        <f>Hoja1!T126</f>
        <v>0</v>
      </c>
      <c r="I137" s="101">
        <f>Hoja1!U126</f>
        <v>0</v>
      </c>
      <c r="J137" s="101">
        <f>Hoja1!V126</f>
        <v>0</v>
      </c>
      <c r="K137" s="110"/>
      <c r="L137" s="110"/>
      <c r="M137" s="110"/>
      <c r="N137" s="110"/>
      <c r="O137" s="110"/>
      <c r="P137" s="110"/>
      <c r="Q137" s="136" t="str">
        <f t="shared" si="6"/>
        <v>Aceptable</v>
      </c>
      <c r="R137" s="110" t="s">
        <v>271</v>
      </c>
      <c r="S137" s="110" t="s">
        <v>271</v>
      </c>
      <c r="T137" s="110" t="s">
        <v>271</v>
      </c>
      <c r="U137" s="110" t="s">
        <v>271</v>
      </c>
      <c r="V137" s="110" t="s">
        <v>271</v>
      </c>
      <c r="W137" s="110" t="s">
        <v>271</v>
      </c>
      <c r="X137" s="149" t="str">
        <f t="shared" si="7"/>
        <v>No crítico/Intermedio-Solicitar evaluación por parte del OAL</v>
      </c>
      <c r="Y137" s="148"/>
      <c r="Z137" s="124"/>
      <c r="AA137" s="124"/>
      <c r="AB137" s="124"/>
      <c r="AC137" s="124"/>
      <c r="AD137" s="124"/>
      <c r="AF137">
        <f t="shared" si="5"/>
        <v>1</v>
      </c>
    </row>
    <row r="138" spans="2:32" ht="58.5" customHeight="1">
      <c r="B138" s="100">
        <v>123</v>
      </c>
      <c r="C138" s="101">
        <f>Hoja1!O127</f>
        <v>0</v>
      </c>
      <c r="D138" s="101">
        <f>Hoja1!P127</f>
        <v>0</v>
      </c>
      <c r="E138" s="101">
        <f>Hoja1!Q127</f>
        <v>0</v>
      </c>
      <c r="F138" s="101">
        <f>Hoja1!R127</f>
        <v>0</v>
      </c>
      <c r="G138" s="101">
        <f>Hoja1!S127</f>
        <v>0</v>
      </c>
      <c r="H138" s="101">
        <f>Hoja1!T127</f>
        <v>0</v>
      </c>
      <c r="I138" s="101">
        <f>Hoja1!U127</f>
        <v>0</v>
      </c>
      <c r="J138" s="101">
        <f>Hoja1!V127</f>
        <v>0</v>
      </c>
      <c r="K138" s="110"/>
      <c r="L138" s="110"/>
      <c r="M138" s="110"/>
      <c r="N138" s="110"/>
      <c r="O138" s="110"/>
      <c r="P138" s="110"/>
      <c r="Q138" s="136" t="str">
        <f t="shared" si="6"/>
        <v>Aceptable</v>
      </c>
      <c r="R138" s="110" t="s">
        <v>271</v>
      </c>
      <c r="S138" s="110" t="s">
        <v>271</v>
      </c>
      <c r="T138" s="110" t="s">
        <v>271</v>
      </c>
      <c r="U138" s="110" t="s">
        <v>271</v>
      </c>
      <c r="V138" s="110" t="s">
        <v>271</v>
      </c>
      <c r="W138" s="110" t="s">
        <v>271</v>
      </c>
      <c r="X138" s="149" t="str">
        <f t="shared" si="7"/>
        <v>No crítico/Intermedio-Solicitar evaluación por parte del OAL</v>
      </c>
      <c r="Y138" s="148"/>
      <c r="Z138" s="124"/>
      <c r="AA138" s="124"/>
      <c r="AB138" s="124"/>
      <c r="AC138" s="124"/>
      <c r="AD138" s="124"/>
      <c r="AF138">
        <f t="shared" si="5"/>
        <v>1</v>
      </c>
    </row>
    <row r="139" spans="2:32" ht="58.5" customHeight="1">
      <c r="B139" s="100">
        <v>124</v>
      </c>
      <c r="C139" s="101">
        <f>Hoja1!O128</f>
        <v>0</v>
      </c>
      <c r="D139" s="101">
        <f>Hoja1!P128</f>
        <v>0</v>
      </c>
      <c r="E139" s="101">
        <f>Hoja1!Q128</f>
        <v>0</v>
      </c>
      <c r="F139" s="101">
        <f>Hoja1!R128</f>
        <v>0</v>
      </c>
      <c r="G139" s="101">
        <f>Hoja1!S128</f>
        <v>0</v>
      </c>
      <c r="H139" s="101">
        <f>Hoja1!T128</f>
        <v>0</v>
      </c>
      <c r="I139" s="101">
        <f>Hoja1!U128</f>
        <v>0</v>
      </c>
      <c r="J139" s="101">
        <f>Hoja1!V128</f>
        <v>0</v>
      </c>
      <c r="K139" s="110"/>
      <c r="L139" s="110"/>
      <c r="M139" s="110"/>
      <c r="N139" s="110"/>
      <c r="O139" s="110"/>
      <c r="P139" s="110"/>
      <c r="Q139" s="136" t="str">
        <f t="shared" si="6"/>
        <v>Aceptable</v>
      </c>
      <c r="R139" s="110" t="s">
        <v>271</v>
      </c>
      <c r="S139" s="110" t="s">
        <v>271</v>
      </c>
      <c r="T139" s="110" t="s">
        <v>271</v>
      </c>
      <c r="U139" s="110" t="s">
        <v>271</v>
      </c>
      <c r="V139" s="110" t="s">
        <v>271</v>
      </c>
      <c r="W139" s="110" t="s">
        <v>271</v>
      </c>
      <c r="X139" s="149" t="str">
        <f t="shared" si="7"/>
        <v>No crítico/Intermedio-Solicitar evaluación por parte del OAL</v>
      </c>
      <c r="Y139" s="148"/>
      <c r="Z139" s="124"/>
      <c r="AA139" s="124"/>
      <c r="AB139" s="124"/>
      <c r="AC139" s="124"/>
      <c r="AD139" s="124"/>
      <c r="AF139">
        <f t="shared" si="5"/>
        <v>1</v>
      </c>
    </row>
    <row r="140" spans="2:32" ht="58.5" customHeight="1">
      <c r="B140" s="100">
        <v>125</v>
      </c>
      <c r="C140" s="101">
        <f>Hoja1!O129</f>
        <v>0</v>
      </c>
      <c r="D140" s="101">
        <f>Hoja1!P129</f>
        <v>0</v>
      </c>
      <c r="E140" s="101">
        <f>Hoja1!Q129</f>
        <v>0</v>
      </c>
      <c r="F140" s="101">
        <f>Hoja1!R129</f>
        <v>0</v>
      </c>
      <c r="G140" s="101">
        <f>Hoja1!S129</f>
        <v>0</v>
      </c>
      <c r="H140" s="101">
        <f>Hoja1!T129</f>
        <v>0</v>
      </c>
      <c r="I140" s="101">
        <f>Hoja1!U129</f>
        <v>0</v>
      </c>
      <c r="J140" s="101">
        <f>Hoja1!V129</f>
        <v>0</v>
      </c>
      <c r="K140" s="110"/>
      <c r="L140" s="110"/>
      <c r="M140" s="110"/>
      <c r="N140" s="110"/>
      <c r="O140" s="110"/>
      <c r="P140" s="110"/>
      <c r="Q140" s="136" t="str">
        <f t="shared" si="6"/>
        <v>Aceptable</v>
      </c>
      <c r="R140" s="110" t="s">
        <v>271</v>
      </c>
      <c r="S140" s="110" t="s">
        <v>271</v>
      </c>
      <c r="T140" s="110" t="s">
        <v>271</v>
      </c>
      <c r="U140" s="110" t="s">
        <v>271</v>
      </c>
      <c r="V140" s="110" t="s">
        <v>271</v>
      </c>
      <c r="W140" s="110" t="s">
        <v>271</v>
      </c>
      <c r="X140" s="149" t="str">
        <f t="shared" si="7"/>
        <v>No crítico/Intermedio-Solicitar evaluación por parte del OAL</v>
      </c>
      <c r="Y140" s="148"/>
      <c r="Z140" s="124"/>
      <c r="AA140" s="124"/>
      <c r="AB140" s="124"/>
      <c r="AC140" s="124"/>
      <c r="AD140" s="124"/>
      <c r="AF140">
        <f t="shared" si="5"/>
        <v>1</v>
      </c>
    </row>
    <row r="141" spans="2:32" ht="58.5" customHeight="1">
      <c r="B141" s="100">
        <v>126</v>
      </c>
      <c r="C141" s="101">
        <f>Hoja1!O130</f>
        <v>0</v>
      </c>
      <c r="D141" s="101">
        <f>Hoja1!P130</f>
        <v>0</v>
      </c>
      <c r="E141" s="101">
        <f>Hoja1!Q130</f>
        <v>0</v>
      </c>
      <c r="F141" s="101">
        <f>Hoja1!R130</f>
        <v>0</v>
      </c>
      <c r="G141" s="101">
        <f>Hoja1!S130</f>
        <v>0</v>
      </c>
      <c r="H141" s="101">
        <f>Hoja1!T130</f>
        <v>0</v>
      </c>
      <c r="I141" s="101">
        <f>Hoja1!U130</f>
        <v>0</v>
      </c>
      <c r="J141" s="101">
        <f>Hoja1!V130</f>
        <v>0</v>
      </c>
      <c r="K141" s="110"/>
      <c r="L141" s="110"/>
      <c r="M141" s="110"/>
      <c r="N141" s="110"/>
      <c r="O141" s="110"/>
      <c r="P141" s="110"/>
      <c r="Q141" s="136" t="str">
        <f t="shared" si="6"/>
        <v>Aceptable</v>
      </c>
      <c r="R141" s="110" t="s">
        <v>271</v>
      </c>
      <c r="S141" s="110" t="s">
        <v>271</v>
      </c>
      <c r="T141" s="110" t="s">
        <v>271</v>
      </c>
      <c r="U141" s="110" t="s">
        <v>271</v>
      </c>
      <c r="V141" s="110" t="s">
        <v>271</v>
      </c>
      <c r="W141" s="110" t="s">
        <v>271</v>
      </c>
      <c r="X141" s="149" t="str">
        <f t="shared" si="7"/>
        <v>No crítico/Intermedio-Solicitar evaluación por parte del OAL</v>
      </c>
      <c r="Y141" s="148"/>
      <c r="Z141" s="124"/>
      <c r="AA141" s="124"/>
      <c r="AB141" s="124"/>
      <c r="AC141" s="124"/>
      <c r="AD141" s="124"/>
      <c r="AF141">
        <f t="shared" si="5"/>
        <v>1</v>
      </c>
    </row>
    <row r="142" spans="2:32" ht="58.5" customHeight="1">
      <c r="B142" s="100">
        <v>127</v>
      </c>
      <c r="C142" s="101">
        <f>Hoja1!O131</f>
        <v>0</v>
      </c>
      <c r="D142" s="101">
        <f>Hoja1!P131</f>
        <v>0</v>
      </c>
      <c r="E142" s="101">
        <f>Hoja1!Q131</f>
        <v>0</v>
      </c>
      <c r="F142" s="101">
        <f>Hoja1!R131</f>
        <v>0</v>
      </c>
      <c r="G142" s="101">
        <f>Hoja1!S131</f>
        <v>0</v>
      </c>
      <c r="H142" s="101">
        <f>Hoja1!T131</f>
        <v>0</v>
      </c>
      <c r="I142" s="101">
        <f>Hoja1!U131</f>
        <v>0</v>
      </c>
      <c r="J142" s="101">
        <f>Hoja1!V131</f>
        <v>0</v>
      </c>
      <c r="K142" s="110"/>
      <c r="L142" s="110"/>
      <c r="M142" s="110"/>
      <c r="N142" s="110"/>
      <c r="O142" s="110"/>
      <c r="P142" s="110"/>
      <c r="Q142" s="136" t="str">
        <f t="shared" si="6"/>
        <v>Aceptable</v>
      </c>
      <c r="R142" s="110" t="s">
        <v>271</v>
      </c>
      <c r="S142" s="110" t="s">
        <v>271</v>
      </c>
      <c r="T142" s="110" t="s">
        <v>271</v>
      </c>
      <c r="U142" s="110" t="s">
        <v>271</v>
      </c>
      <c r="V142" s="110" t="s">
        <v>271</v>
      </c>
      <c r="W142" s="110" t="s">
        <v>271</v>
      </c>
      <c r="X142" s="149" t="str">
        <f t="shared" si="7"/>
        <v>No crítico/Intermedio-Solicitar evaluación por parte del OAL</v>
      </c>
      <c r="Y142" s="148"/>
      <c r="Z142" s="124"/>
      <c r="AA142" s="124"/>
      <c r="AB142" s="124"/>
      <c r="AC142" s="124"/>
      <c r="AD142" s="124"/>
      <c r="AF142">
        <f t="shared" si="5"/>
        <v>1</v>
      </c>
    </row>
    <row r="143" spans="2:32" ht="58.5" customHeight="1">
      <c r="B143" s="100">
        <v>128</v>
      </c>
      <c r="C143" s="101">
        <f>Hoja1!O132</f>
        <v>0</v>
      </c>
      <c r="D143" s="101">
        <f>Hoja1!P132</f>
        <v>0</v>
      </c>
      <c r="E143" s="101">
        <f>Hoja1!Q132</f>
        <v>0</v>
      </c>
      <c r="F143" s="101">
        <f>Hoja1!R132</f>
        <v>0</v>
      </c>
      <c r="G143" s="101">
        <f>Hoja1!S132</f>
        <v>0</v>
      </c>
      <c r="H143" s="101">
        <f>Hoja1!T132</f>
        <v>0</v>
      </c>
      <c r="I143" s="101">
        <f>Hoja1!U132</f>
        <v>0</v>
      </c>
      <c r="J143" s="101">
        <f>Hoja1!V132</f>
        <v>0</v>
      </c>
      <c r="K143" s="110"/>
      <c r="L143" s="110"/>
      <c r="M143" s="110"/>
      <c r="N143" s="110"/>
      <c r="O143" s="110"/>
      <c r="P143" s="110"/>
      <c r="Q143" s="136" t="str">
        <f t="shared" si="6"/>
        <v>Aceptable</v>
      </c>
      <c r="R143" s="110" t="s">
        <v>271</v>
      </c>
      <c r="S143" s="110" t="s">
        <v>271</v>
      </c>
      <c r="T143" s="110" t="s">
        <v>271</v>
      </c>
      <c r="U143" s="110" t="s">
        <v>271</v>
      </c>
      <c r="V143" s="110" t="s">
        <v>271</v>
      </c>
      <c r="W143" s="110" t="s">
        <v>271</v>
      </c>
      <c r="X143" s="149" t="str">
        <f t="shared" si="7"/>
        <v>No crítico/Intermedio-Solicitar evaluación por parte del OAL</v>
      </c>
      <c r="Y143" s="148"/>
      <c r="Z143" s="124"/>
      <c r="AA143" s="124"/>
      <c r="AB143" s="124"/>
      <c r="AC143" s="124"/>
      <c r="AD143" s="124"/>
      <c r="AF143">
        <f t="shared" si="5"/>
        <v>1</v>
      </c>
    </row>
    <row r="144" spans="2:32" ht="58.5" customHeight="1">
      <c r="B144" s="100">
        <v>129</v>
      </c>
      <c r="C144" s="101">
        <f>Hoja1!O133</f>
        <v>0</v>
      </c>
      <c r="D144" s="101">
        <f>Hoja1!P133</f>
        <v>0</v>
      </c>
      <c r="E144" s="101">
        <f>Hoja1!Q133</f>
        <v>0</v>
      </c>
      <c r="F144" s="101">
        <f>Hoja1!R133</f>
        <v>0</v>
      </c>
      <c r="G144" s="101">
        <f>Hoja1!S133</f>
        <v>0</v>
      </c>
      <c r="H144" s="101">
        <f>Hoja1!T133</f>
        <v>0</v>
      </c>
      <c r="I144" s="101">
        <f>Hoja1!U133</f>
        <v>0</v>
      </c>
      <c r="J144" s="101">
        <f>Hoja1!V133</f>
        <v>0</v>
      </c>
      <c r="K144" s="110"/>
      <c r="L144" s="110"/>
      <c r="M144" s="110"/>
      <c r="N144" s="110"/>
      <c r="O144" s="110"/>
      <c r="P144" s="110"/>
      <c r="Q144" s="136" t="str">
        <f t="shared" si="6"/>
        <v>Aceptable</v>
      </c>
      <c r="R144" s="110" t="s">
        <v>271</v>
      </c>
      <c r="S144" s="110" t="s">
        <v>271</v>
      </c>
      <c r="T144" s="110" t="s">
        <v>271</v>
      </c>
      <c r="U144" s="110" t="s">
        <v>271</v>
      </c>
      <c r="V144" s="110" t="s">
        <v>271</v>
      </c>
      <c r="W144" s="110" t="s">
        <v>271</v>
      </c>
      <c r="X144" s="149" t="str">
        <f t="shared" si="7"/>
        <v>No crítico/Intermedio-Solicitar evaluación por parte del OAL</v>
      </c>
      <c r="Y144" s="148"/>
      <c r="Z144" s="124"/>
      <c r="AA144" s="124"/>
      <c r="AB144" s="124"/>
      <c r="AC144" s="124"/>
      <c r="AD144" s="124"/>
      <c r="AF144">
        <f t="shared" si="5"/>
        <v>1</v>
      </c>
    </row>
    <row r="145" spans="2:32" ht="58.5" customHeight="1">
      <c r="B145" s="100">
        <v>130</v>
      </c>
      <c r="C145" s="101">
        <f>Hoja1!O134</f>
        <v>0</v>
      </c>
      <c r="D145" s="101">
        <f>Hoja1!P134</f>
        <v>0</v>
      </c>
      <c r="E145" s="101">
        <f>Hoja1!Q134</f>
        <v>0</v>
      </c>
      <c r="F145" s="101">
        <f>Hoja1!R134</f>
        <v>0</v>
      </c>
      <c r="G145" s="101">
        <f>Hoja1!S134</f>
        <v>0</v>
      </c>
      <c r="H145" s="101">
        <f>Hoja1!T134</f>
        <v>0</v>
      </c>
      <c r="I145" s="101">
        <f>Hoja1!U134</f>
        <v>0</v>
      </c>
      <c r="J145" s="101">
        <f>Hoja1!V134</f>
        <v>0</v>
      </c>
      <c r="K145" s="110"/>
      <c r="L145" s="110"/>
      <c r="M145" s="110"/>
      <c r="N145" s="110"/>
      <c r="O145" s="110"/>
      <c r="P145" s="110"/>
      <c r="Q145" s="136" t="str">
        <f t="shared" si="6"/>
        <v>Aceptable</v>
      </c>
      <c r="R145" s="110" t="s">
        <v>271</v>
      </c>
      <c r="S145" s="110" t="s">
        <v>271</v>
      </c>
      <c r="T145" s="110" t="s">
        <v>271</v>
      </c>
      <c r="U145" s="110" t="s">
        <v>271</v>
      </c>
      <c r="V145" s="110" t="s">
        <v>271</v>
      </c>
      <c r="W145" s="110" t="s">
        <v>271</v>
      </c>
      <c r="X145" s="149" t="str">
        <f t="shared" si="7"/>
        <v>No crítico/Intermedio-Solicitar evaluación por parte del OAL</v>
      </c>
      <c r="Y145" s="148"/>
      <c r="Z145" s="124"/>
      <c r="AA145" s="124"/>
      <c r="AB145" s="124"/>
      <c r="AC145" s="124"/>
      <c r="AD145" s="124"/>
      <c r="AF145">
        <f t="shared" si="5"/>
        <v>1</v>
      </c>
    </row>
    <row r="146" spans="2:32" ht="58.5" customHeight="1">
      <c r="B146" s="100">
        <v>131</v>
      </c>
      <c r="C146" s="101">
        <f>Hoja1!O135</f>
        <v>0</v>
      </c>
      <c r="D146" s="101">
        <f>Hoja1!P135</f>
        <v>0</v>
      </c>
      <c r="E146" s="101">
        <f>Hoja1!Q135</f>
        <v>0</v>
      </c>
      <c r="F146" s="101">
        <f>Hoja1!R135</f>
        <v>0</v>
      </c>
      <c r="G146" s="101">
        <f>Hoja1!S135</f>
        <v>0</v>
      </c>
      <c r="H146" s="101">
        <f>Hoja1!T135</f>
        <v>0</v>
      </c>
      <c r="I146" s="101">
        <f>Hoja1!U135</f>
        <v>0</v>
      </c>
      <c r="J146" s="101">
        <f>Hoja1!V135</f>
        <v>0</v>
      </c>
      <c r="K146" s="110"/>
      <c r="L146" s="110"/>
      <c r="M146" s="110"/>
      <c r="N146" s="110"/>
      <c r="O146" s="110"/>
      <c r="P146" s="110"/>
      <c r="Q146" s="136" t="str">
        <f t="shared" si="6"/>
        <v>Aceptable</v>
      </c>
      <c r="R146" s="110" t="s">
        <v>271</v>
      </c>
      <c r="S146" s="110" t="s">
        <v>271</v>
      </c>
      <c r="T146" s="110" t="s">
        <v>271</v>
      </c>
      <c r="U146" s="110" t="s">
        <v>271</v>
      </c>
      <c r="V146" s="110" t="s">
        <v>271</v>
      </c>
      <c r="W146" s="110" t="s">
        <v>271</v>
      </c>
      <c r="X146" s="149" t="str">
        <f t="shared" si="7"/>
        <v>No crítico/Intermedio-Solicitar evaluación por parte del OAL</v>
      </c>
      <c r="Y146" s="148"/>
      <c r="Z146" s="124"/>
      <c r="AA146" s="124"/>
      <c r="AB146" s="124"/>
      <c r="AC146" s="124"/>
      <c r="AD146" s="124"/>
      <c r="AF146">
        <f t="shared" ref="AF146:AF209" si="8">IF(Q146="Aceptable",1,0)</f>
        <v>1</v>
      </c>
    </row>
    <row r="147" spans="2:32" ht="58.5" customHeight="1">
      <c r="B147" s="100">
        <v>132</v>
      </c>
      <c r="C147" s="101">
        <f>Hoja1!O136</f>
        <v>0</v>
      </c>
      <c r="D147" s="101">
        <f>Hoja1!P136</f>
        <v>0</v>
      </c>
      <c r="E147" s="101">
        <f>Hoja1!Q136</f>
        <v>0</v>
      </c>
      <c r="F147" s="101">
        <f>Hoja1!R136</f>
        <v>0</v>
      </c>
      <c r="G147" s="101">
        <f>Hoja1!S136</f>
        <v>0</v>
      </c>
      <c r="H147" s="101">
        <f>Hoja1!T136</f>
        <v>0</v>
      </c>
      <c r="I147" s="101">
        <f>Hoja1!U136</f>
        <v>0</v>
      </c>
      <c r="J147" s="101">
        <f>Hoja1!V136</f>
        <v>0</v>
      </c>
      <c r="K147" s="110"/>
      <c r="L147" s="110"/>
      <c r="M147" s="110"/>
      <c r="N147" s="110"/>
      <c r="O147" s="110"/>
      <c r="P147" s="110"/>
      <c r="Q147" s="136" t="str">
        <f t="shared" si="6"/>
        <v>Aceptable</v>
      </c>
      <c r="R147" s="110" t="s">
        <v>271</v>
      </c>
      <c r="S147" s="110" t="s">
        <v>271</v>
      </c>
      <c r="T147" s="110" t="s">
        <v>271</v>
      </c>
      <c r="U147" s="110" t="s">
        <v>271</v>
      </c>
      <c r="V147" s="110" t="s">
        <v>271</v>
      </c>
      <c r="W147" s="110" t="s">
        <v>271</v>
      </c>
      <c r="X147" s="149" t="str">
        <f t="shared" si="7"/>
        <v>No crítico/Intermedio-Solicitar evaluación por parte del OAL</v>
      </c>
      <c r="Y147" s="148"/>
      <c r="Z147" s="124"/>
      <c r="AA147" s="124"/>
      <c r="AB147" s="124"/>
      <c r="AC147" s="124"/>
      <c r="AD147" s="124"/>
      <c r="AF147">
        <f t="shared" si="8"/>
        <v>1</v>
      </c>
    </row>
    <row r="148" spans="2:32" ht="58.5" customHeight="1">
      <c r="B148" s="100">
        <v>133</v>
      </c>
      <c r="C148" s="101">
        <f>Hoja1!O137</f>
        <v>0</v>
      </c>
      <c r="D148" s="101">
        <f>Hoja1!P137</f>
        <v>0</v>
      </c>
      <c r="E148" s="101">
        <f>Hoja1!Q137</f>
        <v>0</v>
      </c>
      <c r="F148" s="101">
        <f>Hoja1!R137</f>
        <v>0</v>
      </c>
      <c r="G148" s="101">
        <f>Hoja1!S137</f>
        <v>0</v>
      </c>
      <c r="H148" s="101">
        <f>Hoja1!T137</f>
        <v>0</v>
      </c>
      <c r="I148" s="101">
        <f>Hoja1!U137</f>
        <v>0</v>
      </c>
      <c r="J148" s="101">
        <f>Hoja1!V137</f>
        <v>0</v>
      </c>
      <c r="K148" s="110"/>
      <c r="L148" s="110"/>
      <c r="M148" s="110"/>
      <c r="N148" s="110"/>
      <c r="O148" s="110"/>
      <c r="P148" s="110"/>
      <c r="Q148" s="136" t="str">
        <f t="shared" si="6"/>
        <v>Aceptable</v>
      </c>
      <c r="R148" s="110" t="s">
        <v>271</v>
      </c>
      <c r="S148" s="110" t="s">
        <v>271</v>
      </c>
      <c r="T148" s="110" t="s">
        <v>271</v>
      </c>
      <c r="U148" s="110" t="s">
        <v>271</v>
      </c>
      <c r="V148" s="110" t="s">
        <v>271</v>
      </c>
      <c r="W148" s="110" t="s">
        <v>271</v>
      </c>
      <c r="X148" s="149" t="str">
        <f t="shared" si="7"/>
        <v>No crítico/Intermedio-Solicitar evaluación por parte del OAL</v>
      </c>
      <c r="Y148" s="148"/>
      <c r="Z148" s="124"/>
      <c r="AA148" s="124"/>
      <c r="AB148" s="124"/>
      <c r="AC148" s="124"/>
      <c r="AD148" s="124"/>
      <c r="AF148">
        <f t="shared" si="8"/>
        <v>1</v>
      </c>
    </row>
    <row r="149" spans="2:32" ht="58.5" customHeight="1">
      <c r="B149" s="100">
        <v>134</v>
      </c>
      <c r="C149" s="101">
        <f>Hoja1!O138</f>
        <v>0</v>
      </c>
      <c r="D149" s="101">
        <f>Hoja1!P138</f>
        <v>0</v>
      </c>
      <c r="E149" s="101">
        <f>Hoja1!Q138</f>
        <v>0</v>
      </c>
      <c r="F149" s="101">
        <f>Hoja1!R138</f>
        <v>0</v>
      </c>
      <c r="G149" s="101">
        <f>Hoja1!S138</f>
        <v>0</v>
      </c>
      <c r="H149" s="101">
        <f>Hoja1!T138</f>
        <v>0</v>
      </c>
      <c r="I149" s="101">
        <f>Hoja1!U138</f>
        <v>0</v>
      </c>
      <c r="J149" s="101">
        <f>Hoja1!V138</f>
        <v>0</v>
      </c>
      <c r="K149" s="110"/>
      <c r="L149" s="110"/>
      <c r="M149" s="110"/>
      <c r="N149" s="110"/>
      <c r="O149" s="110"/>
      <c r="P149" s="110"/>
      <c r="Q149" s="136" t="str">
        <f t="shared" ref="Q149:Q165" si="9">IF(OR(K149="NO",L149="NO",M149="NO",N149="NO",O149="NO",P149="NO"),"No Aceptable","Aceptable")</f>
        <v>Aceptable</v>
      </c>
      <c r="R149" s="110" t="s">
        <v>271</v>
      </c>
      <c r="S149" s="110" t="s">
        <v>271</v>
      </c>
      <c r="T149" s="110" t="s">
        <v>271</v>
      </c>
      <c r="U149" s="110" t="s">
        <v>271</v>
      </c>
      <c r="V149" s="110" t="s">
        <v>271</v>
      </c>
      <c r="W149" s="110" t="s">
        <v>271</v>
      </c>
      <c r="X149" s="149" t="str">
        <f t="shared" ref="X149:X165" si="10">IF(OR(R149="SI",S149="SI",T149="SI",U149="SI",V149="SI",W149="SI"),"Crítico-Proceda a elaborar plan de acción","No crítico/Intermedio-Solicitar evaluación por parte del OAL")</f>
        <v>No crítico/Intermedio-Solicitar evaluación por parte del OAL</v>
      </c>
      <c r="Y149" s="148"/>
      <c r="Z149" s="124"/>
      <c r="AA149" s="124"/>
      <c r="AB149" s="124"/>
      <c r="AC149" s="124"/>
      <c r="AD149" s="124"/>
      <c r="AF149">
        <f t="shared" si="8"/>
        <v>1</v>
      </c>
    </row>
    <row r="150" spans="2:32" ht="58.5" customHeight="1">
      <c r="B150" s="100">
        <v>135</v>
      </c>
      <c r="C150" s="101">
        <f>Hoja1!O139</f>
        <v>0</v>
      </c>
      <c r="D150" s="101">
        <f>Hoja1!P139</f>
        <v>0</v>
      </c>
      <c r="E150" s="101">
        <f>Hoja1!Q139</f>
        <v>0</v>
      </c>
      <c r="F150" s="101">
        <f>Hoja1!R139</f>
        <v>0</v>
      </c>
      <c r="G150" s="101">
        <f>Hoja1!S139</f>
        <v>0</v>
      </c>
      <c r="H150" s="101">
        <f>Hoja1!T139</f>
        <v>0</v>
      </c>
      <c r="I150" s="101">
        <f>Hoja1!U139</f>
        <v>0</v>
      </c>
      <c r="J150" s="101">
        <f>Hoja1!V139</f>
        <v>0</v>
      </c>
      <c r="K150" s="110"/>
      <c r="L150" s="110"/>
      <c r="M150" s="110"/>
      <c r="N150" s="110"/>
      <c r="O150" s="110"/>
      <c r="P150" s="110"/>
      <c r="Q150" s="136" t="str">
        <f t="shared" si="9"/>
        <v>Aceptable</v>
      </c>
      <c r="R150" s="110" t="s">
        <v>271</v>
      </c>
      <c r="S150" s="110" t="s">
        <v>271</v>
      </c>
      <c r="T150" s="110" t="s">
        <v>271</v>
      </c>
      <c r="U150" s="110" t="s">
        <v>271</v>
      </c>
      <c r="V150" s="110" t="s">
        <v>271</v>
      </c>
      <c r="W150" s="110" t="s">
        <v>271</v>
      </c>
      <c r="X150" s="149" t="str">
        <f t="shared" si="10"/>
        <v>No crítico/Intermedio-Solicitar evaluación por parte del OAL</v>
      </c>
      <c r="Y150" s="148"/>
      <c r="Z150" s="124"/>
      <c r="AA150" s="124"/>
      <c r="AB150" s="124"/>
      <c r="AC150" s="124"/>
      <c r="AD150" s="124"/>
      <c r="AF150">
        <f t="shared" si="8"/>
        <v>1</v>
      </c>
    </row>
    <row r="151" spans="2:32" ht="58.5" customHeight="1">
      <c r="B151" s="100">
        <v>136</v>
      </c>
      <c r="C151" s="101">
        <f>Hoja1!O140</f>
        <v>0</v>
      </c>
      <c r="D151" s="101">
        <f>Hoja1!P140</f>
        <v>0</v>
      </c>
      <c r="E151" s="101">
        <f>Hoja1!Q140</f>
        <v>0</v>
      </c>
      <c r="F151" s="101">
        <f>Hoja1!R140</f>
        <v>0</v>
      </c>
      <c r="G151" s="101">
        <f>Hoja1!S140</f>
        <v>0</v>
      </c>
      <c r="H151" s="101">
        <f>Hoja1!T140</f>
        <v>0</v>
      </c>
      <c r="I151" s="101">
        <f>Hoja1!U140</f>
        <v>0</v>
      </c>
      <c r="J151" s="101">
        <f>Hoja1!V140</f>
        <v>0</v>
      </c>
      <c r="K151" s="110"/>
      <c r="L151" s="110"/>
      <c r="M151" s="110"/>
      <c r="N151" s="110"/>
      <c r="O151" s="110"/>
      <c r="P151" s="110"/>
      <c r="Q151" s="136" t="str">
        <f t="shared" si="9"/>
        <v>Aceptable</v>
      </c>
      <c r="R151" s="110" t="s">
        <v>271</v>
      </c>
      <c r="S151" s="110" t="s">
        <v>271</v>
      </c>
      <c r="T151" s="110" t="s">
        <v>271</v>
      </c>
      <c r="U151" s="110" t="s">
        <v>271</v>
      </c>
      <c r="V151" s="110" t="s">
        <v>271</v>
      </c>
      <c r="W151" s="110" t="s">
        <v>271</v>
      </c>
      <c r="X151" s="149" t="str">
        <f t="shared" si="10"/>
        <v>No crítico/Intermedio-Solicitar evaluación por parte del OAL</v>
      </c>
      <c r="Y151" s="148"/>
      <c r="Z151" s="124"/>
      <c r="AA151" s="124"/>
      <c r="AB151" s="124"/>
      <c r="AC151" s="124"/>
      <c r="AD151" s="124"/>
      <c r="AF151">
        <f t="shared" si="8"/>
        <v>1</v>
      </c>
    </row>
    <row r="152" spans="2:32" ht="58.5" customHeight="1">
      <c r="B152" s="100">
        <v>137</v>
      </c>
      <c r="C152" s="101">
        <f>Hoja1!O141</f>
        <v>0</v>
      </c>
      <c r="D152" s="101">
        <f>Hoja1!P141</f>
        <v>0</v>
      </c>
      <c r="E152" s="101">
        <f>Hoja1!Q141</f>
        <v>0</v>
      </c>
      <c r="F152" s="101">
        <f>Hoja1!R141</f>
        <v>0</v>
      </c>
      <c r="G152" s="101">
        <f>Hoja1!S141</f>
        <v>0</v>
      </c>
      <c r="H152" s="101">
        <f>Hoja1!T141</f>
        <v>0</v>
      </c>
      <c r="I152" s="101">
        <f>Hoja1!U141</f>
        <v>0</v>
      </c>
      <c r="J152" s="101">
        <f>Hoja1!V141</f>
        <v>0</v>
      </c>
      <c r="K152" s="110"/>
      <c r="L152" s="110"/>
      <c r="M152" s="110"/>
      <c r="N152" s="110"/>
      <c r="O152" s="110"/>
      <c r="P152" s="110"/>
      <c r="Q152" s="136" t="str">
        <f t="shared" si="9"/>
        <v>Aceptable</v>
      </c>
      <c r="R152" s="110" t="s">
        <v>271</v>
      </c>
      <c r="S152" s="110" t="s">
        <v>271</v>
      </c>
      <c r="T152" s="110" t="s">
        <v>271</v>
      </c>
      <c r="U152" s="110" t="s">
        <v>271</v>
      </c>
      <c r="V152" s="110" t="s">
        <v>271</v>
      </c>
      <c r="W152" s="110" t="s">
        <v>271</v>
      </c>
      <c r="X152" s="149" t="str">
        <f t="shared" si="10"/>
        <v>No crítico/Intermedio-Solicitar evaluación por parte del OAL</v>
      </c>
      <c r="Y152" s="148"/>
      <c r="Z152" s="124"/>
      <c r="AA152" s="124"/>
      <c r="AB152" s="124"/>
      <c r="AC152" s="124"/>
      <c r="AD152" s="124"/>
      <c r="AF152">
        <f t="shared" si="8"/>
        <v>1</v>
      </c>
    </row>
    <row r="153" spans="2:32" ht="58.5" customHeight="1">
      <c r="B153" s="100">
        <v>138</v>
      </c>
      <c r="C153" s="101">
        <f>Hoja1!O142</f>
        <v>0</v>
      </c>
      <c r="D153" s="101">
        <f>Hoja1!P142</f>
        <v>0</v>
      </c>
      <c r="E153" s="101">
        <f>Hoja1!Q142</f>
        <v>0</v>
      </c>
      <c r="F153" s="101">
        <f>Hoja1!R142</f>
        <v>0</v>
      </c>
      <c r="G153" s="101">
        <f>Hoja1!S142</f>
        <v>0</v>
      </c>
      <c r="H153" s="101">
        <f>Hoja1!T142</f>
        <v>0</v>
      </c>
      <c r="I153" s="101">
        <f>Hoja1!U142</f>
        <v>0</v>
      </c>
      <c r="J153" s="101">
        <f>Hoja1!V142</f>
        <v>0</v>
      </c>
      <c r="K153" s="110"/>
      <c r="L153" s="110"/>
      <c r="M153" s="110"/>
      <c r="N153" s="110"/>
      <c r="O153" s="110"/>
      <c r="P153" s="110"/>
      <c r="Q153" s="136" t="str">
        <f t="shared" si="9"/>
        <v>Aceptable</v>
      </c>
      <c r="R153" s="110" t="s">
        <v>271</v>
      </c>
      <c r="S153" s="110" t="s">
        <v>271</v>
      </c>
      <c r="T153" s="110" t="s">
        <v>271</v>
      </c>
      <c r="U153" s="110" t="s">
        <v>271</v>
      </c>
      <c r="V153" s="110" t="s">
        <v>271</v>
      </c>
      <c r="W153" s="110" t="s">
        <v>271</v>
      </c>
      <c r="X153" s="149" t="str">
        <f t="shared" si="10"/>
        <v>No crítico/Intermedio-Solicitar evaluación por parte del OAL</v>
      </c>
      <c r="Y153" s="148"/>
      <c r="Z153" s="124"/>
      <c r="AA153" s="124"/>
      <c r="AB153" s="124"/>
      <c r="AC153" s="124"/>
      <c r="AD153" s="124"/>
      <c r="AF153">
        <f t="shared" si="8"/>
        <v>1</v>
      </c>
    </row>
    <row r="154" spans="2:32" ht="58.5" customHeight="1">
      <c r="B154" s="100">
        <v>139</v>
      </c>
      <c r="C154" s="101">
        <f>Hoja1!O143</f>
        <v>0</v>
      </c>
      <c r="D154" s="101">
        <f>Hoja1!P143</f>
        <v>0</v>
      </c>
      <c r="E154" s="101">
        <f>Hoja1!Q143</f>
        <v>0</v>
      </c>
      <c r="F154" s="101">
        <f>Hoja1!R143</f>
        <v>0</v>
      </c>
      <c r="G154" s="101">
        <f>Hoja1!S143</f>
        <v>0</v>
      </c>
      <c r="H154" s="101">
        <f>Hoja1!T143</f>
        <v>0</v>
      </c>
      <c r="I154" s="101">
        <f>Hoja1!U143</f>
        <v>0</v>
      </c>
      <c r="J154" s="101">
        <f>Hoja1!V143</f>
        <v>0</v>
      </c>
      <c r="K154" s="110"/>
      <c r="L154" s="110"/>
      <c r="M154" s="110"/>
      <c r="N154" s="110"/>
      <c r="O154" s="110"/>
      <c r="P154" s="110"/>
      <c r="Q154" s="136" t="str">
        <f t="shared" si="9"/>
        <v>Aceptable</v>
      </c>
      <c r="R154" s="110" t="s">
        <v>271</v>
      </c>
      <c r="S154" s="110" t="s">
        <v>271</v>
      </c>
      <c r="T154" s="110" t="s">
        <v>271</v>
      </c>
      <c r="U154" s="110" t="s">
        <v>271</v>
      </c>
      <c r="V154" s="110" t="s">
        <v>271</v>
      </c>
      <c r="W154" s="110" t="s">
        <v>271</v>
      </c>
      <c r="X154" s="149" t="str">
        <f t="shared" si="10"/>
        <v>No crítico/Intermedio-Solicitar evaluación por parte del OAL</v>
      </c>
      <c r="Y154" s="148"/>
      <c r="Z154" s="124"/>
      <c r="AA154" s="124"/>
      <c r="AB154" s="124"/>
      <c r="AC154" s="124"/>
      <c r="AD154" s="124"/>
      <c r="AF154">
        <f t="shared" si="8"/>
        <v>1</v>
      </c>
    </row>
    <row r="155" spans="2:32" ht="58.5" customHeight="1">
      <c r="B155" s="100">
        <v>140</v>
      </c>
      <c r="C155" s="101">
        <f>Hoja1!O144</f>
        <v>0</v>
      </c>
      <c r="D155" s="101">
        <f>Hoja1!P144</f>
        <v>0</v>
      </c>
      <c r="E155" s="101">
        <f>Hoja1!Q144</f>
        <v>0</v>
      </c>
      <c r="F155" s="101">
        <f>Hoja1!R144</f>
        <v>0</v>
      </c>
      <c r="G155" s="101">
        <f>Hoja1!S144</f>
        <v>0</v>
      </c>
      <c r="H155" s="101">
        <f>Hoja1!T144</f>
        <v>0</v>
      </c>
      <c r="I155" s="101">
        <f>Hoja1!U144</f>
        <v>0</v>
      </c>
      <c r="J155" s="101">
        <f>Hoja1!V144</f>
        <v>0</v>
      </c>
      <c r="K155" s="110"/>
      <c r="L155" s="110"/>
      <c r="M155" s="110"/>
      <c r="N155" s="110"/>
      <c r="O155" s="110"/>
      <c r="P155" s="110"/>
      <c r="Q155" s="136" t="str">
        <f t="shared" si="9"/>
        <v>Aceptable</v>
      </c>
      <c r="R155" s="110" t="s">
        <v>271</v>
      </c>
      <c r="S155" s="110" t="s">
        <v>271</v>
      </c>
      <c r="T155" s="110" t="s">
        <v>271</v>
      </c>
      <c r="U155" s="110" t="s">
        <v>271</v>
      </c>
      <c r="V155" s="110" t="s">
        <v>271</v>
      </c>
      <c r="W155" s="110" t="s">
        <v>271</v>
      </c>
      <c r="X155" s="149" t="str">
        <f t="shared" si="10"/>
        <v>No crítico/Intermedio-Solicitar evaluación por parte del OAL</v>
      </c>
      <c r="Y155" s="148"/>
      <c r="Z155" s="124"/>
      <c r="AA155" s="124"/>
      <c r="AB155" s="124"/>
      <c r="AC155" s="124"/>
      <c r="AD155" s="124"/>
      <c r="AF155">
        <f t="shared" si="8"/>
        <v>1</v>
      </c>
    </row>
    <row r="156" spans="2:32" ht="58.5" customHeight="1">
      <c r="B156" s="100">
        <v>141</v>
      </c>
      <c r="C156" s="101">
        <f>Hoja1!O145</f>
        <v>0</v>
      </c>
      <c r="D156" s="101">
        <f>Hoja1!P145</f>
        <v>0</v>
      </c>
      <c r="E156" s="101">
        <f>Hoja1!Q145</f>
        <v>0</v>
      </c>
      <c r="F156" s="101">
        <f>Hoja1!R145</f>
        <v>0</v>
      </c>
      <c r="G156" s="101">
        <f>Hoja1!S145</f>
        <v>0</v>
      </c>
      <c r="H156" s="101">
        <f>Hoja1!T145</f>
        <v>0</v>
      </c>
      <c r="I156" s="101">
        <f>Hoja1!U145</f>
        <v>0</v>
      </c>
      <c r="J156" s="101">
        <f>Hoja1!V145</f>
        <v>0</v>
      </c>
      <c r="K156" s="110"/>
      <c r="L156" s="110"/>
      <c r="M156" s="110"/>
      <c r="N156" s="110"/>
      <c r="O156" s="110"/>
      <c r="P156" s="110"/>
      <c r="Q156" s="136" t="str">
        <f t="shared" si="9"/>
        <v>Aceptable</v>
      </c>
      <c r="R156" s="110" t="s">
        <v>271</v>
      </c>
      <c r="S156" s="110" t="s">
        <v>271</v>
      </c>
      <c r="T156" s="110" t="s">
        <v>271</v>
      </c>
      <c r="U156" s="110" t="s">
        <v>271</v>
      </c>
      <c r="V156" s="110" t="s">
        <v>271</v>
      </c>
      <c r="W156" s="110" t="s">
        <v>271</v>
      </c>
      <c r="X156" s="149" t="str">
        <f t="shared" si="10"/>
        <v>No crítico/Intermedio-Solicitar evaluación por parte del OAL</v>
      </c>
      <c r="Y156" s="148"/>
      <c r="Z156" s="124"/>
      <c r="AA156" s="124"/>
      <c r="AB156" s="124"/>
      <c r="AC156" s="124"/>
      <c r="AD156" s="124"/>
      <c r="AF156">
        <f t="shared" si="8"/>
        <v>1</v>
      </c>
    </row>
    <row r="157" spans="2:32" ht="58.5" customHeight="1">
      <c r="B157" s="100">
        <v>142</v>
      </c>
      <c r="C157" s="101">
        <f>Hoja1!O146</f>
        <v>0</v>
      </c>
      <c r="D157" s="101">
        <f>Hoja1!P146</f>
        <v>0</v>
      </c>
      <c r="E157" s="101">
        <f>Hoja1!Q146</f>
        <v>0</v>
      </c>
      <c r="F157" s="101">
        <f>Hoja1!R146</f>
        <v>0</v>
      </c>
      <c r="G157" s="101">
        <f>Hoja1!S146</f>
        <v>0</v>
      </c>
      <c r="H157" s="101">
        <f>Hoja1!T146</f>
        <v>0</v>
      </c>
      <c r="I157" s="101">
        <f>Hoja1!U146</f>
        <v>0</v>
      </c>
      <c r="J157" s="101">
        <f>Hoja1!V146</f>
        <v>0</v>
      </c>
      <c r="K157" s="110"/>
      <c r="L157" s="110"/>
      <c r="M157" s="110"/>
      <c r="N157" s="110"/>
      <c r="O157" s="110"/>
      <c r="P157" s="110"/>
      <c r="Q157" s="136" t="str">
        <f t="shared" si="9"/>
        <v>Aceptable</v>
      </c>
      <c r="R157" s="110" t="s">
        <v>271</v>
      </c>
      <c r="S157" s="110" t="s">
        <v>271</v>
      </c>
      <c r="T157" s="110" t="s">
        <v>271</v>
      </c>
      <c r="U157" s="110" t="s">
        <v>271</v>
      </c>
      <c r="V157" s="110" t="s">
        <v>271</v>
      </c>
      <c r="W157" s="110" t="s">
        <v>271</v>
      </c>
      <c r="X157" s="149" t="str">
        <f t="shared" si="10"/>
        <v>No crítico/Intermedio-Solicitar evaluación por parte del OAL</v>
      </c>
      <c r="Y157" s="148"/>
      <c r="Z157" s="124"/>
      <c r="AA157" s="124"/>
      <c r="AB157" s="124"/>
      <c r="AC157" s="124"/>
      <c r="AD157" s="124"/>
      <c r="AF157">
        <f t="shared" si="8"/>
        <v>1</v>
      </c>
    </row>
    <row r="158" spans="2:32" ht="58.5" customHeight="1">
      <c r="B158" s="100">
        <v>143</v>
      </c>
      <c r="C158" s="101">
        <f>Hoja1!O147</f>
        <v>0</v>
      </c>
      <c r="D158" s="101">
        <f>Hoja1!P147</f>
        <v>0</v>
      </c>
      <c r="E158" s="101">
        <f>Hoja1!Q147</f>
        <v>0</v>
      </c>
      <c r="F158" s="101">
        <f>Hoja1!R147</f>
        <v>0</v>
      </c>
      <c r="G158" s="101">
        <f>Hoja1!S147</f>
        <v>0</v>
      </c>
      <c r="H158" s="101">
        <f>Hoja1!T147</f>
        <v>0</v>
      </c>
      <c r="I158" s="101">
        <f>Hoja1!U147</f>
        <v>0</v>
      </c>
      <c r="J158" s="101">
        <f>Hoja1!V147</f>
        <v>0</v>
      </c>
      <c r="K158" s="110"/>
      <c r="L158" s="110"/>
      <c r="M158" s="110"/>
      <c r="N158" s="110"/>
      <c r="O158" s="110"/>
      <c r="P158" s="110"/>
      <c r="Q158" s="136" t="str">
        <f t="shared" si="9"/>
        <v>Aceptable</v>
      </c>
      <c r="R158" s="110" t="s">
        <v>271</v>
      </c>
      <c r="S158" s="110" t="s">
        <v>271</v>
      </c>
      <c r="T158" s="110" t="s">
        <v>271</v>
      </c>
      <c r="U158" s="110" t="s">
        <v>271</v>
      </c>
      <c r="V158" s="110" t="s">
        <v>271</v>
      </c>
      <c r="W158" s="110" t="s">
        <v>271</v>
      </c>
      <c r="X158" s="149" t="str">
        <f t="shared" si="10"/>
        <v>No crítico/Intermedio-Solicitar evaluación por parte del OAL</v>
      </c>
      <c r="Y158" s="148"/>
      <c r="Z158" s="124"/>
      <c r="AA158" s="124"/>
      <c r="AB158" s="124"/>
      <c r="AC158" s="124"/>
      <c r="AD158" s="124"/>
      <c r="AF158">
        <f t="shared" si="8"/>
        <v>1</v>
      </c>
    </row>
    <row r="159" spans="2:32" ht="58.5" customHeight="1">
      <c r="B159" s="100">
        <v>144</v>
      </c>
      <c r="C159" s="101">
        <f>Hoja1!O148</f>
        <v>0</v>
      </c>
      <c r="D159" s="101">
        <f>Hoja1!P148</f>
        <v>0</v>
      </c>
      <c r="E159" s="101">
        <f>Hoja1!Q148</f>
        <v>0</v>
      </c>
      <c r="F159" s="101">
        <f>Hoja1!R148</f>
        <v>0</v>
      </c>
      <c r="G159" s="101">
        <f>Hoja1!S148</f>
        <v>0</v>
      </c>
      <c r="H159" s="101">
        <f>Hoja1!T148</f>
        <v>0</v>
      </c>
      <c r="I159" s="101">
        <f>Hoja1!U148</f>
        <v>0</v>
      </c>
      <c r="J159" s="101">
        <f>Hoja1!V148</f>
        <v>0</v>
      </c>
      <c r="K159" s="110"/>
      <c r="L159" s="110"/>
      <c r="M159" s="110"/>
      <c r="N159" s="110"/>
      <c r="O159" s="110"/>
      <c r="P159" s="110"/>
      <c r="Q159" s="136" t="str">
        <f t="shared" si="9"/>
        <v>Aceptable</v>
      </c>
      <c r="R159" s="110" t="s">
        <v>271</v>
      </c>
      <c r="S159" s="110" t="s">
        <v>271</v>
      </c>
      <c r="T159" s="110" t="s">
        <v>271</v>
      </c>
      <c r="U159" s="110" t="s">
        <v>271</v>
      </c>
      <c r="V159" s="110" t="s">
        <v>271</v>
      </c>
      <c r="W159" s="110" t="s">
        <v>271</v>
      </c>
      <c r="X159" s="149" t="str">
        <f t="shared" si="10"/>
        <v>No crítico/Intermedio-Solicitar evaluación por parte del OAL</v>
      </c>
      <c r="Y159" s="148"/>
      <c r="Z159" s="124"/>
      <c r="AA159" s="124"/>
      <c r="AB159" s="124"/>
      <c r="AC159" s="124"/>
      <c r="AD159" s="124"/>
      <c r="AF159">
        <f t="shared" si="8"/>
        <v>1</v>
      </c>
    </row>
    <row r="160" spans="2:32" ht="58.5" customHeight="1">
      <c r="B160" s="100">
        <v>145</v>
      </c>
      <c r="C160" s="101">
        <f>Hoja1!O149</f>
        <v>0</v>
      </c>
      <c r="D160" s="101">
        <f>Hoja1!P149</f>
        <v>0</v>
      </c>
      <c r="E160" s="101">
        <f>Hoja1!Q149</f>
        <v>0</v>
      </c>
      <c r="F160" s="101">
        <f>Hoja1!R149</f>
        <v>0</v>
      </c>
      <c r="G160" s="101">
        <f>Hoja1!S149</f>
        <v>0</v>
      </c>
      <c r="H160" s="101">
        <f>Hoja1!T149</f>
        <v>0</v>
      </c>
      <c r="I160" s="101">
        <f>Hoja1!U149</f>
        <v>0</v>
      </c>
      <c r="J160" s="101">
        <f>Hoja1!V149</f>
        <v>0</v>
      </c>
      <c r="K160" s="110"/>
      <c r="L160" s="110"/>
      <c r="M160" s="110"/>
      <c r="N160" s="110"/>
      <c r="O160" s="110"/>
      <c r="P160" s="110"/>
      <c r="Q160" s="136" t="str">
        <f t="shared" si="9"/>
        <v>Aceptable</v>
      </c>
      <c r="R160" s="110" t="s">
        <v>271</v>
      </c>
      <c r="S160" s="110" t="s">
        <v>271</v>
      </c>
      <c r="T160" s="110" t="s">
        <v>271</v>
      </c>
      <c r="U160" s="110" t="s">
        <v>271</v>
      </c>
      <c r="V160" s="110" t="s">
        <v>271</v>
      </c>
      <c r="W160" s="110" t="s">
        <v>271</v>
      </c>
      <c r="X160" s="149" t="str">
        <f t="shared" si="10"/>
        <v>No crítico/Intermedio-Solicitar evaluación por parte del OAL</v>
      </c>
      <c r="Y160" s="148"/>
      <c r="Z160" s="124"/>
      <c r="AA160" s="124"/>
      <c r="AB160" s="124"/>
      <c r="AC160" s="124"/>
      <c r="AD160" s="124"/>
      <c r="AF160">
        <f t="shared" si="8"/>
        <v>1</v>
      </c>
    </row>
    <row r="161" spans="2:32" ht="58.5" customHeight="1">
      <c r="B161" s="100">
        <v>146</v>
      </c>
      <c r="C161" s="101">
        <f>Hoja1!O150</f>
        <v>0</v>
      </c>
      <c r="D161" s="101">
        <f>Hoja1!P150</f>
        <v>0</v>
      </c>
      <c r="E161" s="101">
        <f>Hoja1!Q150</f>
        <v>0</v>
      </c>
      <c r="F161" s="101">
        <f>Hoja1!R150</f>
        <v>0</v>
      </c>
      <c r="G161" s="101">
        <f>Hoja1!S150</f>
        <v>0</v>
      </c>
      <c r="H161" s="101">
        <f>Hoja1!T150</f>
        <v>0</v>
      </c>
      <c r="I161" s="101">
        <f>Hoja1!U150</f>
        <v>0</v>
      </c>
      <c r="J161" s="101">
        <f>Hoja1!V150</f>
        <v>0</v>
      </c>
      <c r="K161" s="110"/>
      <c r="L161" s="110"/>
      <c r="M161" s="110"/>
      <c r="N161" s="110"/>
      <c r="O161" s="110"/>
      <c r="P161" s="110"/>
      <c r="Q161" s="136" t="str">
        <f t="shared" si="9"/>
        <v>Aceptable</v>
      </c>
      <c r="R161" s="110" t="s">
        <v>271</v>
      </c>
      <c r="S161" s="110" t="s">
        <v>271</v>
      </c>
      <c r="T161" s="110" t="s">
        <v>271</v>
      </c>
      <c r="U161" s="110" t="s">
        <v>271</v>
      </c>
      <c r="V161" s="110" t="s">
        <v>271</v>
      </c>
      <c r="W161" s="110" t="s">
        <v>271</v>
      </c>
      <c r="X161" s="149" t="str">
        <f t="shared" si="10"/>
        <v>No crítico/Intermedio-Solicitar evaluación por parte del OAL</v>
      </c>
      <c r="Y161" s="148"/>
      <c r="Z161" s="124"/>
      <c r="AA161" s="124"/>
      <c r="AB161" s="124"/>
      <c r="AC161" s="124"/>
      <c r="AD161" s="124"/>
      <c r="AF161">
        <f t="shared" si="8"/>
        <v>1</v>
      </c>
    </row>
    <row r="162" spans="2:32" ht="58.5" customHeight="1">
      <c r="B162" s="100">
        <v>147</v>
      </c>
      <c r="C162" s="101">
        <f>Hoja1!O151</f>
        <v>0</v>
      </c>
      <c r="D162" s="101">
        <f>Hoja1!P151</f>
        <v>0</v>
      </c>
      <c r="E162" s="101">
        <f>Hoja1!Q151</f>
        <v>0</v>
      </c>
      <c r="F162" s="101">
        <f>Hoja1!R151</f>
        <v>0</v>
      </c>
      <c r="G162" s="101">
        <f>Hoja1!S151</f>
        <v>0</v>
      </c>
      <c r="H162" s="101">
        <f>Hoja1!T151</f>
        <v>0</v>
      </c>
      <c r="I162" s="101">
        <f>Hoja1!U151</f>
        <v>0</v>
      </c>
      <c r="J162" s="101">
        <f>Hoja1!V151</f>
        <v>0</v>
      </c>
      <c r="K162" s="110"/>
      <c r="L162" s="110"/>
      <c r="M162" s="110"/>
      <c r="N162" s="110"/>
      <c r="O162" s="110"/>
      <c r="P162" s="110"/>
      <c r="Q162" s="136" t="str">
        <f t="shared" si="9"/>
        <v>Aceptable</v>
      </c>
      <c r="R162" s="110" t="s">
        <v>271</v>
      </c>
      <c r="S162" s="110" t="s">
        <v>271</v>
      </c>
      <c r="T162" s="110" t="s">
        <v>271</v>
      </c>
      <c r="U162" s="110" t="s">
        <v>271</v>
      </c>
      <c r="V162" s="110" t="s">
        <v>271</v>
      </c>
      <c r="W162" s="110" t="s">
        <v>271</v>
      </c>
      <c r="X162" s="149" t="str">
        <f t="shared" si="10"/>
        <v>No crítico/Intermedio-Solicitar evaluación por parte del OAL</v>
      </c>
      <c r="Y162" s="148"/>
      <c r="Z162" s="124"/>
      <c r="AA162" s="124"/>
      <c r="AB162" s="124"/>
      <c r="AC162" s="124"/>
      <c r="AD162" s="124"/>
      <c r="AF162">
        <f t="shared" si="8"/>
        <v>1</v>
      </c>
    </row>
    <row r="163" spans="2:32" ht="58.5" customHeight="1">
      <c r="B163" s="100">
        <v>148</v>
      </c>
      <c r="C163" s="101">
        <f>Hoja1!O152</f>
        <v>0</v>
      </c>
      <c r="D163" s="101">
        <f>Hoja1!P152</f>
        <v>0</v>
      </c>
      <c r="E163" s="101">
        <f>Hoja1!Q152</f>
        <v>0</v>
      </c>
      <c r="F163" s="101">
        <f>Hoja1!R152</f>
        <v>0</v>
      </c>
      <c r="G163" s="101">
        <f>Hoja1!S152</f>
        <v>0</v>
      </c>
      <c r="H163" s="101">
        <f>Hoja1!T152</f>
        <v>0</v>
      </c>
      <c r="I163" s="101">
        <f>Hoja1!U152</f>
        <v>0</v>
      </c>
      <c r="J163" s="101">
        <f>Hoja1!V152</f>
        <v>0</v>
      </c>
      <c r="K163" s="110"/>
      <c r="L163" s="110"/>
      <c r="M163" s="110"/>
      <c r="N163" s="110"/>
      <c r="O163" s="110"/>
      <c r="P163" s="110"/>
      <c r="Q163" s="136" t="str">
        <f t="shared" si="9"/>
        <v>Aceptable</v>
      </c>
      <c r="R163" s="110" t="s">
        <v>271</v>
      </c>
      <c r="S163" s="110" t="s">
        <v>271</v>
      </c>
      <c r="T163" s="110" t="s">
        <v>271</v>
      </c>
      <c r="U163" s="110" t="s">
        <v>271</v>
      </c>
      <c r="V163" s="110" t="s">
        <v>271</v>
      </c>
      <c r="W163" s="110" t="s">
        <v>271</v>
      </c>
      <c r="X163" s="149" t="str">
        <f t="shared" si="10"/>
        <v>No crítico/Intermedio-Solicitar evaluación por parte del OAL</v>
      </c>
      <c r="Y163" s="148"/>
      <c r="Z163" s="124"/>
      <c r="AA163" s="124"/>
      <c r="AB163" s="124"/>
      <c r="AC163" s="124"/>
      <c r="AD163" s="124"/>
      <c r="AF163">
        <f t="shared" si="8"/>
        <v>1</v>
      </c>
    </row>
    <row r="164" spans="2:32" ht="58.5" customHeight="1">
      <c r="B164" s="100">
        <v>149</v>
      </c>
      <c r="C164" s="101">
        <f>Hoja1!O153</f>
        <v>0</v>
      </c>
      <c r="D164" s="101">
        <f>Hoja1!P153</f>
        <v>0</v>
      </c>
      <c r="E164" s="101">
        <f>Hoja1!Q153</f>
        <v>0</v>
      </c>
      <c r="F164" s="101">
        <f>Hoja1!R153</f>
        <v>0</v>
      </c>
      <c r="G164" s="101">
        <f>Hoja1!S153</f>
        <v>0</v>
      </c>
      <c r="H164" s="101">
        <f>Hoja1!T153</f>
        <v>0</v>
      </c>
      <c r="I164" s="101">
        <f>Hoja1!U153</f>
        <v>0</v>
      </c>
      <c r="J164" s="101">
        <f>Hoja1!V153</f>
        <v>0</v>
      </c>
      <c r="K164" s="110"/>
      <c r="L164" s="110"/>
      <c r="M164" s="110"/>
      <c r="N164" s="110"/>
      <c r="O164" s="110"/>
      <c r="P164" s="110"/>
      <c r="Q164" s="136" t="str">
        <f t="shared" si="9"/>
        <v>Aceptable</v>
      </c>
      <c r="R164" s="110" t="s">
        <v>271</v>
      </c>
      <c r="S164" s="110" t="s">
        <v>271</v>
      </c>
      <c r="T164" s="110" t="s">
        <v>271</v>
      </c>
      <c r="U164" s="110" t="s">
        <v>271</v>
      </c>
      <c r="V164" s="110" t="s">
        <v>271</v>
      </c>
      <c r="W164" s="110" t="s">
        <v>271</v>
      </c>
      <c r="X164" s="149" t="str">
        <f t="shared" si="10"/>
        <v>No crítico/Intermedio-Solicitar evaluación por parte del OAL</v>
      </c>
      <c r="Y164" s="148"/>
      <c r="Z164" s="124"/>
      <c r="AA164" s="124"/>
      <c r="AB164" s="124"/>
      <c r="AC164" s="124"/>
      <c r="AD164" s="124"/>
      <c r="AF164">
        <f t="shared" si="8"/>
        <v>1</v>
      </c>
    </row>
    <row r="165" spans="2:32" ht="58.5" customHeight="1">
      <c r="B165" s="100">
        <v>150</v>
      </c>
      <c r="C165" s="101">
        <f>Hoja1!O154</f>
        <v>0</v>
      </c>
      <c r="D165" s="101">
        <f>Hoja1!P154</f>
        <v>0</v>
      </c>
      <c r="E165" s="101">
        <f>Hoja1!Q154</f>
        <v>0</v>
      </c>
      <c r="F165" s="101">
        <f>Hoja1!R154</f>
        <v>0</v>
      </c>
      <c r="G165" s="101">
        <f>Hoja1!S154</f>
        <v>0</v>
      </c>
      <c r="H165" s="101">
        <f>Hoja1!T154</f>
        <v>0</v>
      </c>
      <c r="I165" s="101">
        <f>Hoja1!U154</f>
        <v>0</v>
      </c>
      <c r="J165" s="101">
        <f>Hoja1!V154</f>
        <v>0</v>
      </c>
      <c r="K165" s="110"/>
      <c r="L165" s="110"/>
      <c r="M165" s="110"/>
      <c r="N165" s="110"/>
      <c r="O165" s="110"/>
      <c r="P165" s="110"/>
      <c r="Q165" s="136" t="str">
        <f t="shared" si="9"/>
        <v>Aceptable</v>
      </c>
      <c r="R165" s="110" t="s">
        <v>271</v>
      </c>
      <c r="S165" s="110" t="s">
        <v>271</v>
      </c>
      <c r="T165" s="110" t="s">
        <v>271</v>
      </c>
      <c r="U165" s="110" t="s">
        <v>271</v>
      </c>
      <c r="V165" s="110" t="s">
        <v>271</v>
      </c>
      <c r="W165" s="110" t="s">
        <v>271</v>
      </c>
      <c r="X165" s="149" t="str">
        <f t="shared" si="10"/>
        <v>No crítico/Intermedio-Solicitar evaluación por parte del OAL</v>
      </c>
      <c r="Y165" s="148"/>
      <c r="Z165" s="124"/>
      <c r="AA165" s="124"/>
      <c r="AB165" s="124"/>
      <c r="AC165" s="124"/>
      <c r="AD165" s="124"/>
      <c r="AF165">
        <f t="shared" si="8"/>
        <v>1</v>
      </c>
    </row>
    <row r="166" spans="2:32" customFormat="1" ht="58.5" hidden="1" customHeight="1">
      <c r="B166" s="54">
        <v>151</v>
      </c>
      <c r="C166" s="55" t="str">
        <f>Hoja1!O155</f>
        <v xml:space="preserve"> </v>
      </c>
      <c r="D166" s="55" t="str">
        <f>Hoja1!P155</f>
        <v xml:space="preserve"> </v>
      </c>
      <c r="E166" s="55" t="str">
        <f>Hoja1!Q155</f>
        <v xml:space="preserve"> </v>
      </c>
      <c r="F166" s="55" t="str">
        <f>Hoja1!R155</f>
        <v xml:space="preserve"> </v>
      </c>
      <c r="G166" s="55" t="str">
        <f>Hoja1!S155</f>
        <v xml:space="preserve"> </v>
      </c>
      <c r="H166" s="55" t="str">
        <f>Hoja1!T155</f>
        <v xml:space="preserve"> </v>
      </c>
      <c r="I166" s="55" t="str">
        <f>Hoja1!U155</f>
        <v xml:space="preserve"> </v>
      </c>
      <c r="J166" s="55" t="str">
        <f>Hoja1!V155</f>
        <v xml:space="preserve"> </v>
      </c>
      <c r="K166" s="65" t="s">
        <v>0</v>
      </c>
      <c r="L166" s="65" t="s">
        <v>0</v>
      </c>
      <c r="M166" s="65" t="s">
        <v>0</v>
      </c>
      <c r="N166" s="65" t="s">
        <v>0</v>
      </c>
      <c r="O166" s="65" t="s">
        <v>0</v>
      </c>
      <c r="P166" s="65" t="s">
        <v>0</v>
      </c>
      <c r="Q166" s="62" t="str">
        <f t="shared" ref="Q166:Q208" si="11">IF(AND(K166="SI",L166="SI",M166="SI",N166="SI",O166="SI",P166="SI"),"Aceptable","No aceptable")</f>
        <v>Aceptable</v>
      </c>
      <c r="R166" s="53" t="s">
        <v>271</v>
      </c>
      <c r="S166" s="53" t="s">
        <v>271</v>
      </c>
      <c r="T166" s="53" t="s">
        <v>271</v>
      </c>
      <c r="U166" s="53" t="s">
        <v>271</v>
      </c>
      <c r="V166" s="53" t="s">
        <v>271</v>
      </c>
      <c r="W166" s="53" t="s">
        <v>271</v>
      </c>
      <c r="X166" s="65" t="str">
        <f t="shared" ref="X166:X209" si="12">IF(AND(R166="NO",S166="NO",T166="NO",U166="NO",V166="NO",W166="NO"),"No crítico","Crítico")</f>
        <v>No crítico</v>
      </c>
      <c r="Y166" s="74"/>
      <c r="Z166" s="74"/>
      <c r="AA166" s="74"/>
      <c r="AB166" s="74"/>
      <c r="AC166" s="74"/>
      <c r="AD166" s="74"/>
      <c r="AF166">
        <f t="shared" si="8"/>
        <v>1</v>
      </c>
    </row>
    <row r="167" spans="2:32" customFormat="1" ht="58.5" hidden="1" customHeight="1">
      <c r="B167" s="54">
        <v>152</v>
      </c>
      <c r="C167" s="55" t="str">
        <f>Hoja1!O156</f>
        <v xml:space="preserve"> </v>
      </c>
      <c r="D167" s="55" t="str">
        <f>Hoja1!P156</f>
        <v xml:space="preserve"> </v>
      </c>
      <c r="E167" s="55" t="str">
        <f>Hoja1!Q156</f>
        <v xml:space="preserve"> </v>
      </c>
      <c r="F167" s="55" t="str">
        <f>Hoja1!R156</f>
        <v xml:space="preserve"> </v>
      </c>
      <c r="G167" s="55" t="str">
        <f>Hoja1!S156</f>
        <v xml:space="preserve"> </v>
      </c>
      <c r="H167" s="55" t="str">
        <f>Hoja1!T156</f>
        <v xml:space="preserve"> </v>
      </c>
      <c r="I167" s="55" t="str">
        <f>Hoja1!U156</f>
        <v xml:space="preserve"> </v>
      </c>
      <c r="J167" s="55" t="str">
        <f>Hoja1!V156</f>
        <v xml:space="preserve"> </v>
      </c>
      <c r="K167" s="65" t="s">
        <v>0</v>
      </c>
      <c r="L167" s="65" t="s">
        <v>0</v>
      </c>
      <c r="M167" s="65" t="s">
        <v>0</v>
      </c>
      <c r="N167" s="65" t="s">
        <v>0</v>
      </c>
      <c r="O167" s="65" t="s">
        <v>0</v>
      </c>
      <c r="P167" s="65" t="s">
        <v>0</v>
      </c>
      <c r="Q167" s="62" t="str">
        <f t="shared" si="11"/>
        <v>Aceptable</v>
      </c>
      <c r="R167" s="53" t="s">
        <v>271</v>
      </c>
      <c r="S167" s="53" t="s">
        <v>271</v>
      </c>
      <c r="T167" s="53" t="s">
        <v>271</v>
      </c>
      <c r="U167" s="53" t="s">
        <v>271</v>
      </c>
      <c r="V167" s="53" t="s">
        <v>271</v>
      </c>
      <c r="W167" s="53" t="s">
        <v>271</v>
      </c>
      <c r="X167" s="65" t="str">
        <f t="shared" si="12"/>
        <v>No crítico</v>
      </c>
      <c r="Y167" s="74"/>
      <c r="Z167" s="74"/>
      <c r="AA167" s="74"/>
      <c r="AB167" s="74"/>
      <c r="AC167" s="74"/>
      <c r="AD167" s="74"/>
      <c r="AF167">
        <f t="shared" si="8"/>
        <v>1</v>
      </c>
    </row>
    <row r="168" spans="2:32" customFormat="1" ht="58.5" hidden="1" customHeight="1">
      <c r="B168" s="54">
        <v>153</v>
      </c>
      <c r="C168" s="55" t="str">
        <f>Hoja1!O157</f>
        <v xml:space="preserve"> </v>
      </c>
      <c r="D168" s="55" t="str">
        <f>Hoja1!P157</f>
        <v xml:space="preserve"> </v>
      </c>
      <c r="E168" s="55" t="str">
        <f>Hoja1!Q157</f>
        <v xml:space="preserve"> </v>
      </c>
      <c r="F168" s="55" t="str">
        <f>Hoja1!R157</f>
        <v xml:space="preserve"> </v>
      </c>
      <c r="G168" s="55" t="str">
        <f>Hoja1!S157</f>
        <v xml:space="preserve"> </v>
      </c>
      <c r="H168" s="55" t="str">
        <f>Hoja1!T157</f>
        <v xml:space="preserve"> </v>
      </c>
      <c r="I168" s="55" t="str">
        <f>Hoja1!U157</f>
        <v xml:space="preserve"> </v>
      </c>
      <c r="J168" s="55" t="str">
        <f>Hoja1!V157</f>
        <v xml:space="preserve"> </v>
      </c>
      <c r="K168" s="65" t="s">
        <v>0</v>
      </c>
      <c r="L168" s="65" t="s">
        <v>0</v>
      </c>
      <c r="M168" s="65" t="s">
        <v>0</v>
      </c>
      <c r="N168" s="65" t="s">
        <v>0</v>
      </c>
      <c r="O168" s="65" t="s">
        <v>0</v>
      </c>
      <c r="P168" s="65" t="s">
        <v>0</v>
      </c>
      <c r="Q168" s="62" t="str">
        <f t="shared" si="11"/>
        <v>Aceptable</v>
      </c>
      <c r="R168" s="53" t="s">
        <v>271</v>
      </c>
      <c r="S168" s="53" t="s">
        <v>271</v>
      </c>
      <c r="T168" s="53" t="s">
        <v>271</v>
      </c>
      <c r="U168" s="53" t="s">
        <v>271</v>
      </c>
      <c r="V168" s="53" t="s">
        <v>271</v>
      </c>
      <c r="W168" s="53" t="s">
        <v>271</v>
      </c>
      <c r="X168" s="65" t="str">
        <f t="shared" si="12"/>
        <v>No crítico</v>
      </c>
      <c r="Y168" s="74"/>
      <c r="Z168" s="74"/>
      <c r="AA168" s="74"/>
      <c r="AB168" s="74"/>
      <c r="AC168" s="74"/>
      <c r="AD168" s="74"/>
      <c r="AF168">
        <f t="shared" si="8"/>
        <v>1</v>
      </c>
    </row>
    <row r="169" spans="2:32" customFormat="1" ht="58.5" hidden="1" customHeight="1">
      <c r="B169" s="54">
        <v>154</v>
      </c>
      <c r="C169" s="55" t="str">
        <f>Hoja1!O158</f>
        <v xml:space="preserve"> </v>
      </c>
      <c r="D169" s="55" t="str">
        <f>Hoja1!P158</f>
        <v xml:space="preserve"> </v>
      </c>
      <c r="E169" s="55" t="str">
        <f>Hoja1!Q158</f>
        <v xml:space="preserve"> </v>
      </c>
      <c r="F169" s="55" t="str">
        <f>Hoja1!R158</f>
        <v xml:space="preserve"> </v>
      </c>
      <c r="G169" s="55" t="str">
        <f>Hoja1!S158</f>
        <v xml:space="preserve"> </v>
      </c>
      <c r="H169" s="55" t="str">
        <f>Hoja1!T158</f>
        <v xml:space="preserve"> </v>
      </c>
      <c r="I169" s="55" t="str">
        <f>Hoja1!U158</f>
        <v xml:space="preserve"> </v>
      </c>
      <c r="J169" s="55" t="str">
        <f>Hoja1!V158</f>
        <v xml:space="preserve"> </v>
      </c>
      <c r="K169" s="65" t="s">
        <v>0</v>
      </c>
      <c r="L169" s="65" t="s">
        <v>0</v>
      </c>
      <c r="M169" s="65" t="s">
        <v>0</v>
      </c>
      <c r="N169" s="65" t="s">
        <v>0</v>
      </c>
      <c r="O169" s="65" t="s">
        <v>0</v>
      </c>
      <c r="P169" s="65" t="s">
        <v>0</v>
      </c>
      <c r="Q169" s="62" t="str">
        <f t="shared" si="11"/>
        <v>Aceptable</v>
      </c>
      <c r="R169" s="53" t="s">
        <v>271</v>
      </c>
      <c r="S169" s="53" t="s">
        <v>271</v>
      </c>
      <c r="T169" s="53" t="s">
        <v>271</v>
      </c>
      <c r="U169" s="53" t="s">
        <v>271</v>
      </c>
      <c r="V169" s="53" t="s">
        <v>271</v>
      </c>
      <c r="W169" s="53" t="s">
        <v>271</v>
      </c>
      <c r="X169" s="65" t="str">
        <f t="shared" si="12"/>
        <v>No crítico</v>
      </c>
      <c r="Y169" s="74"/>
      <c r="Z169" s="74"/>
      <c r="AA169" s="74"/>
      <c r="AB169" s="74"/>
      <c r="AC169" s="74"/>
      <c r="AD169" s="74"/>
      <c r="AF169">
        <f t="shared" si="8"/>
        <v>1</v>
      </c>
    </row>
    <row r="170" spans="2:32" customFormat="1" ht="58.5" hidden="1" customHeight="1">
      <c r="B170" s="54">
        <v>155</v>
      </c>
      <c r="C170" s="55" t="str">
        <f>Hoja1!O159</f>
        <v xml:space="preserve"> </v>
      </c>
      <c r="D170" s="55" t="str">
        <f>Hoja1!P159</f>
        <v xml:space="preserve"> </v>
      </c>
      <c r="E170" s="55" t="str">
        <f>Hoja1!Q159</f>
        <v xml:space="preserve"> </v>
      </c>
      <c r="F170" s="55" t="str">
        <f>Hoja1!R159</f>
        <v xml:space="preserve"> </v>
      </c>
      <c r="G170" s="55" t="str">
        <f>Hoja1!S159</f>
        <v xml:space="preserve"> </v>
      </c>
      <c r="H170" s="55" t="str">
        <f>Hoja1!T159</f>
        <v xml:space="preserve"> </v>
      </c>
      <c r="I170" s="55" t="str">
        <f>Hoja1!U159</f>
        <v xml:space="preserve"> </v>
      </c>
      <c r="J170" s="55" t="str">
        <f>Hoja1!V159</f>
        <v xml:space="preserve"> </v>
      </c>
      <c r="K170" s="65" t="s">
        <v>0</v>
      </c>
      <c r="L170" s="65" t="s">
        <v>0</v>
      </c>
      <c r="M170" s="65" t="s">
        <v>0</v>
      </c>
      <c r="N170" s="65" t="s">
        <v>0</v>
      </c>
      <c r="O170" s="65" t="s">
        <v>0</v>
      </c>
      <c r="P170" s="65" t="s">
        <v>0</v>
      </c>
      <c r="Q170" s="62" t="str">
        <f t="shared" si="11"/>
        <v>Aceptable</v>
      </c>
      <c r="R170" s="53" t="s">
        <v>271</v>
      </c>
      <c r="S170" s="53" t="s">
        <v>271</v>
      </c>
      <c r="T170" s="53" t="s">
        <v>271</v>
      </c>
      <c r="U170" s="53" t="s">
        <v>271</v>
      </c>
      <c r="V170" s="53" t="s">
        <v>271</v>
      </c>
      <c r="W170" s="53" t="s">
        <v>271</v>
      </c>
      <c r="X170" s="65" t="str">
        <f t="shared" si="12"/>
        <v>No crítico</v>
      </c>
      <c r="Y170" s="74"/>
      <c r="Z170" s="74"/>
      <c r="AA170" s="74"/>
      <c r="AB170" s="74"/>
      <c r="AC170" s="74"/>
      <c r="AD170" s="74"/>
      <c r="AF170">
        <f t="shared" si="8"/>
        <v>1</v>
      </c>
    </row>
    <row r="171" spans="2:32" customFormat="1" ht="58.5" hidden="1" customHeight="1">
      <c r="B171" s="54">
        <v>156</v>
      </c>
      <c r="C171" s="55" t="str">
        <f>Hoja1!O160</f>
        <v xml:space="preserve"> </v>
      </c>
      <c r="D171" s="55" t="str">
        <f>Hoja1!P160</f>
        <v xml:space="preserve"> </v>
      </c>
      <c r="E171" s="55" t="str">
        <f>Hoja1!Q160</f>
        <v xml:space="preserve"> </v>
      </c>
      <c r="F171" s="55" t="str">
        <f>Hoja1!R160</f>
        <v xml:space="preserve"> </v>
      </c>
      <c r="G171" s="55" t="str">
        <f>Hoja1!S160</f>
        <v xml:space="preserve"> </v>
      </c>
      <c r="H171" s="55" t="str">
        <f>Hoja1!T160</f>
        <v xml:space="preserve"> </v>
      </c>
      <c r="I171" s="55" t="str">
        <f>Hoja1!U160</f>
        <v xml:space="preserve"> </v>
      </c>
      <c r="J171" s="55" t="str">
        <f>Hoja1!V160</f>
        <v xml:space="preserve"> </v>
      </c>
      <c r="K171" s="65" t="s">
        <v>0</v>
      </c>
      <c r="L171" s="65" t="s">
        <v>0</v>
      </c>
      <c r="M171" s="65" t="s">
        <v>0</v>
      </c>
      <c r="N171" s="65" t="s">
        <v>0</v>
      </c>
      <c r="O171" s="65" t="s">
        <v>0</v>
      </c>
      <c r="P171" s="65" t="s">
        <v>0</v>
      </c>
      <c r="Q171" s="62" t="str">
        <f t="shared" si="11"/>
        <v>Aceptable</v>
      </c>
      <c r="R171" s="53" t="s">
        <v>271</v>
      </c>
      <c r="S171" s="53" t="s">
        <v>271</v>
      </c>
      <c r="T171" s="53" t="s">
        <v>271</v>
      </c>
      <c r="U171" s="53" t="s">
        <v>271</v>
      </c>
      <c r="V171" s="53" t="s">
        <v>271</v>
      </c>
      <c r="W171" s="53" t="s">
        <v>271</v>
      </c>
      <c r="X171" s="65" t="str">
        <f t="shared" si="12"/>
        <v>No crítico</v>
      </c>
      <c r="Y171" s="74"/>
      <c r="Z171" s="74"/>
      <c r="AA171" s="74"/>
      <c r="AB171" s="74"/>
      <c r="AC171" s="74"/>
      <c r="AD171" s="74"/>
      <c r="AF171">
        <f t="shared" si="8"/>
        <v>1</v>
      </c>
    </row>
    <row r="172" spans="2:32" customFormat="1" ht="58.5" hidden="1" customHeight="1">
      <c r="B172" s="54">
        <v>157</v>
      </c>
      <c r="C172" s="55" t="str">
        <f>Hoja1!O161</f>
        <v xml:space="preserve"> </v>
      </c>
      <c r="D172" s="55" t="str">
        <f>Hoja1!P161</f>
        <v xml:space="preserve"> </v>
      </c>
      <c r="E172" s="55" t="str">
        <f>Hoja1!Q161</f>
        <v xml:space="preserve"> </v>
      </c>
      <c r="F172" s="55" t="str">
        <f>Hoja1!R161</f>
        <v xml:space="preserve"> </v>
      </c>
      <c r="G172" s="55" t="str">
        <f>Hoja1!S161</f>
        <v xml:space="preserve"> </v>
      </c>
      <c r="H172" s="55" t="str">
        <f>Hoja1!T161</f>
        <v xml:space="preserve"> </v>
      </c>
      <c r="I172" s="55" t="str">
        <f>Hoja1!U161</f>
        <v xml:space="preserve"> </v>
      </c>
      <c r="J172" s="55" t="str">
        <f>Hoja1!V161</f>
        <v xml:space="preserve"> </v>
      </c>
      <c r="K172" s="65" t="s">
        <v>0</v>
      </c>
      <c r="L172" s="65" t="s">
        <v>0</v>
      </c>
      <c r="M172" s="65" t="s">
        <v>0</v>
      </c>
      <c r="N172" s="65" t="s">
        <v>0</v>
      </c>
      <c r="O172" s="65" t="s">
        <v>0</v>
      </c>
      <c r="P172" s="65" t="s">
        <v>0</v>
      </c>
      <c r="Q172" s="62" t="str">
        <f t="shared" si="11"/>
        <v>Aceptable</v>
      </c>
      <c r="R172" s="53" t="s">
        <v>271</v>
      </c>
      <c r="S172" s="53" t="s">
        <v>271</v>
      </c>
      <c r="T172" s="53" t="s">
        <v>271</v>
      </c>
      <c r="U172" s="53" t="s">
        <v>271</v>
      </c>
      <c r="V172" s="53" t="s">
        <v>271</v>
      </c>
      <c r="W172" s="53" t="s">
        <v>271</v>
      </c>
      <c r="X172" s="65" t="str">
        <f t="shared" si="12"/>
        <v>No crítico</v>
      </c>
      <c r="Y172" s="74"/>
      <c r="Z172" s="74"/>
      <c r="AA172" s="74"/>
      <c r="AB172" s="74"/>
      <c r="AC172" s="74"/>
      <c r="AD172" s="74"/>
      <c r="AF172">
        <f t="shared" si="8"/>
        <v>1</v>
      </c>
    </row>
    <row r="173" spans="2:32" customFormat="1" ht="58.5" hidden="1" customHeight="1">
      <c r="B173" s="54">
        <v>158</v>
      </c>
      <c r="C173" s="55" t="str">
        <f>Hoja1!O162</f>
        <v xml:space="preserve"> </v>
      </c>
      <c r="D173" s="55" t="str">
        <f>Hoja1!P162</f>
        <v xml:space="preserve"> </v>
      </c>
      <c r="E173" s="55" t="str">
        <f>Hoja1!Q162</f>
        <v xml:space="preserve"> </v>
      </c>
      <c r="F173" s="55" t="str">
        <f>Hoja1!R162</f>
        <v xml:space="preserve"> </v>
      </c>
      <c r="G173" s="55" t="str">
        <f>Hoja1!S162</f>
        <v xml:space="preserve"> </v>
      </c>
      <c r="H173" s="55" t="str">
        <f>Hoja1!T162</f>
        <v xml:space="preserve"> </v>
      </c>
      <c r="I173" s="55" t="str">
        <f>Hoja1!U162</f>
        <v xml:space="preserve"> </v>
      </c>
      <c r="J173" s="55" t="str">
        <f>Hoja1!V162</f>
        <v xml:space="preserve"> </v>
      </c>
      <c r="K173" s="65" t="s">
        <v>0</v>
      </c>
      <c r="L173" s="65" t="s">
        <v>0</v>
      </c>
      <c r="M173" s="65" t="s">
        <v>0</v>
      </c>
      <c r="N173" s="65" t="s">
        <v>0</v>
      </c>
      <c r="O173" s="65" t="s">
        <v>0</v>
      </c>
      <c r="P173" s="65" t="s">
        <v>0</v>
      </c>
      <c r="Q173" s="62" t="str">
        <f t="shared" si="11"/>
        <v>Aceptable</v>
      </c>
      <c r="R173" s="53" t="s">
        <v>271</v>
      </c>
      <c r="S173" s="53" t="s">
        <v>271</v>
      </c>
      <c r="T173" s="53" t="s">
        <v>271</v>
      </c>
      <c r="U173" s="53" t="s">
        <v>271</v>
      </c>
      <c r="V173" s="53" t="s">
        <v>271</v>
      </c>
      <c r="W173" s="53" t="s">
        <v>271</v>
      </c>
      <c r="X173" s="65" t="str">
        <f t="shared" si="12"/>
        <v>No crítico</v>
      </c>
      <c r="Y173" s="74"/>
      <c r="Z173" s="74"/>
      <c r="AA173" s="74"/>
      <c r="AB173" s="74"/>
      <c r="AC173" s="74"/>
      <c r="AD173" s="74"/>
      <c r="AF173">
        <f t="shared" si="8"/>
        <v>1</v>
      </c>
    </row>
    <row r="174" spans="2:32" customFormat="1" ht="58.5" hidden="1" customHeight="1">
      <c r="B174" s="54">
        <v>159</v>
      </c>
      <c r="C174" s="55" t="str">
        <f>Hoja1!O163</f>
        <v xml:space="preserve"> </v>
      </c>
      <c r="D174" s="55" t="str">
        <f>Hoja1!P163</f>
        <v xml:space="preserve"> </v>
      </c>
      <c r="E174" s="55" t="str">
        <f>Hoja1!Q163</f>
        <v xml:space="preserve"> </v>
      </c>
      <c r="F174" s="55" t="str">
        <f>Hoja1!R163</f>
        <v xml:space="preserve"> </v>
      </c>
      <c r="G174" s="55" t="str">
        <f>Hoja1!S163</f>
        <v xml:space="preserve"> </v>
      </c>
      <c r="H174" s="55" t="str">
        <f>Hoja1!T163</f>
        <v xml:space="preserve"> </v>
      </c>
      <c r="I174" s="55" t="str">
        <f>Hoja1!U163</f>
        <v xml:space="preserve"> </v>
      </c>
      <c r="J174" s="55" t="str">
        <f>Hoja1!V163</f>
        <v xml:space="preserve"> </v>
      </c>
      <c r="K174" s="65" t="s">
        <v>0</v>
      </c>
      <c r="L174" s="65" t="s">
        <v>0</v>
      </c>
      <c r="M174" s="65" t="s">
        <v>0</v>
      </c>
      <c r="N174" s="65" t="s">
        <v>0</v>
      </c>
      <c r="O174" s="65" t="s">
        <v>0</v>
      </c>
      <c r="P174" s="65" t="s">
        <v>0</v>
      </c>
      <c r="Q174" s="62" t="str">
        <f t="shared" si="11"/>
        <v>Aceptable</v>
      </c>
      <c r="R174" s="53" t="s">
        <v>271</v>
      </c>
      <c r="S174" s="53" t="s">
        <v>271</v>
      </c>
      <c r="T174" s="53" t="s">
        <v>271</v>
      </c>
      <c r="U174" s="53" t="s">
        <v>271</v>
      </c>
      <c r="V174" s="53" t="s">
        <v>271</v>
      </c>
      <c r="W174" s="53" t="s">
        <v>271</v>
      </c>
      <c r="X174" s="65" t="str">
        <f t="shared" si="12"/>
        <v>No crítico</v>
      </c>
      <c r="Y174" s="74"/>
      <c r="Z174" s="74"/>
      <c r="AA174" s="74"/>
      <c r="AB174" s="74"/>
      <c r="AC174" s="74"/>
      <c r="AD174" s="74"/>
      <c r="AF174">
        <f t="shared" si="8"/>
        <v>1</v>
      </c>
    </row>
    <row r="175" spans="2:32" customFormat="1" ht="58.5" hidden="1" customHeight="1">
      <c r="B175" s="54">
        <v>160</v>
      </c>
      <c r="C175" s="55" t="str">
        <f>Hoja1!O164</f>
        <v xml:space="preserve"> </v>
      </c>
      <c r="D175" s="55" t="str">
        <f>Hoja1!P164</f>
        <v xml:space="preserve"> </v>
      </c>
      <c r="E175" s="55" t="str">
        <f>Hoja1!Q164</f>
        <v xml:space="preserve"> </v>
      </c>
      <c r="F175" s="55" t="str">
        <f>Hoja1!R164</f>
        <v xml:space="preserve"> </v>
      </c>
      <c r="G175" s="55" t="str">
        <f>Hoja1!S164</f>
        <v xml:space="preserve"> </v>
      </c>
      <c r="H175" s="55" t="str">
        <f>Hoja1!T164</f>
        <v xml:space="preserve"> </v>
      </c>
      <c r="I175" s="55" t="str">
        <f>Hoja1!U164</f>
        <v xml:space="preserve"> </v>
      </c>
      <c r="J175" s="55" t="str">
        <f>Hoja1!V164</f>
        <v xml:space="preserve"> </v>
      </c>
      <c r="K175" s="65" t="s">
        <v>0</v>
      </c>
      <c r="L175" s="65" t="s">
        <v>0</v>
      </c>
      <c r="M175" s="65" t="s">
        <v>0</v>
      </c>
      <c r="N175" s="65" t="s">
        <v>0</v>
      </c>
      <c r="O175" s="65" t="s">
        <v>0</v>
      </c>
      <c r="P175" s="65" t="s">
        <v>0</v>
      </c>
      <c r="Q175" s="62" t="str">
        <f t="shared" si="11"/>
        <v>Aceptable</v>
      </c>
      <c r="R175" s="53" t="s">
        <v>271</v>
      </c>
      <c r="S175" s="53" t="s">
        <v>271</v>
      </c>
      <c r="T175" s="53" t="s">
        <v>271</v>
      </c>
      <c r="U175" s="53" t="s">
        <v>271</v>
      </c>
      <c r="V175" s="53" t="s">
        <v>271</v>
      </c>
      <c r="W175" s="53" t="s">
        <v>271</v>
      </c>
      <c r="X175" s="65" t="str">
        <f t="shared" si="12"/>
        <v>No crítico</v>
      </c>
      <c r="Y175" s="74"/>
      <c r="Z175" s="74"/>
      <c r="AA175" s="74"/>
      <c r="AB175" s="74"/>
      <c r="AC175" s="74"/>
      <c r="AD175" s="74"/>
      <c r="AF175">
        <f t="shared" si="8"/>
        <v>1</v>
      </c>
    </row>
    <row r="176" spans="2:32" customFormat="1" ht="58.5" hidden="1" customHeight="1">
      <c r="B176" s="54">
        <v>161</v>
      </c>
      <c r="C176" s="55" t="str">
        <f>Hoja1!O165</f>
        <v xml:space="preserve"> </v>
      </c>
      <c r="D176" s="55" t="str">
        <f>Hoja1!P165</f>
        <v xml:space="preserve"> </v>
      </c>
      <c r="E176" s="55" t="str">
        <f>Hoja1!Q165</f>
        <v xml:space="preserve"> </v>
      </c>
      <c r="F176" s="55" t="str">
        <f>Hoja1!R165</f>
        <v xml:space="preserve"> </v>
      </c>
      <c r="G176" s="55" t="str">
        <f>Hoja1!S165</f>
        <v xml:space="preserve"> </v>
      </c>
      <c r="H176" s="55" t="str">
        <f>Hoja1!T165</f>
        <v xml:space="preserve"> </v>
      </c>
      <c r="I176" s="55" t="str">
        <f>Hoja1!U165</f>
        <v xml:space="preserve"> </v>
      </c>
      <c r="J176" s="55" t="str">
        <f>Hoja1!V165</f>
        <v xml:space="preserve"> </v>
      </c>
      <c r="K176" s="65" t="s">
        <v>0</v>
      </c>
      <c r="L176" s="65" t="s">
        <v>0</v>
      </c>
      <c r="M176" s="65" t="s">
        <v>0</v>
      </c>
      <c r="N176" s="65" t="s">
        <v>0</v>
      </c>
      <c r="O176" s="65" t="s">
        <v>0</v>
      </c>
      <c r="P176" s="65" t="s">
        <v>0</v>
      </c>
      <c r="Q176" s="62" t="str">
        <f t="shared" si="11"/>
        <v>Aceptable</v>
      </c>
      <c r="R176" s="53" t="s">
        <v>271</v>
      </c>
      <c r="S176" s="53" t="s">
        <v>271</v>
      </c>
      <c r="T176" s="53" t="s">
        <v>271</v>
      </c>
      <c r="U176" s="53" t="s">
        <v>271</v>
      </c>
      <c r="V176" s="53" t="s">
        <v>271</v>
      </c>
      <c r="W176" s="53" t="s">
        <v>271</v>
      </c>
      <c r="X176" s="65" t="str">
        <f t="shared" si="12"/>
        <v>No crítico</v>
      </c>
      <c r="Y176" s="74"/>
      <c r="Z176" s="74"/>
      <c r="AA176" s="74"/>
      <c r="AB176" s="74"/>
      <c r="AC176" s="74"/>
      <c r="AD176" s="74"/>
      <c r="AF176">
        <f t="shared" si="8"/>
        <v>1</v>
      </c>
    </row>
    <row r="177" spans="2:32" customFormat="1" ht="58.5" hidden="1" customHeight="1">
      <c r="B177" s="54">
        <v>162</v>
      </c>
      <c r="C177" s="55" t="str">
        <f>Hoja1!O166</f>
        <v xml:space="preserve"> </v>
      </c>
      <c r="D177" s="55" t="str">
        <f>Hoja1!P166</f>
        <v xml:space="preserve"> </v>
      </c>
      <c r="E177" s="55" t="str">
        <f>Hoja1!Q166</f>
        <v xml:space="preserve"> </v>
      </c>
      <c r="F177" s="55" t="str">
        <f>Hoja1!R166</f>
        <v xml:space="preserve"> </v>
      </c>
      <c r="G177" s="55" t="str">
        <f>Hoja1!S166</f>
        <v xml:space="preserve"> </v>
      </c>
      <c r="H177" s="55" t="str">
        <f>Hoja1!T166</f>
        <v xml:space="preserve"> </v>
      </c>
      <c r="I177" s="55" t="str">
        <f>Hoja1!U166</f>
        <v xml:space="preserve"> </v>
      </c>
      <c r="J177" s="55" t="str">
        <f>Hoja1!V166</f>
        <v xml:space="preserve"> </v>
      </c>
      <c r="K177" s="65" t="s">
        <v>0</v>
      </c>
      <c r="L177" s="65" t="s">
        <v>0</v>
      </c>
      <c r="M177" s="65" t="s">
        <v>0</v>
      </c>
      <c r="N177" s="65" t="s">
        <v>0</v>
      </c>
      <c r="O177" s="65" t="s">
        <v>0</v>
      </c>
      <c r="P177" s="65" t="s">
        <v>0</v>
      </c>
      <c r="Q177" s="62" t="str">
        <f t="shared" si="11"/>
        <v>Aceptable</v>
      </c>
      <c r="R177" s="53" t="s">
        <v>271</v>
      </c>
      <c r="S177" s="53" t="s">
        <v>271</v>
      </c>
      <c r="T177" s="53" t="s">
        <v>271</v>
      </c>
      <c r="U177" s="53" t="s">
        <v>271</v>
      </c>
      <c r="V177" s="53" t="s">
        <v>271</v>
      </c>
      <c r="W177" s="53" t="s">
        <v>271</v>
      </c>
      <c r="X177" s="65" t="str">
        <f t="shared" si="12"/>
        <v>No crítico</v>
      </c>
      <c r="Y177" s="74"/>
      <c r="Z177" s="74"/>
      <c r="AA177" s="74"/>
      <c r="AB177" s="74"/>
      <c r="AC177" s="74"/>
      <c r="AD177" s="74"/>
      <c r="AF177">
        <f t="shared" si="8"/>
        <v>1</v>
      </c>
    </row>
    <row r="178" spans="2:32" customFormat="1" ht="58.5" hidden="1" customHeight="1">
      <c r="B178" s="54">
        <v>163</v>
      </c>
      <c r="C178" s="55" t="str">
        <f>Hoja1!O167</f>
        <v xml:space="preserve"> </v>
      </c>
      <c r="D178" s="55" t="str">
        <f>Hoja1!P167</f>
        <v xml:space="preserve"> </v>
      </c>
      <c r="E178" s="55" t="str">
        <f>Hoja1!Q167</f>
        <v xml:space="preserve"> </v>
      </c>
      <c r="F178" s="55" t="str">
        <f>Hoja1!R167</f>
        <v xml:space="preserve"> </v>
      </c>
      <c r="G178" s="55" t="str">
        <f>Hoja1!S167</f>
        <v xml:space="preserve"> </v>
      </c>
      <c r="H178" s="55" t="str">
        <f>Hoja1!T167</f>
        <v xml:space="preserve"> </v>
      </c>
      <c r="I178" s="55" t="str">
        <f>Hoja1!U167</f>
        <v xml:space="preserve"> </v>
      </c>
      <c r="J178" s="55" t="str">
        <f>Hoja1!V167</f>
        <v xml:space="preserve"> </v>
      </c>
      <c r="K178" s="65" t="s">
        <v>0</v>
      </c>
      <c r="L178" s="65" t="s">
        <v>0</v>
      </c>
      <c r="M178" s="65" t="s">
        <v>0</v>
      </c>
      <c r="N178" s="65" t="s">
        <v>0</v>
      </c>
      <c r="O178" s="65" t="s">
        <v>0</v>
      </c>
      <c r="P178" s="65" t="s">
        <v>0</v>
      </c>
      <c r="Q178" s="62" t="str">
        <f t="shared" si="11"/>
        <v>Aceptable</v>
      </c>
      <c r="R178" s="53" t="s">
        <v>271</v>
      </c>
      <c r="S178" s="53" t="s">
        <v>271</v>
      </c>
      <c r="T178" s="53" t="s">
        <v>271</v>
      </c>
      <c r="U178" s="53" t="s">
        <v>271</v>
      </c>
      <c r="V178" s="53" t="s">
        <v>271</v>
      </c>
      <c r="W178" s="53" t="s">
        <v>271</v>
      </c>
      <c r="X178" s="65" t="str">
        <f t="shared" si="12"/>
        <v>No crítico</v>
      </c>
      <c r="Y178" s="74"/>
      <c r="Z178" s="74"/>
      <c r="AA178" s="74"/>
      <c r="AB178" s="74"/>
      <c r="AC178" s="74"/>
      <c r="AD178" s="74"/>
      <c r="AF178">
        <f t="shared" si="8"/>
        <v>1</v>
      </c>
    </row>
    <row r="179" spans="2:32" customFormat="1" ht="58.5" hidden="1" customHeight="1">
      <c r="B179" s="54">
        <v>164</v>
      </c>
      <c r="C179" s="55" t="str">
        <f>Hoja1!O168</f>
        <v xml:space="preserve"> </v>
      </c>
      <c r="D179" s="55" t="str">
        <f>Hoja1!P168</f>
        <v xml:space="preserve"> </v>
      </c>
      <c r="E179" s="55" t="str">
        <f>Hoja1!Q168</f>
        <v xml:space="preserve"> </v>
      </c>
      <c r="F179" s="55" t="str">
        <f>Hoja1!R168</f>
        <v xml:space="preserve"> </v>
      </c>
      <c r="G179" s="55" t="str">
        <f>Hoja1!S168</f>
        <v xml:space="preserve"> </v>
      </c>
      <c r="H179" s="55" t="str">
        <f>Hoja1!T168</f>
        <v xml:space="preserve"> </v>
      </c>
      <c r="I179" s="55" t="str">
        <f>Hoja1!U168</f>
        <v xml:space="preserve"> </v>
      </c>
      <c r="J179" s="55" t="str">
        <f>Hoja1!V168</f>
        <v xml:space="preserve"> </v>
      </c>
      <c r="K179" s="65" t="s">
        <v>0</v>
      </c>
      <c r="L179" s="65" t="s">
        <v>0</v>
      </c>
      <c r="M179" s="65" t="s">
        <v>0</v>
      </c>
      <c r="N179" s="65" t="s">
        <v>0</v>
      </c>
      <c r="O179" s="65" t="s">
        <v>0</v>
      </c>
      <c r="P179" s="65" t="s">
        <v>0</v>
      </c>
      <c r="Q179" s="62" t="str">
        <f t="shared" si="11"/>
        <v>Aceptable</v>
      </c>
      <c r="R179" s="53" t="s">
        <v>271</v>
      </c>
      <c r="S179" s="53" t="s">
        <v>271</v>
      </c>
      <c r="T179" s="53" t="s">
        <v>271</v>
      </c>
      <c r="U179" s="53" t="s">
        <v>271</v>
      </c>
      <c r="V179" s="53" t="s">
        <v>271</v>
      </c>
      <c r="W179" s="53" t="s">
        <v>271</v>
      </c>
      <c r="X179" s="65" t="str">
        <f t="shared" si="12"/>
        <v>No crítico</v>
      </c>
      <c r="Y179" s="74"/>
      <c r="Z179" s="74"/>
      <c r="AA179" s="74"/>
      <c r="AB179" s="74"/>
      <c r="AC179" s="74"/>
      <c r="AD179" s="74"/>
      <c r="AF179">
        <f t="shared" si="8"/>
        <v>1</v>
      </c>
    </row>
    <row r="180" spans="2:32" customFormat="1" ht="58.5" hidden="1" customHeight="1">
      <c r="B180" s="54">
        <v>165</v>
      </c>
      <c r="C180" s="55" t="str">
        <f>Hoja1!O169</f>
        <v xml:space="preserve"> </v>
      </c>
      <c r="D180" s="55" t="str">
        <f>Hoja1!P169</f>
        <v xml:space="preserve"> </v>
      </c>
      <c r="E180" s="55" t="str">
        <f>Hoja1!Q169</f>
        <v xml:space="preserve"> </v>
      </c>
      <c r="F180" s="55" t="str">
        <f>Hoja1!R169</f>
        <v xml:space="preserve"> </v>
      </c>
      <c r="G180" s="55" t="str">
        <f>Hoja1!S169</f>
        <v xml:space="preserve"> </v>
      </c>
      <c r="H180" s="55" t="str">
        <f>Hoja1!T169</f>
        <v xml:space="preserve"> </v>
      </c>
      <c r="I180" s="55" t="str">
        <f>Hoja1!U169</f>
        <v xml:space="preserve"> </v>
      </c>
      <c r="J180" s="55" t="str">
        <f>Hoja1!V169</f>
        <v xml:space="preserve"> </v>
      </c>
      <c r="K180" s="65" t="s">
        <v>0</v>
      </c>
      <c r="L180" s="65" t="s">
        <v>0</v>
      </c>
      <c r="M180" s="65" t="s">
        <v>0</v>
      </c>
      <c r="N180" s="65" t="s">
        <v>0</v>
      </c>
      <c r="O180" s="65" t="s">
        <v>0</v>
      </c>
      <c r="P180" s="65" t="s">
        <v>0</v>
      </c>
      <c r="Q180" s="62" t="str">
        <f t="shared" si="11"/>
        <v>Aceptable</v>
      </c>
      <c r="R180" s="53" t="s">
        <v>271</v>
      </c>
      <c r="S180" s="53" t="s">
        <v>271</v>
      </c>
      <c r="T180" s="53" t="s">
        <v>271</v>
      </c>
      <c r="U180" s="53" t="s">
        <v>271</v>
      </c>
      <c r="V180" s="53" t="s">
        <v>271</v>
      </c>
      <c r="W180" s="53" t="s">
        <v>271</v>
      </c>
      <c r="X180" s="65" t="str">
        <f t="shared" si="12"/>
        <v>No crítico</v>
      </c>
      <c r="Y180" s="74"/>
      <c r="Z180" s="74"/>
      <c r="AA180" s="74"/>
      <c r="AB180" s="74"/>
      <c r="AC180" s="74"/>
      <c r="AD180" s="74"/>
      <c r="AF180">
        <f t="shared" si="8"/>
        <v>1</v>
      </c>
    </row>
    <row r="181" spans="2:32" customFormat="1" ht="58.5" hidden="1" customHeight="1">
      <c r="B181" s="54">
        <v>166</v>
      </c>
      <c r="C181" s="55" t="str">
        <f>Hoja1!O170</f>
        <v xml:space="preserve"> </v>
      </c>
      <c r="D181" s="55" t="str">
        <f>Hoja1!P170</f>
        <v xml:space="preserve"> </v>
      </c>
      <c r="E181" s="55" t="str">
        <f>Hoja1!Q170</f>
        <v xml:space="preserve"> </v>
      </c>
      <c r="F181" s="55" t="str">
        <f>Hoja1!R170</f>
        <v xml:space="preserve"> </v>
      </c>
      <c r="G181" s="55" t="str">
        <f>Hoja1!S170</f>
        <v xml:space="preserve"> </v>
      </c>
      <c r="H181" s="55" t="str">
        <f>Hoja1!T170</f>
        <v xml:space="preserve"> </v>
      </c>
      <c r="I181" s="55" t="str">
        <f>Hoja1!U170</f>
        <v xml:space="preserve"> </v>
      </c>
      <c r="J181" s="55" t="str">
        <f>Hoja1!V170</f>
        <v xml:space="preserve"> </v>
      </c>
      <c r="K181" s="65" t="s">
        <v>0</v>
      </c>
      <c r="L181" s="65" t="s">
        <v>0</v>
      </c>
      <c r="M181" s="65" t="s">
        <v>0</v>
      </c>
      <c r="N181" s="65" t="s">
        <v>0</v>
      </c>
      <c r="O181" s="65" t="s">
        <v>0</v>
      </c>
      <c r="P181" s="65" t="s">
        <v>0</v>
      </c>
      <c r="Q181" s="62" t="str">
        <f t="shared" si="11"/>
        <v>Aceptable</v>
      </c>
      <c r="R181" s="53" t="s">
        <v>271</v>
      </c>
      <c r="S181" s="53" t="s">
        <v>271</v>
      </c>
      <c r="T181" s="53" t="s">
        <v>271</v>
      </c>
      <c r="U181" s="53" t="s">
        <v>271</v>
      </c>
      <c r="V181" s="53" t="s">
        <v>271</v>
      </c>
      <c r="W181" s="53" t="s">
        <v>271</v>
      </c>
      <c r="X181" s="65" t="str">
        <f t="shared" si="12"/>
        <v>No crítico</v>
      </c>
      <c r="Y181" s="74"/>
      <c r="Z181" s="74"/>
      <c r="AA181" s="74"/>
      <c r="AB181" s="74"/>
      <c r="AC181" s="74"/>
      <c r="AD181" s="74"/>
      <c r="AF181">
        <f t="shared" si="8"/>
        <v>1</v>
      </c>
    </row>
    <row r="182" spans="2:32" customFormat="1" ht="58.5" hidden="1" customHeight="1">
      <c r="B182" s="54">
        <v>167</v>
      </c>
      <c r="C182" s="55" t="str">
        <f>Hoja1!O171</f>
        <v xml:space="preserve"> </v>
      </c>
      <c r="D182" s="55" t="str">
        <f>Hoja1!P171</f>
        <v xml:space="preserve"> </v>
      </c>
      <c r="E182" s="55" t="str">
        <f>Hoja1!Q171</f>
        <v xml:space="preserve"> </v>
      </c>
      <c r="F182" s="55" t="str">
        <f>Hoja1!R171</f>
        <v xml:space="preserve"> </v>
      </c>
      <c r="G182" s="55" t="str">
        <f>Hoja1!S171</f>
        <v xml:space="preserve"> </v>
      </c>
      <c r="H182" s="55" t="str">
        <f>Hoja1!T171</f>
        <v xml:space="preserve"> </v>
      </c>
      <c r="I182" s="55" t="str">
        <f>Hoja1!U171</f>
        <v xml:space="preserve"> </v>
      </c>
      <c r="J182" s="55" t="str">
        <f>Hoja1!V171</f>
        <v xml:space="preserve"> </v>
      </c>
      <c r="K182" s="65" t="s">
        <v>0</v>
      </c>
      <c r="L182" s="65" t="s">
        <v>0</v>
      </c>
      <c r="M182" s="65" t="s">
        <v>0</v>
      </c>
      <c r="N182" s="65" t="s">
        <v>0</v>
      </c>
      <c r="O182" s="65" t="s">
        <v>0</v>
      </c>
      <c r="P182" s="65" t="s">
        <v>0</v>
      </c>
      <c r="Q182" s="62" t="str">
        <f t="shared" si="11"/>
        <v>Aceptable</v>
      </c>
      <c r="R182" s="53" t="s">
        <v>271</v>
      </c>
      <c r="S182" s="53" t="s">
        <v>271</v>
      </c>
      <c r="T182" s="53" t="s">
        <v>271</v>
      </c>
      <c r="U182" s="53" t="s">
        <v>271</v>
      </c>
      <c r="V182" s="53" t="s">
        <v>271</v>
      </c>
      <c r="W182" s="53" t="s">
        <v>271</v>
      </c>
      <c r="X182" s="65" t="str">
        <f t="shared" si="12"/>
        <v>No crítico</v>
      </c>
      <c r="Y182" s="74"/>
      <c r="Z182" s="74"/>
      <c r="AA182" s="74"/>
      <c r="AB182" s="74"/>
      <c r="AC182" s="74"/>
      <c r="AD182" s="74"/>
      <c r="AF182">
        <f t="shared" si="8"/>
        <v>1</v>
      </c>
    </row>
    <row r="183" spans="2:32" customFormat="1" ht="58.5" hidden="1" customHeight="1">
      <c r="B183" s="54">
        <v>168</v>
      </c>
      <c r="C183" s="55" t="str">
        <f>Hoja1!O172</f>
        <v xml:space="preserve"> </v>
      </c>
      <c r="D183" s="55" t="str">
        <f>Hoja1!P172</f>
        <v xml:space="preserve"> </v>
      </c>
      <c r="E183" s="55" t="str">
        <f>Hoja1!Q172</f>
        <v xml:space="preserve"> </v>
      </c>
      <c r="F183" s="55" t="str">
        <f>Hoja1!R172</f>
        <v xml:space="preserve"> </v>
      </c>
      <c r="G183" s="55" t="str">
        <f>Hoja1!S172</f>
        <v xml:space="preserve"> </v>
      </c>
      <c r="H183" s="55" t="str">
        <f>Hoja1!T172</f>
        <v xml:space="preserve"> </v>
      </c>
      <c r="I183" s="55" t="str">
        <f>Hoja1!U172</f>
        <v xml:space="preserve"> </v>
      </c>
      <c r="J183" s="55" t="str">
        <f>Hoja1!V172</f>
        <v xml:space="preserve"> </v>
      </c>
      <c r="K183" s="65" t="s">
        <v>0</v>
      </c>
      <c r="L183" s="65" t="s">
        <v>0</v>
      </c>
      <c r="M183" s="65" t="s">
        <v>0</v>
      </c>
      <c r="N183" s="65" t="s">
        <v>0</v>
      </c>
      <c r="O183" s="65" t="s">
        <v>0</v>
      </c>
      <c r="P183" s="65" t="s">
        <v>0</v>
      </c>
      <c r="Q183" s="62" t="str">
        <f t="shared" si="11"/>
        <v>Aceptable</v>
      </c>
      <c r="R183" s="53" t="s">
        <v>271</v>
      </c>
      <c r="S183" s="53" t="s">
        <v>271</v>
      </c>
      <c r="T183" s="53" t="s">
        <v>271</v>
      </c>
      <c r="U183" s="53" t="s">
        <v>271</v>
      </c>
      <c r="V183" s="53" t="s">
        <v>271</v>
      </c>
      <c r="W183" s="53" t="s">
        <v>271</v>
      </c>
      <c r="X183" s="65" t="str">
        <f t="shared" si="12"/>
        <v>No crítico</v>
      </c>
      <c r="Y183" s="74"/>
      <c r="Z183" s="74"/>
      <c r="AA183" s="74"/>
      <c r="AB183" s="74"/>
      <c r="AC183" s="74"/>
      <c r="AD183" s="74"/>
      <c r="AF183">
        <f t="shared" si="8"/>
        <v>1</v>
      </c>
    </row>
    <row r="184" spans="2:32" customFormat="1" ht="58.5" hidden="1" customHeight="1">
      <c r="B184" s="54">
        <v>169</v>
      </c>
      <c r="C184" s="55" t="str">
        <f>Hoja1!O173</f>
        <v xml:space="preserve"> </v>
      </c>
      <c r="D184" s="55" t="str">
        <f>Hoja1!P173</f>
        <v xml:space="preserve"> </v>
      </c>
      <c r="E184" s="55" t="str">
        <f>Hoja1!Q173</f>
        <v xml:space="preserve"> </v>
      </c>
      <c r="F184" s="55" t="str">
        <f>Hoja1!R173</f>
        <v xml:space="preserve"> </v>
      </c>
      <c r="G184" s="55" t="str">
        <f>Hoja1!S173</f>
        <v xml:space="preserve"> </v>
      </c>
      <c r="H184" s="55" t="str">
        <f>Hoja1!T173</f>
        <v xml:space="preserve"> </v>
      </c>
      <c r="I184" s="55" t="str">
        <f>Hoja1!U173</f>
        <v xml:space="preserve"> </v>
      </c>
      <c r="J184" s="55" t="str">
        <f>Hoja1!V173</f>
        <v xml:space="preserve"> </v>
      </c>
      <c r="K184" s="65" t="s">
        <v>0</v>
      </c>
      <c r="L184" s="65" t="s">
        <v>0</v>
      </c>
      <c r="M184" s="65" t="s">
        <v>0</v>
      </c>
      <c r="N184" s="65" t="s">
        <v>0</v>
      </c>
      <c r="O184" s="65" t="s">
        <v>0</v>
      </c>
      <c r="P184" s="65" t="s">
        <v>0</v>
      </c>
      <c r="Q184" s="62" t="str">
        <f t="shared" si="11"/>
        <v>Aceptable</v>
      </c>
      <c r="R184" s="53" t="s">
        <v>271</v>
      </c>
      <c r="S184" s="53" t="s">
        <v>271</v>
      </c>
      <c r="T184" s="53" t="s">
        <v>271</v>
      </c>
      <c r="U184" s="53" t="s">
        <v>271</v>
      </c>
      <c r="V184" s="53" t="s">
        <v>271</v>
      </c>
      <c r="W184" s="53" t="s">
        <v>271</v>
      </c>
      <c r="X184" s="65" t="str">
        <f t="shared" si="12"/>
        <v>No crítico</v>
      </c>
      <c r="Y184" s="74"/>
      <c r="Z184" s="74"/>
      <c r="AA184" s="74"/>
      <c r="AB184" s="74"/>
      <c r="AC184" s="74"/>
      <c r="AD184" s="74"/>
      <c r="AF184">
        <f t="shared" si="8"/>
        <v>1</v>
      </c>
    </row>
    <row r="185" spans="2:32" customFormat="1" ht="58.5" hidden="1" customHeight="1">
      <c r="B185" s="54">
        <v>170</v>
      </c>
      <c r="C185" s="55" t="str">
        <f>Hoja1!O174</f>
        <v xml:space="preserve"> </v>
      </c>
      <c r="D185" s="55" t="str">
        <f>Hoja1!P174</f>
        <v xml:space="preserve"> </v>
      </c>
      <c r="E185" s="55" t="str">
        <f>Hoja1!Q174</f>
        <v xml:space="preserve"> </v>
      </c>
      <c r="F185" s="55" t="str">
        <f>Hoja1!R174</f>
        <v xml:space="preserve"> </v>
      </c>
      <c r="G185" s="55" t="str">
        <f>Hoja1!S174</f>
        <v xml:space="preserve"> </v>
      </c>
      <c r="H185" s="55" t="str">
        <f>Hoja1!T174</f>
        <v xml:space="preserve"> </v>
      </c>
      <c r="I185" s="55" t="str">
        <f>Hoja1!U174</f>
        <v xml:space="preserve"> </v>
      </c>
      <c r="J185" s="55" t="str">
        <f>Hoja1!V174</f>
        <v xml:space="preserve"> </v>
      </c>
      <c r="K185" s="65" t="s">
        <v>0</v>
      </c>
      <c r="L185" s="65" t="s">
        <v>0</v>
      </c>
      <c r="M185" s="65" t="s">
        <v>0</v>
      </c>
      <c r="N185" s="65" t="s">
        <v>0</v>
      </c>
      <c r="O185" s="65" t="s">
        <v>0</v>
      </c>
      <c r="P185" s="65" t="s">
        <v>0</v>
      </c>
      <c r="Q185" s="62" t="str">
        <f t="shared" si="11"/>
        <v>Aceptable</v>
      </c>
      <c r="R185" s="53" t="s">
        <v>271</v>
      </c>
      <c r="S185" s="53" t="s">
        <v>271</v>
      </c>
      <c r="T185" s="53" t="s">
        <v>271</v>
      </c>
      <c r="U185" s="53" t="s">
        <v>271</v>
      </c>
      <c r="V185" s="53" t="s">
        <v>271</v>
      </c>
      <c r="W185" s="53" t="s">
        <v>271</v>
      </c>
      <c r="X185" s="65" t="str">
        <f t="shared" si="12"/>
        <v>No crítico</v>
      </c>
      <c r="Y185" s="74"/>
      <c r="Z185" s="74"/>
      <c r="AA185" s="74"/>
      <c r="AB185" s="74"/>
      <c r="AC185" s="74"/>
      <c r="AD185" s="74"/>
      <c r="AF185">
        <f t="shared" si="8"/>
        <v>1</v>
      </c>
    </row>
    <row r="186" spans="2:32" customFormat="1" ht="58.5" hidden="1" customHeight="1">
      <c r="B186" s="54">
        <v>171</v>
      </c>
      <c r="C186" s="55" t="str">
        <f>Hoja1!O175</f>
        <v xml:space="preserve"> </v>
      </c>
      <c r="D186" s="55" t="str">
        <f>Hoja1!P175</f>
        <v xml:space="preserve"> </v>
      </c>
      <c r="E186" s="55" t="str">
        <f>Hoja1!Q175</f>
        <v xml:space="preserve"> </v>
      </c>
      <c r="F186" s="55" t="str">
        <f>Hoja1!R175</f>
        <v xml:space="preserve"> </v>
      </c>
      <c r="G186" s="55" t="str">
        <f>Hoja1!S175</f>
        <v xml:space="preserve"> </v>
      </c>
      <c r="H186" s="55" t="str">
        <f>Hoja1!T175</f>
        <v xml:space="preserve"> </v>
      </c>
      <c r="I186" s="55" t="str">
        <f>Hoja1!U175</f>
        <v xml:space="preserve"> </v>
      </c>
      <c r="J186" s="55" t="str">
        <f>Hoja1!V175</f>
        <v xml:space="preserve"> </v>
      </c>
      <c r="K186" s="65" t="s">
        <v>0</v>
      </c>
      <c r="L186" s="65" t="s">
        <v>0</v>
      </c>
      <c r="M186" s="65" t="s">
        <v>0</v>
      </c>
      <c r="N186" s="65" t="s">
        <v>0</v>
      </c>
      <c r="O186" s="65" t="s">
        <v>0</v>
      </c>
      <c r="P186" s="65" t="s">
        <v>0</v>
      </c>
      <c r="Q186" s="62" t="str">
        <f t="shared" si="11"/>
        <v>Aceptable</v>
      </c>
      <c r="R186" s="53" t="s">
        <v>271</v>
      </c>
      <c r="S186" s="53" t="s">
        <v>271</v>
      </c>
      <c r="T186" s="53" t="s">
        <v>271</v>
      </c>
      <c r="U186" s="53" t="s">
        <v>271</v>
      </c>
      <c r="V186" s="53" t="s">
        <v>271</v>
      </c>
      <c r="W186" s="53" t="s">
        <v>271</v>
      </c>
      <c r="X186" s="65" t="str">
        <f t="shared" si="12"/>
        <v>No crítico</v>
      </c>
      <c r="Y186" s="74"/>
      <c r="Z186" s="74"/>
      <c r="AA186" s="74"/>
      <c r="AB186" s="74"/>
      <c r="AC186" s="74"/>
      <c r="AD186" s="74"/>
      <c r="AF186">
        <f t="shared" si="8"/>
        <v>1</v>
      </c>
    </row>
    <row r="187" spans="2:32" customFormat="1" ht="58.5" hidden="1" customHeight="1">
      <c r="B187" s="54">
        <v>172</v>
      </c>
      <c r="C187" s="55" t="str">
        <f>Hoja1!O176</f>
        <v xml:space="preserve"> </v>
      </c>
      <c r="D187" s="55" t="str">
        <f>Hoja1!P176</f>
        <v xml:space="preserve"> </v>
      </c>
      <c r="E187" s="55" t="str">
        <f>Hoja1!Q176</f>
        <v xml:space="preserve"> </v>
      </c>
      <c r="F187" s="55" t="str">
        <f>Hoja1!R176</f>
        <v xml:space="preserve"> </v>
      </c>
      <c r="G187" s="55" t="str">
        <f>Hoja1!S176</f>
        <v xml:space="preserve"> </v>
      </c>
      <c r="H187" s="55" t="str">
        <f>Hoja1!T176</f>
        <v xml:space="preserve"> </v>
      </c>
      <c r="I187" s="55" t="str">
        <f>Hoja1!U176</f>
        <v xml:space="preserve"> </v>
      </c>
      <c r="J187" s="55" t="str">
        <f>Hoja1!V176</f>
        <v xml:space="preserve"> </v>
      </c>
      <c r="K187" s="65" t="s">
        <v>0</v>
      </c>
      <c r="L187" s="65" t="s">
        <v>0</v>
      </c>
      <c r="M187" s="65" t="s">
        <v>0</v>
      </c>
      <c r="N187" s="65" t="s">
        <v>0</v>
      </c>
      <c r="O187" s="65" t="s">
        <v>0</v>
      </c>
      <c r="P187" s="65" t="s">
        <v>0</v>
      </c>
      <c r="Q187" s="62" t="str">
        <f t="shared" si="11"/>
        <v>Aceptable</v>
      </c>
      <c r="R187" s="53" t="s">
        <v>271</v>
      </c>
      <c r="S187" s="53" t="s">
        <v>271</v>
      </c>
      <c r="T187" s="53" t="s">
        <v>271</v>
      </c>
      <c r="U187" s="53" t="s">
        <v>271</v>
      </c>
      <c r="V187" s="53" t="s">
        <v>271</v>
      </c>
      <c r="W187" s="53" t="s">
        <v>271</v>
      </c>
      <c r="X187" s="65" t="str">
        <f t="shared" si="12"/>
        <v>No crítico</v>
      </c>
      <c r="Y187" s="74"/>
      <c r="Z187" s="74"/>
      <c r="AA187" s="74"/>
      <c r="AB187" s="74"/>
      <c r="AC187" s="74"/>
      <c r="AD187" s="74"/>
      <c r="AF187">
        <f t="shared" si="8"/>
        <v>1</v>
      </c>
    </row>
    <row r="188" spans="2:32" customFormat="1" ht="58.5" hidden="1" customHeight="1">
      <c r="B188" s="54">
        <v>173</v>
      </c>
      <c r="C188" s="55" t="str">
        <f>Hoja1!O177</f>
        <v xml:space="preserve"> </v>
      </c>
      <c r="D188" s="55" t="str">
        <f>Hoja1!P177</f>
        <v xml:space="preserve"> </v>
      </c>
      <c r="E188" s="55" t="str">
        <f>Hoja1!Q177</f>
        <v xml:space="preserve"> </v>
      </c>
      <c r="F188" s="55" t="str">
        <f>Hoja1!R177</f>
        <v xml:space="preserve"> </v>
      </c>
      <c r="G188" s="55" t="str">
        <f>Hoja1!S177</f>
        <v xml:space="preserve"> </v>
      </c>
      <c r="H188" s="55" t="str">
        <f>Hoja1!T177</f>
        <v xml:space="preserve"> </v>
      </c>
      <c r="I188" s="55" t="str">
        <f>Hoja1!U177</f>
        <v xml:space="preserve"> </v>
      </c>
      <c r="J188" s="55" t="str">
        <f>Hoja1!V177</f>
        <v xml:space="preserve"> </v>
      </c>
      <c r="K188" s="65" t="s">
        <v>0</v>
      </c>
      <c r="L188" s="65" t="s">
        <v>0</v>
      </c>
      <c r="M188" s="65" t="s">
        <v>0</v>
      </c>
      <c r="N188" s="65" t="s">
        <v>0</v>
      </c>
      <c r="O188" s="65" t="s">
        <v>0</v>
      </c>
      <c r="P188" s="65" t="s">
        <v>0</v>
      </c>
      <c r="Q188" s="62" t="str">
        <f t="shared" si="11"/>
        <v>Aceptable</v>
      </c>
      <c r="R188" s="53" t="s">
        <v>271</v>
      </c>
      <c r="S188" s="53" t="s">
        <v>271</v>
      </c>
      <c r="T188" s="53" t="s">
        <v>271</v>
      </c>
      <c r="U188" s="53" t="s">
        <v>271</v>
      </c>
      <c r="V188" s="53" t="s">
        <v>271</v>
      </c>
      <c r="W188" s="53" t="s">
        <v>271</v>
      </c>
      <c r="X188" s="65" t="str">
        <f t="shared" si="12"/>
        <v>No crítico</v>
      </c>
      <c r="Y188" s="74"/>
      <c r="Z188" s="74"/>
      <c r="AA188" s="74"/>
      <c r="AB188" s="74"/>
      <c r="AC188" s="74"/>
      <c r="AD188" s="74"/>
      <c r="AF188">
        <f t="shared" si="8"/>
        <v>1</v>
      </c>
    </row>
    <row r="189" spans="2:32" customFormat="1" ht="58.5" hidden="1" customHeight="1">
      <c r="B189" s="54">
        <v>174</v>
      </c>
      <c r="C189" s="55" t="str">
        <f>Hoja1!O178</f>
        <v xml:space="preserve"> </v>
      </c>
      <c r="D189" s="55" t="str">
        <f>Hoja1!P178</f>
        <v xml:space="preserve"> </v>
      </c>
      <c r="E189" s="55" t="str">
        <f>Hoja1!Q178</f>
        <v xml:space="preserve"> </v>
      </c>
      <c r="F189" s="55" t="str">
        <f>Hoja1!R178</f>
        <v xml:space="preserve"> </v>
      </c>
      <c r="G189" s="55" t="str">
        <f>Hoja1!S178</f>
        <v xml:space="preserve"> </v>
      </c>
      <c r="H189" s="55" t="str">
        <f>Hoja1!T178</f>
        <v xml:space="preserve"> </v>
      </c>
      <c r="I189" s="55" t="str">
        <f>Hoja1!U178</f>
        <v xml:space="preserve"> </v>
      </c>
      <c r="J189" s="55" t="str">
        <f>Hoja1!V178</f>
        <v xml:space="preserve"> </v>
      </c>
      <c r="K189" s="65" t="s">
        <v>0</v>
      </c>
      <c r="L189" s="65" t="s">
        <v>0</v>
      </c>
      <c r="M189" s="65" t="s">
        <v>0</v>
      </c>
      <c r="N189" s="65" t="s">
        <v>0</v>
      </c>
      <c r="O189" s="65" t="s">
        <v>0</v>
      </c>
      <c r="P189" s="65" t="s">
        <v>0</v>
      </c>
      <c r="Q189" s="62" t="str">
        <f t="shared" si="11"/>
        <v>Aceptable</v>
      </c>
      <c r="R189" s="53" t="s">
        <v>271</v>
      </c>
      <c r="S189" s="53" t="s">
        <v>271</v>
      </c>
      <c r="T189" s="53" t="s">
        <v>271</v>
      </c>
      <c r="U189" s="53" t="s">
        <v>271</v>
      </c>
      <c r="V189" s="53" t="s">
        <v>271</v>
      </c>
      <c r="W189" s="53" t="s">
        <v>271</v>
      </c>
      <c r="X189" s="65" t="str">
        <f t="shared" si="12"/>
        <v>No crítico</v>
      </c>
      <c r="Y189" s="74"/>
      <c r="Z189" s="74"/>
      <c r="AA189" s="74"/>
      <c r="AB189" s="74"/>
      <c r="AC189" s="74"/>
      <c r="AD189" s="74"/>
      <c r="AF189">
        <f t="shared" si="8"/>
        <v>1</v>
      </c>
    </row>
    <row r="190" spans="2:32" customFormat="1" ht="58.5" hidden="1" customHeight="1">
      <c r="B190" s="54">
        <v>175</v>
      </c>
      <c r="C190" s="55" t="str">
        <f>Hoja1!O179</f>
        <v xml:space="preserve"> </v>
      </c>
      <c r="D190" s="55" t="str">
        <f>Hoja1!P179</f>
        <v xml:space="preserve"> </v>
      </c>
      <c r="E190" s="55" t="str">
        <f>Hoja1!Q179</f>
        <v xml:space="preserve"> </v>
      </c>
      <c r="F190" s="55" t="str">
        <f>Hoja1!R179</f>
        <v xml:space="preserve"> </v>
      </c>
      <c r="G190" s="55" t="str">
        <f>Hoja1!S179</f>
        <v xml:space="preserve"> </v>
      </c>
      <c r="H190" s="55" t="str">
        <f>Hoja1!T179</f>
        <v xml:space="preserve"> </v>
      </c>
      <c r="I190" s="55" t="str">
        <f>Hoja1!U179</f>
        <v xml:space="preserve"> </v>
      </c>
      <c r="J190" s="55" t="str">
        <f>Hoja1!V179</f>
        <v xml:space="preserve"> </v>
      </c>
      <c r="K190" s="65" t="s">
        <v>0</v>
      </c>
      <c r="L190" s="65" t="s">
        <v>0</v>
      </c>
      <c r="M190" s="65" t="s">
        <v>0</v>
      </c>
      <c r="N190" s="65" t="s">
        <v>0</v>
      </c>
      <c r="O190" s="65" t="s">
        <v>0</v>
      </c>
      <c r="P190" s="65" t="s">
        <v>0</v>
      </c>
      <c r="Q190" s="62" t="str">
        <f t="shared" si="11"/>
        <v>Aceptable</v>
      </c>
      <c r="R190" s="53" t="s">
        <v>271</v>
      </c>
      <c r="S190" s="53" t="s">
        <v>271</v>
      </c>
      <c r="T190" s="53" t="s">
        <v>271</v>
      </c>
      <c r="U190" s="53" t="s">
        <v>271</v>
      </c>
      <c r="V190" s="53" t="s">
        <v>271</v>
      </c>
      <c r="W190" s="53" t="s">
        <v>271</v>
      </c>
      <c r="X190" s="65" t="str">
        <f t="shared" si="12"/>
        <v>No crítico</v>
      </c>
      <c r="Y190" s="74"/>
      <c r="Z190" s="74"/>
      <c r="AA190" s="74"/>
      <c r="AB190" s="74"/>
      <c r="AC190" s="74"/>
      <c r="AD190" s="74"/>
      <c r="AF190">
        <f t="shared" si="8"/>
        <v>1</v>
      </c>
    </row>
    <row r="191" spans="2:32" customFormat="1" ht="58.5" hidden="1" customHeight="1">
      <c r="B191" s="54">
        <v>176</v>
      </c>
      <c r="C191" s="55" t="str">
        <f>Hoja1!O180</f>
        <v xml:space="preserve"> </v>
      </c>
      <c r="D191" s="55" t="str">
        <f>Hoja1!P180</f>
        <v xml:space="preserve"> </v>
      </c>
      <c r="E191" s="55" t="str">
        <f>Hoja1!Q180</f>
        <v xml:space="preserve"> </v>
      </c>
      <c r="F191" s="55" t="str">
        <f>Hoja1!R180</f>
        <v xml:space="preserve"> </v>
      </c>
      <c r="G191" s="55" t="str">
        <f>Hoja1!S180</f>
        <v xml:space="preserve"> </v>
      </c>
      <c r="H191" s="55" t="str">
        <f>Hoja1!T180</f>
        <v xml:space="preserve"> </v>
      </c>
      <c r="I191" s="55" t="str">
        <f>Hoja1!U180</f>
        <v xml:space="preserve"> </v>
      </c>
      <c r="J191" s="55" t="str">
        <f>Hoja1!V180</f>
        <v xml:space="preserve"> </v>
      </c>
      <c r="K191" s="65" t="s">
        <v>0</v>
      </c>
      <c r="L191" s="65" t="s">
        <v>0</v>
      </c>
      <c r="M191" s="65" t="s">
        <v>0</v>
      </c>
      <c r="N191" s="65" t="s">
        <v>0</v>
      </c>
      <c r="O191" s="65" t="s">
        <v>0</v>
      </c>
      <c r="P191" s="65" t="s">
        <v>0</v>
      </c>
      <c r="Q191" s="62" t="str">
        <f t="shared" si="11"/>
        <v>Aceptable</v>
      </c>
      <c r="R191" s="53" t="s">
        <v>271</v>
      </c>
      <c r="S191" s="53" t="s">
        <v>271</v>
      </c>
      <c r="T191" s="53" t="s">
        <v>271</v>
      </c>
      <c r="U191" s="53" t="s">
        <v>271</v>
      </c>
      <c r="V191" s="53" t="s">
        <v>271</v>
      </c>
      <c r="W191" s="53" t="s">
        <v>271</v>
      </c>
      <c r="X191" s="65" t="str">
        <f t="shared" si="12"/>
        <v>No crítico</v>
      </c>
      <c r="Y191" s="74"/>
      <c r="Z191" s="74"/>
      <c r="AA191" s="74"/>
      <c r="AB191" s="74"/>
      <c r="AC191" s="74"/>
      <c r="AD191" s="74"/>
      <c r="AF191">
        <f t="shared" si="8"/>
        <v>1</v>
      </c>
    </row>
    <row r="192" spans="2:32" customFormat="1" ht="58.5" hidden="1" customHeight="1">
      <c r="B192" s="54">
        <v>177</v>
      </c>
      <c r="C192" s="55" t="str">
        <f>Hoja1!O181</f>
        <v xml:space="preserve"> </v>
      </c>
      <c r="D192" s="55" t="str">
        <f>Hoja1!P181</f>
        <v xml:space="preserve"> </v>
      </c>
      <c r="E192" s="55" t="str">
        <f>Hoja1!Q181</f>
        <v xml:space="preserve"> </v>
      </c>
      <c r="F192" s="55" t="str">
        <f>Hoja1!R181</f>
        <v xml:space="preserve"> </v>
      </c>
      <c r="G192" s="55" t="str">
        <f>Hoja1!S181</f>
        <v xml:space="preserve"> </v>
      </c>
      <c r="H192" s="55" t="str">
        <f>Hoja1!T181</f>
        <v xml:space="preserve"> </v>
      </c>
      <c r="I192" s="55" t="str">
        <f>Hoja1!U181</f>
        <v xml:space="preserve"> </v>
      </c>
      <c r="J192" s="55" t="str">
        <f>Hoja1!V181</f>
        <v xml:space="preserve"> </v>
      </c>
      <c r="K192" s="65" t="s">
        <v>0</v>
      </c>
      <c r="L192" s="65" t="s">
        <v>0</v>
      </c>
      <c r="M192" s="65" t="s">
        <v>0</v>
      </c>
      <c r="N192" s="65" t="s">
        <v>0</v>
      </c>
      <c r="O192" s="65" t="s">
        <v>0</v>
      </c>
      <c r="P192" s="65" t="s">
        <v>0</v>
      </c>
      <c r="Q192" s="62" t="str">
        <f t="shared" si="11"/>
        <v>Aceptable</v>
      </c>
      <c r="R192" s="53" t="s">
        <v>271</v>
      </c>
      <c r="S192" s="53" t="s">
        <v>271</v>
      </c>
      <c r="T192" s="53" t="s">
        <v>271</v>
      </c>
      <c r="U192" s="53" t="s">
        <v>271</v>
      </c>
      <c r="V192" s="53" t="s">
        <v>271</v>
      </c>
      <c r="W192" s="53" t="s">
        <v>271</v>
      </c>
      <c r="X192" s="65" t="str">
        <f t="shared" si="12"/>
        <v>No crítico</v>
      </c>
      <c r="Y192" s="74"/>
      <c r="Z192" s="74"/>
      <c r="AA192" s="74"/>
      <c r="AB192" s="74"/>
      <c r="AC192" s="74"/>
      <c r="AD192" s="74"/>
      <c r="AF192">
        <f t="shared" si="8"/>
        <v>1</v>
      </c>
    </row>
    <row r="193" spans="2:32" customFormat="1" ht="58.5" hidden="1" customHeight="1">
      <c r="B193" s="54">
        <v>178</v>
      </c>
      <c r="C193" s="55" t="str">
        <f>Hoja1!O182</f>
        <v xml:space="preserve"> </v>
      </c>
      <c r="D193" s="55" t="str">
        <f>Hoja1!P182</f>
        <v xml:space="preserve"> </v>
      </c>
      <c r="E193" s="55" t="str">
        <f>Hoja1!Q182</f>
        <v xml:space="preserve"> </v>
      </c>
      <c r="F193" s="55" t="str">
        <f>Hoja1!R182</f>
        <v xml:space="preserve"> </v>
      </c>
      <c r="G193" s="55" t="str">
        <f>Hoja1!S182</f>
        <v xml:space="preserve"> </v>
      </c>
      <c r="H193" s="55" t="str">
        <f>Hoja1!T182</f>
        <v xml:space="preserve"> </v>
      </c>
      <c r="I193" s="55" t="str">
        <f>Hoja1!U182</f>
        <v xml:space="preserve"> </v>
      </c>
      <c r="J193" s="55" t="str">
        <f>Hoja1!V182</f>
        <v xml:space="preserve"> </v>
      </c>
      <c r="K193" s="65" t="s">
        <v>0</v>
      </c>
      <c r="L193" s="65" t="s">
        <v>0</v>
      </c>
      <c r="M193" s="65" t="s">
        <v>0</v>
      </c>
      <c r="N193" s="65" t="s">
        <v>0</v>
      </c>
      <c r="O193" s="65" t="s">
        <v>0</v>
      </c>
      <c r="P193" s="65" t="s">
        <v>0</v>
      </c>
      <c r="Q193" s="62" t="str">
        <f t="shared" si="11"/>
        <v>Aceptable</v>
      </c>
      <c r="R193" s="53" t="s">
        <v>271</v>
      </c>
      <c r="S193" s="53" t="s">
        <v>271</v>
      </c>
      <c r="T193" s="53" t="s">
        <v>271</v>
      </c>
      <c r="U193" s="53" t="s">
        <v>271</v>
      </c>
      <c r="V193" s="53" t="s">
        <v>271</v>
      </c>
      <c r="W193" s="53" t="s">
        <v>271</v>
      </c>
      <c r="X193" s="65" t="str">
        <f t="shared" si="12"/>
        <v>No crítico</v>
      </c>
      <c r="Y193" s="74"/>
      <c r="Z193" s="74"/>
      <c r="AA193" s="74"/>
      <c r="AB193" s="74"/>
      <c r="AC193" s="74"/>
      <c r="AD193" s="74"/>
      <c r="AF193">
        <f t="shared" si="8"/>
        <v>1</v>
      </c>
    </row>
    <row r="194" spans="2:32" customFormat="1" ht="58.5" hidden="1" customHeight="1">
      <c r="B194" s="54">
        <v>179</v>
      </c>
      <c r="C194" s="55" t="str">
        <f>Hoja1!O183</f>
        <v xml:space="preserve"> </v>
      </c>
      <c r="D194" s="55" t="str">
        <f>Hoja1!P183</f>
        <v xml:space="preserve"> </v>
      </c>
      <c r="E194" s="55" t="str">
        <f>Hoja1!Q183</f>
        <v xml:space="preserve"> </v>
      </c>
      <c r="F194" s="55" t="str">
        <f>Hoja1!R183</f>
        <v xml:space="preserve"> </v>
      </c>
      <c r="G194" s="55" t="str">
        <f>Hoja1!S183</f>
        <v xml:space="preserve"> </v>
      </c>
      <c r="H194" s="55" t="str">
        <f>Hoja1!T183</f>
        <v xml:space="preserve"> </v>
      </c>
      <c r="I194" s="55" t="str">
        <f>Hoja1!U183</f>
        <v xml:space="preserve"> </v>
      </c>
      <c r="J194" s="55" t="str">
        <f>Hoja1!V183</f>
        <v xml:space="preserve"> </v>
      </c>
      <c r="K194" s="65" t="s">
        <v>0</v>
      </c>
      <c r="L194" s="65" t="s">
        <v>0</v>
      </c>
      <c r="M194" s="65" t="s">
        <v>0</v>
      </c>
      <c r="N194" s="65" t="s">
        <v>0</v>
      </c>
      <c r="O194" s="65" t="s">
        <v>0</v>
      </c>
      <c r="P194" s="65" t="s">
        <v>0</v>
      </c>
      <c r="Q194" s="62" t="str">
        <f t="shared" si="11"/>
        <v>Aceptable</v>
      </c>
      <c r="R194" s="53" t="s">
        <v>271</v>
      </c>
      <c r="S194" s="53" t="s">
        <v>271</v>
      </c>
      <c r="T194" s="53" t="s">
        <v>271</v>
      </c>
      <c r="U194" s="53" t="s">
        <v>271</v>
      </c>
      <c r="V194" s="53" t="s">
        <v>271</v>
      </c>
      <c r="W194" s="53" t="s">
        <v>271</v>
      </c>
      <c r="X194" s="65" t="str">
        <f t="shared" si="12"/>
        <v>No crítico</v>
      </c>
      <c r="Y194" s="74"/>
      <c r="Z194" s="74"/>
      <c r="AA194" s="74"/>
      <c r="AB194" s="74"/>
      <c r="AC194" s="74"/>
      <c r="AD194" s="74"/>
      <c r="AF194">
        <f t="shared" si="8"/>
        <v>1</v>
      </c>
    </row>
    <row r="195" spans="2:32" customFormat="1" ht="58.5" hidden="1" customHeight="1">
      <c r="B195" s="54">
        <v>180</v>
      </c>
      <c r="C195" s="55" t="str">
        <f>Hoja1!O184</f>
        <v xml:space="preserve"> </v>
      </c>
      <c r="D195" s="55" t="str">
        <f>Hoja1!P184</f>
        <v xml:space="preserve"> </v>
      </c>
      <c r="E195" s="55" t="str">
        <f>Hoja1!Q184</f>
        <v xml:space="preserve"> </v>
      </c>
      <c r="F195" s="55" t="str">
        <f>Hoja1!R184</f>
        <v xml:space="preserve"> </v>
      </c>
      <c r="G195" s="55" t="str">
        <f>Hoja1!S184</f>
        <v xml:space="preserve"> </v>
      </c>
      <c r="H195" s="55" t="str">
        <f>Hoja1!T184</f>
        <v xml:space="preserve"> </v>
      </c>
      <c r="I195" s="55" t="str">
        <f>Hoja1!U184</f>
        <v xml:space="preserve"> </v>
      </c>
      <c r="J195" s="55" t="str">
        <f>Hoja1!V184</f>
        <v xml:space="preserve"> </v>
      </c>
      <c r="K195" s="65" t="s">
        <v>0</v>
      </c>
      <c r="L195" s="65" t="s">
        <v>0</v>
      </c>
      <c r="M195" s="65" t="s">
        <v>0</v>
      </c>
      <c r="N195" s="65" t="s">
        <v>0</v>
      </c>
      <c r="O195" s="65" t="s">
        <v>0</v>
      </c>
      <c r="P195" s="65" t="s">
        <v>0</v>
      </c>
      <c r="Q195" s="62" t="str">
        <f t="shared" si="11"/>
        <v>Aceptable</v>
      </c>
      <c r="R195" s="53" t="s">
        <v>271</v>
      </c>
      <c r="S195" s="53" t="s">
        <v>271</v>
      </c>
      <c r="T195" s="53" t="s">
        <v>271</v>
      </c>
      <c r="U195" s="53" t="s">
        <v>271</v>
      </c>
      <c r="V195" s="53" t="s">
        <v>271</v>
      </c>
      <c r="W195" s="53" t="s">
        <v>271</v>
      </c>
      <c r="X195" s="65" t="str">
        <f t="shared" si="12"/>
        <v>No crítico</v>
      </c>
      <c r="Y195" s="74"/>
      <c r="Z195" s="74"/>
      <c r="AA195" s="74"/>
      <c r="AB195" s="74"/>
      <c r="AC195" s="74"/>
      <c r="AD195" s="74"/>
      <c r="AF195">
        <f t="shared" si="8"/>
        <v>1</v>
      </c>
    </row>
    <row r="196" spans="2:32" customFormat="1" ht="58.5" hidden="1" customHeight="1">
      <c r="B196" s="54">
        <v>181</v>
      </c>
      <c r="C196" s="55" t="str">
        <f>Hoja1!O185</f>
        <v xml:space="preserve"> </v>
      </c>
      <c r="D196" s="55" t="str">
        <f>Hoja1!P185</f>
        <v xml:space="preserve"> </v>
      </c>
      <c r="E196" s="55" t="str">
        <f>Hoja1!Q185</f>
        <v xml:space="preserve"> </v>
      </c>
      <c r="F196" s="55" t="str">
        <f>Hoja1!R185</f>
        <v xml:space="preserve"> </v>
      </c>
      <c r="G196" s="55" t="str">
        <f>Hoja1!S185</f>
        <v xml:space="preserve"> </v>
      </c>
      <c r="H196" s="55" t="str">
        <f>Hoja1!T185</f>
        <v xml:space="preserve"> </v>
      </c>
      <c r="I196" s="55" t="str">
        <f>Hoja1!U185</f>
        <v xml:space="preserve"> </v>
      </c>
      <c r="J196" s="55" t="str">
        <f>Hoja1!V185</f>
        <v xml:space="preserve"> </v>
      </c>
      <c r="K196" s="65" t="s">
        <v>0</v>
      </c>
      <c r="L196" s="65" t="s">
        <v>0</v>
      </c>
      <c r="M196" s="65" t="s">
        <v>0</v>
      </c>
      <c r="N196" s="65" t="s">
        <v>0</v>
      </c>
      <c r="O196" s="65" t="s">
        <v>0</v>
      </c>
      <c r="P196" s="65" t="s">
        <v>0</v>
      </c>
      <c r="Q196" s="62" t="str">
        <f t="shared" si="11"/>
        <v>Aceptable</v>
      </c>
      <c r="R196" s="53" t="s">
        <v>271</v>
      </c>
      <c r="S196" s="53" t="s">
        <v>271</v>
      </c>
      <c r="T196" s="53" t="s">
        <v>271</v>
      </c>
      <c r="U196" s="53" t="s">
        <v>271</v>
      </c>
      <c r="V196" s="53" t="s">
        <v>271</v>
      </c>
      <c r="W196" s="53" t="s">
        <v>271</v>
      </c>
      <c r="X196" s="65" t="str">
        <f t="shared" si="12"/>
        <v>No crítico</v>
      </c>
      <c r="Y196" s="74"/>
      <c r="Z196" s="74"/>
      <c r="AA196" s="74"/>
      <c r="AB196" s="74"/>
      <c r="AC196" s="74"/>
      <c r="AD196" s="74"/>
      <c r="AF196">
        <f t="shared" si="8"/>
        <v>1</v>
      </c>
    </row>
    <row r="197" spans="2:32" customFormat="1" ht="58.5" hidden="1" customHeight="1">
      <c r="B197" s="54">
        <v>182</v>
      </c>
      <c r="C197" s="55" t="str">
        <f>Hoja1!O186</f>
        <v xml:space="preserve"> </v>
      </c>
      <c r="D197" s="55" t="str">
        <f>Hoja1!P186</f>
        <v xml:space="preserve"> </v>
      </c>
      <c r="E197" s="55" t="str">
        <f>Hoja1!Q186</f>
        <v xml:space="preserve"> </v>
      </c>
      <c r="F197" s="55" t="str">
        <f>Hoja1!R186</f>
        <v xml:space="preserve"> </v>
      </c>
      <c r="G197" s="55" t="str">
        <f>Hoja1!S186</f>
        <v xml:space="preserve"> </v>
      </c>
      <c r="H197" s="55" t="str">
        <f>Hoja1!T186</f>
        <v xml:space="preserve"> </v>
      </c>
      <c r="I197" s="55" t="str">
        <f>Hoja1!U186</f>
        <v xml:space="preserve"> </v>
      </c>
      <c r="J197" s="55" t="str">
        <f>Hoja1!V186</f>
        <v xml:space="preserve"> </v>
      </c>
      <c r="K197" s="65" t="s">
        <v>0</v>
      </c>
      <c r="L197" s="65" t="s">
        <v>0</v>
      </c>
      <c r="M197" s="65" t="s">
        <v>0</v>
      </c>
      <c r="N197" s="65" t="s">
        <v>0</v>
      </c>
      <c r="O197" s="65" t="s">
        <v>0</v>
      </c>
      <c r="P197" s="65" t="s">
        <v>0</v>
      </c>
      <c r="Q197" s="62" t="str">
        <f t="shared" si="11"/>
        <v>Aceptable</v>
      </c>
      <c r="R197" s="53" t="s">
        <v>271</v>
      </c>
      <c r="S197" s="53" t="s">
        <v>271</v>
      </c>
      <c r="T197" s="53" t="s">
        <v>271</v>
      </c>
      <c r="U197" s="53" t="s">
        <v>271</v>
      </c>
      <c r="V197" s="53" t="s">
        <v>271</v>
      </c>
      <c r="W197" s="53" t="s">
        <v>271</v>
      </c>
      <c r="X197" s="65" t="str">
        <f t="shared" si="12"/>
        <v>No crítico</v>
      </c>
      <c r="Y197" s="74"/>
      <c r="Z197" s="74"/>
      <c r="AA197" s="74"/>
      <c r="AB197" s="74"/>
      <c r="AC197" s="74"/>
      <c r="AD197" s="74"/>
      <c r="AF197">
        <f t="shared" si="8"/>
        <v>1</v>
      </c>
    </row>
    <row r="198" spans="2:32" customFormat="1" ht="58.5" hidden="1" customHeight="1">
      <c r="B198" s="54">
        <v>183</v>
      </c>
      <c r="C198" s="55" t="str">
        <f>Hoja1!O187</f>
        <v xml:space="preserve"> </v>
      </c>
      <c r="D198" s="55" t="str">
        <f>Hoja1!P187</f>
        <v xml:space="preserve"> </v>
      </c>
      <c r="E198" s="55" t="str">
        <f>Hoja1!Q187</f>
        <v xml:space="preserve"> </v>
      </c>
      <c r="F198" s="55" t="str">
        <f>Hoja1!R187</f>
        <v xml:space="preserve"> </v>
      </c>
      <c r="G198" s="55" t="str">
        <f>Hoja1!S187</f>
        <v xml:space="preserve"> </v>
      </c>
      <c r="H198" s="55" t="str">
        <f>Hoja1!T187</f>
        <v xml:space="preserve"> </v>
      </c>
      <c r="I198" s="55" t="str">
        <f>Hoja1!U187</f>
        <v xml:space="preserve"> </v>
      </c>
      <c r="J198" s="55" t="str">
        <f>Hoja1!V187</f>
        <v xml:space="preserve"> </v>
      </c>
      <c r="K198" s="65" t="s">
        <v>0</v>
      </c>
      <c r="L198" s="65" t="s">
        <v>0</v>
      </c>
      <c r="M198" s="65" t="s">
        <v>0</v>
      </c>
      <c r="N198" s="65" t="s">
        <v>0</v>
      </c>
      <c r="O198" s="65" t="s">
        <v>0</v>
      </c>
      <c r="P198" s="65" t="s">
        <v>0</v>
      </c>
      <c r="Q198" s="62" t="str">
        <f t="shared" si="11"/>
        <v>Aceptable</v>
      </c>
      <c r="R198" s="53" t="s">
        <v>271</v>
      </c>
      <c r="S198" s="53" t="s">
        <v>271</v>
      </c>
      <c r="T198" s="53" t="s">
        <v>271</v>
      </c>
      <c r="U198" s="53" t="s">
        <v>271</v>
      </c>
      <c r="V198" s="53" t="s">
        <v>271</v>
      </c>
      <c r="W198" s="53" t="s">
        <v>271</v>
      </c>
      <c r="X198" s="65" t="str">
        <f t="shared" si="12"/>
        <v>No crítico</v>
      </c>
      <c r="Y198" s="74"/>
      <c r="Z198" s="74"/>
      <c r="AA198" s="74"/>
      <c r="AB198" s="74"/>
      <c r="AC198" s="74"/>
      <c r="AD198" s="74"/>
      <c r="AF198">
        <f t="shared" si="8"/>
        <v>1</v>
      </c>
    </row>
    <row r="199" spans="2:32" customFormat="1" ht="58.5" hidden="1" customHeight="1">
      <c r="B199" s="54">
        <v>184</v>
      </c>
      <c r="C199" s="55" t="str">
        <f>Hoja1!O188</f>
        <v xml:space="preserve"> </v>
      </c>
      <c r="D199" s="55" t="str">
        <f>Hoja1!P188</f>
        <v xml:space="preserve"> </v>
      </c>
      <c r="E199" s="55" t="str">
        <f>Hoja1!Q188</f>
        <v xml:space="preserve"> </v>
      </c>
      <c r="F199" s="55" t="str">
        <f>Hoja1!R188</f>
        <v xml:space="preserve"> </v>
      </c>
      <c r="G199" s="55" t="str">
        <f>Hoja1!S188</f>
        <v xml:space="preserve"> </v>
      </c>
      <c r="H199" s="55" t="str">
        <f>Hoja1!T188</f>
        <v xml:space="preserve"> </v>
      </c>
      <c r="I199" s="55" t="str">
        <f>Hoja1!U188</f>
        <v xml:space="preserve"> </v>
      </c>
      <c r="J199" s="55" t="str">
        <f>Hoja1!V188</f>
        <v xml:space="preserve"> </v>
      </c>
      <c r="K199" s="65" t="s">
        <v>0</v>
      </c>
      <c r="L199" s="65" t="s">
        <v>0</v>
      </c>
      <c r="M199" s="65" t="s">
        <v>0</v>
      </c>
      <c r="N199" s="65" t="s">
        <v>0</v>
      </c>
      <c r="O199" s="65" t="s">
        <v>0</v>
      </c>
      <c r="P199" s="65" t="s">
        <v>0</v>
      </c>
      <c r="Q199" s="62" t="str">
        <f t="shared" si="11"/>
        <v>Aceptable</v>
      </c>
      <c r="R199" s="53" t="s">
        <v>271</v>
      </c>
      <c r="S199" s="53" t="s">
        <v>271</v>
      </c>
      <c r="T199" s="53" t="s">
        <v>271</v>
      </c>
      <c r="U199" s="53" t="s">
        <v>271</v>
      </c>
      <c r="V199" s="53" t="s">
        <v>271</v>
      </c>
      <c r="W199" s="53" t="s">
        <v>271</v>
      </c>
      <c r="X199" s="65" t="str">
        <f t="shared" si="12"/>
        <v>No crítico</v>
      </c>
      <c r="Y199" s="74"/>
      <c r="Z199" s="74"/>
      <c r="AA199" s="74"/>
      <c r="AB199" s="74"/>
      <c r="AC199" s="74"/>
      <c r="AD199" s="74"/>
      <c r="AF199">
        <f t="shared" si="8"/>
        <v>1</v>
      </c>
    </row>
    <row r="200" spans="2:32" customFormat="1" ht="58.5" hidden="1" customHeight="1">
      <c r="B200" s="54">
        <v>185</v>
      </c>
      <c r="C200" s="55" t="str">
        <f>Hoja1!O189</f>
        <v xml:space="preserve"> </v>
      </c>
      <c r="D200" s="55" t="str">
        <f>Hoja1!P189</f>
        <v xml:space="preserve"> </v>
      </c>
      <c r="E200" s="55" t="str">
        <f>Hoja1!Q189</f>
        <v xml:space="preserve"> </v>
      </c>
      <c r="F200" s="55" t="str">
        <f>Hoja1!R189</f>
        <v xml:space="preserve"> </v>
      </c>
      <c r="G200" s="55" t="str">
        <f>Hoja1!S189</f>
        <v xml:space="preserve"> </v>
      </c>
      <c r="H200" s="55" t="str">
        <f>Hoja1!T189</f>
        <v xml:space="preserve"> </v>
      </c>
      <c r="I200" s="55" t="str">
        <f>Hoja1!U189</f>
        <v xml:space="preserve"> </v>
      </c>
      <c r="J200" s="55" t="str">
        <f>Hoja1!V189</f>
        <v xml:space="preserve"> </v>
      </c>
      <c r="K200" s="65" t="s">
        <v>0</v>
      </c>
      <c r="L200" s="65" t="s">
        <v>0</v>
      </c>
      <c r="M200" s="65" t="s">
        <v>0</v>
      </c>
      <c r="N200" s="65" t="s">
        <v>0</v>
      </c>
      <c r="O200" s="65" t="s">
        <v>0</v>
      </c>
      <c r="P200" s="65" t="s">
        <v>0</v>
      </c>
      <c r="Q200" s="62" t="str">
        <f t="shared" si="11"/>
        <v>Aceptable</v>
      </c>
      <c r="R200" s="53" t="s">
        <v>271</v>
      </c>
      <c r="S200" s="53" t="s">
        <v>271</v>
      </c>
      <c r="T200" s="53" t="s">
        <v>271</v>
      </c>
      <c r="U200" s="53" t="s">
        <v>271</v>
      </c>
      <c r="V200" s="53" t="s">
        <v>271</v>
      </c>
      <c r="W200" s="53" t="s">
        <v>271</v>
      </c>
      <c r="X200" s="65" t="str">
        <f t="shared" si="12"/>
        <v>No crítico</v>
      </c>
      <c r="Y200" s="74"/>
      <c r="Z200" s="74"/>
      <c r="AA200" s="74"/>
      <c r="AB200" s="74"/>
      <c r="AC200" s="74"/>
      <c r="AD200" s="74"/>
      <c r="AF200">
        <f t="shared" si="8"/>
        <v>1</v>
      </c>
    </row>
    <row r="201" spans="2:32" customFormat="1" ht="58.5" hidden="1" customHeight="1">
      <c r="B201" s="54">
        <v>186</v>
      </c>
      <c r="C201" s="55" t="str">
        <f>Hoja1!O190</f>
        <v xml:space="preserve"> </v>
      </c>
      <c r="D201" s="55" t="str">
        <f>Hoja1!P190</f>
        <v xml:space="preserve"> </v>
      </c>
      <c r="E201" s="55" t="str">
        <f>Hoja1!Q190</f>
        <v xml:space="preserve"> </v>
      </c>
      <c r="F201" s="55" t="str">
        <f>Hoja1!R190</f>
        <v xml:space="preserve"> </v>
      </c>
      <c r="G201" s="55" t="str">
        <f>Hoja1!S190</f>
        <v xml:space="preserve"> </v>
      </c>
      <c r="H201" s="55" t="str">
        <f>Hoja1!T190</f>
        <v xml:space="preserve"> </v>
      </c>
      <c r="I201" s="55" t="str">
        <f>Hoja1!U190</f>
        <v xml:space="preserve"> </v>
      </c>
      <c r="J201" s="55" t="str">
        <f>Hoja1!V190</f>
        <v xml:space="preserve"> </v>
      </c>
      <c r="K201" s="65" t="s">
        <v>0</v>
      </c>
      <c r="L201" s="65" t="s">
        <v>0</v>
      </c>
      <c r="M201" s="65" t="s">
        <v>0</v>
      </c>
      <c r="N201" s="65" t="s">
        <v>0</v>
      </c>
      <c r="O201" s="65" t="s">
        <v>0</v>
      </c>
      <c r="P201" s="65" t="s">
        <v>0</v>
      </c>
      <c r="Q201" s="62" t="str">
        <f t="shared" si="11"/>
        <v>Aceptable</v>
      </c>
      <c r="R201" s="53" t="s">
        <v>271</v>
      </c>
      <c r="S201" s="53" t="s">
        <v>271</v>
      </c>
      <c r="T201" s="53" t="s">
        <v>271</v>
      </c>
      <c r="U201" s="53" t="s">
        <v>271</v>
      </c>
      <c r="V201" s="53" t="s">
        <v>271</v>
      </c>
      <c r="W201" s="53" t="s">
        <v>271</v>
      </c>
      <c r="X201" s="65" t="str">
        <f t="shared" si="12"/>
        <v>No crítico</v>
      </c>
      <c r="Y201" s="74"/>
      <c r="Z201" s="74"/>
      <c r="AA201" s="74"/>
      <c r="AB201" s="74"/>
      <c r="AC201" s="74"/>
      <c r="AD201" s="74"/>
      <c r="AF201">
        <f t="shared" si="8"/>
        <v>1</v>
      </c>
    </row>
    <row r="202" spans="2:32" customFormat="1" ht="58.5" hidden="1" customHeight="1">
      <c r="B202" s="54">
        <v>187</v>
      </c>
      <c r="C202" s="55" t="str">
        <f>Hoja1!O191</f>
        <v xml:space="preserve"> </v>
      </c>
      <c r="D202" s="55" t="str">
        <f>Hoja1!P191</f>
        <v xml:space="preserve"> </v>
      </c>
      <c r="E202" s="55" t="str">
        <f>Hoja1!Q191</f>
        <v xml:space="preserve"> </v>
      </c>
      <c r="F202" s="55" t="str">
        <f>Hoja1!R191</f>
        <v xml:space="preserve"> </v>
      </c>
      <c r="G202" s="55" t="str">
        <f>Hoja1!S191</f>
        <v xml:space="preserve"> </v>
      </c>
      <c r="H202" s="55" t="str">
        <f>Hoja1!T191</f>
        <v xml:space="preserve"> </v>
      </c>
      <c r="I202" s="55" t="str">
        <f>Hoja1!U191</f>
        <v xml:space="preserve"> </v>
      </c>
      <c r="J202" s="55" t="str">
        <f>Hoja1!V191</f>
        <v xml:space="preserve"> </v>
      </c>
      <c r="K202" s="65" t="s">
        <v>0</v>
      </c>
      <c r="L202" s="65" t="s">
        <v>0</v>
      </c>
      <c r="M202" s="65" t="s">
        <v>0</v>
      </c>
      <c r="N202" s="65" t="s">
        <v>0</v>
      </c>
      <c r="O202" s="65" t="s">
        <v>0</v>
      </c>
      <c r="P202" s="65" t="s">
        <v>0</v>
      </c>
      <c r="Q202" s="62" t="str">
        <f t="shared" si="11"/>
        <v>Aceptable</v>
      </c>
      <c r="R202" s="53" t="s">
        <v>271</v>
      </c>
      <c r="S202" s="53" t="s">
        <v>271</v>
      </c>
      <c r="T202" s="53" t="s">
        <v>271</v>
      </c>
      <c r="U202" s="53" t="s">
        <v>271</v>
      </c>
      <c r="V202" s="53" t="s">
        <v>271</v>
      </c>
      <c r="W202" s="53" t="s">
        <v>271</v>
      </c>
      <c r="X202" s="65" t="str">
        <f t="shared" si="12"/>
        <v>No crítico</v>
      </c>
      <c r="Y202" s="74"/>
      <c r="Z202" s="74"/>
      <c r="AA202" s="74"/>
      <c r="AB202" s="74"/>
      <c r="AC202" s="74"/>
      <c r="AD202" s="74"/>
      <c r="AF202">
        <f t="shared" si="8"/>
        <v>1</v>
      </c>
    </row>
    <row r="203" spans="2:32" customFormat="1" ht="58.5" hidden="1" customHeight="1">
      <c r="B203" s="54">
        <v>188</v>
      </c>
      <c r="C203" s="55" t="str">
        <f>Hoja1!O192</f>
        <v xml:space="preserve"> </v>
      </c>
      <c r="D203" s="55" t="str">
        <f>Hoja1!P192</f>
        <v xml:space="preserve"> </v>
      </c>
      <c r="E203" s="55" t="str">
        <f>Hoja1!Q192</f>
        <v xml:space="preserve"> </v>
      </c>
      <c r="F203" s="55" t="str">
        <f>Hoja1!R192</f>
        <v xml:space="preserve"> </v>
      </c>
      <c r="G203" s="55" t="str">
        <f>Hoja1!S192</f>
        <v xml:space="preserve"> </v>
      </c>
      <c r="H203" s="55" t="str">
        <f>Hoja1!T192</f>
        <v xml:space="preserve"> </v>
      </c>
      <c r="I203" s="55" t="str">
        <f>Hoja1!U192</f>
        <v xml:space="preserve"> </v>
      </c>
      <c r="J203" s="55" t="str">
        <f>Hoja1!V192</f>
        <v xml:space="preserve"> </v>
      </c>
      <c r="K203" s="65" t="s">
        <v>0</v>
      </c>
      <c r="L203" s="65" t="s">
        <v>0</v>
      </c>
      <c r="M203" s="65" t="s">
        <v>0</v>
      </c>
      <c r="N203" s="65" t="s">
        <v>0</v>
      </c>
      <c r="O203" s="65" t="s">
        <v>0</v>
      </c>
      <c r="P203" s="65" t="s">
        <v>0</v>
      </c>
      <c r="Q203" s="62" t="str">
        <f t="shared" si="11"/>
        <v>Aceptable</v>
      </c>
      <c r="R203" s="53" t="s">
        <v>271</v>
      </c>
      <c r="S203" s="53" t="s">
        <v>271</v>
      </c>
      <c r="T203" s="53" t="s">
        <v>271</v>
      </c>
      <c r="U203" s="53" t="s">
        <v>271</v>
      </c>
      <c r="V203" s="53" t="s">
        <v>271</v>
      </c>
      <c r="W203" s="53" t="s">
        <v>271</v>
      </c>
      <c r="X203" s="65" t="str">
        <f t="shared" si="12"/>
        <v>No crítico</v>
      </c>
      <c r="Y203" s="74"/>
      <c r="Z203" s="74"/>
      <c r="AA203" s="74"/>
      <c r="AB203" s="74"/>
      <c r="AC203" s="74"/>
      <c r="AD203" s="74"/>
      <c r="AF203">
        <f t="shared" si="8"/>
        <v>1</v>
      </c>
    </row>
    <row r="204" spans="2:32" customFormat="1" ht="58.5" hidden="1" customHeight="1">
      <c r="B204" s="54">
        <v>189</v>
      </c>
      <c r="C204" s="55" t="str">
        <f>Hoja1!O193</f>
        <v xml:space="preserve"> </v>
      </c>
      <c r="D204" s="55" t="str">
        <f>Hoja1!P193</f>
        <v xml:space="preserve"> </v>
      </c>
      <c r="E204" s="55" t="str">
        <f>Hoja1!Q193</f>
        <v xml:space="preserve"> </v>
      </c>
      <c r="F204" s="55" t="str">
        <f>Hoja1!R193</f>
        <v xml:space="preserve"> </v>
      </c>
      <c r="G204" s="55" t="str">
        <f>Hoja1!S193</f>
        <v xml:space="preserve"> </v>
      </c>
      <c r="H204" s="55" t="str">
        <f>Hoja1!T193</f>
        <v xml:space="preserve"> </v>
      </c>
      <c r="I204" s="55" t="str">
        <f>Hoja1!U193</f>
        <v xml:space="preserve"> </v>
      </c>
      <c r="J204" s="55" t="str">
        <f>Hoja1!V193</f>
        <v xml:space="preserve"> </v>
      </c>
      <c r="K204" s="65" t="s">
        <v>0</v>
      </c>
      <c r="L204" s="65" t="s">
        <v>0</v>
      </c>
      <c r="M204" s="65" t="s">
        <v>0</v>
      </c>
      <c r="N204" s="65" t="s">
        <v>0</v>
      </c>
      <c r="O204" s="65" t="s">
        <v>0</v>
      </c>
      <c r="P204" s="65" t="s">
        <v>0</v>
      </c>
      <c r="Q204" s="62" t="str">
        <f t="shared" si="11"/>
        <v>Aceptable</v>
      </c>
      <c r="R204" s="53" t="s">
        <v>271</v>
      </c>
      <c r="S204" s="53" t="s">
        <v>271</v>
      </c>
      <c r="T204" s="53" t="s">
        <v>271</v>
      </c>
      <c r="U204" s="53" t="s">
        <v>271</v>
      </c>
      <c r="V204" s="53" t="s">
        <v>271</v>
      </c>
      <c r="W204" s="53" t="s">
        <v>271</v>
      </c>
      <c r="X204" s="65" t="str">
        <f t="shared" si="12"/>
        <v>No crítico</v>
      </c>
      <c r="Y204" s="74"/>
      <c r="Z204" s="74"/>
      <c r="AA204" s="74"/>
      <c r="AB204" s="74"/>
      <c r="AC204" s="74"/>
      <c r="AD204" s="74"/>
      <c r="AF204">
        <f t="shared" si="8"/>
        <v>1</v>
      </c>
    </row>
    <row r="205" spans="2:32" customFormat="1" ht="58.5" hidden="1" customHeight="1">
      <c r="B205" s="54">
        <v>190</v>
      </c>
      <c r="C205" s="55" t="str">
        <f>Hoja1!O194</f>
        <v xml:space="preserve"> </v>
      </c>
      <c r="D205" s="55" t="str">
        <f>Hoja1!P194</f>
        <v xml:space="preserve"> </v>
      </c>
      <c r="E205" s="55" t="str">
        <f>Hoja1!Q194</f>
        <v xml:space="preserve"> </v>
      </c>
      <c r="F205" s="55" t="str">
        <f>Hoja1!R194</f>
        <v xml:space="preserve"> </v>
      </c>
      <c r="G205" s="55" t="str">
        <f>Hoja1!S194</f>
        <v xml:space="preserve"> </v>
      </c>
      <c r="H205" s="55" t="str">
        <f>Hoja1!T194</f>
        <v xml:space="preserve"> </v>
      </c>
      <c r="I205" s="55" t="str">
        <f>Hoja1!U194</f>
        <v xml:space="preserve"> </v>
      </c>
      <c r="J205" s="55" t="str">
        <f>Hoja1!V194</f>
        <v xml:space="preserve"> </v>
      </c>
      <c r="K205" s="65" t="s">
        <v>0</v>
      </c>
      <c r="L205" s="65" t="s">
        <v>0</v>
      </c>
      <c r="M205" s="65" t="s">
        <v>0</v>
      </c>
      <c r="N205" s="65" t="s">
        <v>0</v>
      </c>
      <c r="O205" s="65" t="s">
        <v>0</v>
      </c>
      <c r="P205" s="65" t="s">
        <v>0</v>
      </c>
      <c r="Q205" s="62" t="str">
        <f t="shared" si="11"/>
        <v>Aceptable</v>
      </c>
      <c r="R205" s="53" t="s">
        <v>271</v>
      </c>
      <c r="S205" s="53" t="s">
        <v>271</v>
      </c>
      <c r="T205" s="53" t="s">
        <v>271</v>
      </c>
      <c r="U205" s="53" t="s">
        <v>271</v>
      </c>
      <c r="V205" s="53" t="s">
        <v>271</v>
      </c>
      <c r="W205" s="53" t="s">
        <v>271</v>
      </c>
      <c r="X205" s="65" t="str">
        <f t="shared" si="12"/>
        <v>No crítico</v>
      </c>
      <c r="Y205" s="74"/>
      <c r="Z205" s="74"/>
      <c r="AA205" s="74"/>
      <c r="AB205" s="74"/>
      <c r="AC205" s="74"/>
      <c r="AD205" s="74"/>
      <c r="AF205">
        <f t="shared" si="8"/>
        <v>1</v>
      </c>
    </row>
    <row r="206" spans="2:32" customFormat="1" ht="58.5" hidden="1" customHeight="1">
      <c r="B206" s="54">
        <v>191</v>
      </c>
      <c r="C206" s="55" t="str">
        <f>Hoja1!O195</f>
        <v xml:space="preserve"> </v>
      </c>
      <c r="D206" s="55" t="str">
        <f>Hoja1!P195</f>
        <v xml:space="preserve"> </v>
      </c>
      <c r="E206" s="55" t="str">
        <f>Hoja1!Q195</f>
        <v xml:space="preserve"> </v>
      </c>
      <c r="F206" s="55" t="str">
        <f>Hoja1!R195</f>
        <v xml:space="preserve"> </v>
      </c>
      <c r="G206" s="55" t="str">
        <f>Hoja1!S195</f>
        <v xml:space="preserve"> </v>
      </c>
      <c r="H206" s="55" t="str">
        <f>Hoja1!T195</f>
        <v xml:space="preserve"> </v>
      </c>
      <c r="I206" s="55" t="str">
        <f>Hoja1!U195</f>
        <v xml:space="preserve"> </v>
      </c>
      <c r="J206" s="55" t="str">
        <f>Hoja1!V195</f>
        <v xml:space="preserve"> </v>
      </c>
      <c r="K206" s="65" t="s">
        <v>0</v>
      </c>
      <c r="L206" s="65" t="s">
        <v>0</v>
      </c>
      <c r="M206" s="65" t="s">
        <v>0</v>
      </c>
      <c r="N206" s="65" t="s">
        <v>0</v>
      </c>
      <c r="O206" s="65" t="s">
        <v>0</v>
      </c>
      <c r="P206" s="65" t="s">
        <v>0</v>
      </c>
      <c r="Q206" s="62" t="str">
        <f t="shared" si="11"/>
        <v>Aceptable</v>
      </c>
      <c r="R206" s="53" t="s">
        <v>271</v>
      </c>
      <c r="S206" s="53" t="s">
        <v>271</v>
      </c>
      <c r="T206" s="53" t="s">
        <v>271</v>
      </c>
      <c r="U206" s="53" t="s">
        <v>271</v>
      </c>
      <c r="V206" s="53" t="s">
        <v>271</v>
      </c>
      <c r="W206" s="53" t="s">
        <v>271</v>
      </c>
      <c r="X206" s="65" t="str">
        <f t="shared" si="12"/>
        <v>No crítico</v>
      </c>
      <c r="Y206" s="74"/>
      <c r="Z206" s="74"/>
      <c r="AA206" s="74"/>
      <c r="AB206" s="74"/>
      <c r="AC206" s="74"/>
      <c r="AD206" s="74"/>
      <c r="AF206">
        <f t="shared" si="8"/>
        <v>1</v>
      </c>
    </row>
    <row r="207" spans="2:32" customFormat="1" ht="58.5" hidden="1" customHeight="1">
      <c r="B207" s="54">
        <v>192</v>
      </c>
      <c r="C207" s="55" t="str">
        <f>Hoja1!O196</f>
        <v xml:space="preserve"> </v>
      </c>
      <c r="D207" s="55" t="str">
        <f>Hoja1!P196</f>
        <v xml:space="preserve"> </v>
      </c>
      <c r="E207" s="55" t="str">
        <f>Hoja1!Q196</f>
        <v xml:space="preserve"> </v>
      </c>
      <c r="F207" s="55" t="str">
        <f>Hoja1!R196</f>
        <v xml:space="preserve"> </v>
      </c>
      <c r="G207" s="55" t="str">
        <f>Hoja1!S196</f>
        <v xml:space="preserve"> </v>
      </c>
      <c r="H207" s="55" t="str">
        <f>Hoja1!T196</f>
        <v xml:space="preserve"> </v>
      </c>
      <c r="I207" s="55" t="str">
        <f>Hoja1!U196</f>
        <v xml:space="preserve"> </v>
      </c>
      <c r="J207" s="55" t="str">
        <f>Hoja1!V196</f>
        <v xml:space="preserve"> </v>
      </c>
      <c r="K207" s="65" t="s">
        <v>0</v>
      </c>
      <c r="L207" s="65" t="s">
        <v>0</v>
      </c>
      <c r="M207" s="65" t="s">
        <v>0</v>
      </c>
      <c r="N207" s="65" t="s">
        <v>0</v>
      </c>
      <c r="O207" s="65" t="s">
        <v>0</v>
      </c>
      <c r="P207" s="65" t="s">
        <v>0</v>
      </c>
      <c r="Q207" s="62" t="str">
        <f t="shared" si="11"/>
        <v>Aceptable</v>
      </c>
      <c r="R207" s="53" t="s">
        <v>271</v>
      </c>
      <c r="S207" s="53" t="s">
        <v>271</v>
      </c>
      <c r="T207" s="53" t="s">
        <v>271</v>
      </c>
      <c r="U207" s="53" t="s">
        <v>271</v>
      </c>
      <c r="V207" s="53" t="s">
        <v>271</v>
      </c>
      <c r="W207" s="53" t="s">
        <v>271</v>
      </c>
      <c r="X207" s="65" t="str">
        <f t="shared" si="12"/>
        <v>No crítico</v>
      </c>
      <c r="Y207" s="74"/>
      <c r="Z207" s="74"/>
      <c r="AA207" s="74"/>
      <c r="AB207" s="74"/>
      <c r="AC207" s="74"/>
      <c r="AD207" s="74"/>
      <c r="AF207">
        <f t="shared" si="8"/>
        <v>1</v>
      </c>
    </row>
    <row r="208" spans="2:32" customFormat="1" ht="58.5" hidden="1" customHeight="1">
      <c r="B208" s="54">
        <v>193</v>
      </c>
      <c r="C208" s="55" t="str">
        <f>Hoja1!O197</f>
        <v xml:space="preserve"> </v>
      </c>
      <c r="D208" s="55" t="str">
        <f>Hoja1!P197</f>
        <v xml:space="preserve"> </v>
      </c>
      <c r="E208" s="55" t="str">
        <f>Hoja1!Q197</f>
        <v xml:space="preserve"> </v>
      </c>
      <c r="F208" s="55" t="str">
        <f>Hoja1!R197</f>
        <v xml:space="preserve"> </v>
      </c>
      <c r="G208" s="55" t="str">
        <f>Hoja1!S197</f>
        <v xml:space="preserve"> </v>
      </c>
      <c r="H208" s="55" t="str">
        <f>Hoja1!T197</f>
        <v xml:space="preserve"> </v>
      </c>
      <c r="I208" s="55" t="str">
        <f>Hoja1!U197</f>
        <v xml:space="preserve"> </v>
      </c>
      <c r="J208" s="55" t="str">
        <f>Hoja1!V197</f>
        <v xml:space="preserve"> </v>
      </c>
      <c r="K208" s="65" t="s">
        <v>0</v>
      </c>
      <c r="L208" s="65" t="s">
        <v>0</v>
      </c>
      <c r="M208" s="65" t="s">
        <v>0</v>
      </c>
      <c r="N208" s="65" t="s">
        <v>0</v>
      </c>
      <c r="O208" s="65" t="s">
        <v>0</v>
      </c>
      <c r="P208" s="65" t="s">
        <v>0</v>
      </c>
      <c r="Q208" s="62" t="str">
        <f t="shared" si="11"/>
        <v>Aceptable</v>
      </c>
      <c r="R208" s="53" t="s">
        <v>271</v>
      </c>
      <c r="S208" s="53" t="s">
        <v>271</v>
      </c>
      <c r="T208" s="53" t="s">
        <v>271</v>
      </c>
      <c r="U208" s="53" t="s">
        <v>271</v>
      </c>
      <c r="V208" s="53" t="s">
        <v>271</v>
      </c>
      <c r="W208" s="53" t="s">
        <v>271</v>
      </c>
      <c r="X208" s="65" t="str">
        <f t="shared" si="12"/>
        <v>No crítico</v>
      </c>
      <c r="Y208" s="74"/>
      <c r="Z208" s="74"/>
      <c r="AA208" s="74"/>
      <c r="AB208" s="74"/>
      <c r="AC208" s="74"/>
      <c r="AD208" s="74"/>
      <c r="AF208">
        <f t="shared" si="8"/>
        <v>1</v>
      </c>
    </row>
    <row r="209" spans="2:32" customFormat="1" ht="58.5" hidden="1" customHeight="1">
      <c r="B209" s="54">
        <v>194</v>
      </c>
      <c r="C209" s="55" t="str">
        <f>Hoja1!O198</f>
        <v xml:space="preserve"> </v>
      </c>
      <c r="D209" s="55" t="str">
        <f>Hoja1!P198</f>
        <v xml:space="preserve"> </v>
      </c>
      <c r="E209" s="55" t="str">
        <f>Hoja1!Q198</f>
        <v xml:space="preserve"> </v>
      </c>
      <c r="F209" s="55" t="str">
        <f>Hoja1!R198</f>
        <v xml:space="preserve"> </v>
      </c>
      <c r="G209" s="55" t="str">
        <f>Hoja1!S198</f>
        <v xml:space="preserve"> </v>
      </c>
      <c r="H209" s="55" t="str">
        <f>Hoja1!T198</f>
        <v xml:space="preserve"> </v>
      </c>
      <c r="I209" s="55" t="str">
        <f>Hoja1!U198</f>
        <v xml:space="preserve"> </v>
      </c>
      <c r="J209" s="55" t="str">
        <f>Hoja1!V198</f>
        <v xml:space="preserve"> </v>
      </c>
      <c r="K209" s="65" t="s">
        <v>0</v>
      </c>
      <c r="L209" s="65" t="s">
        <v>0</v>
      </c>
      <c r="M209" s="65" t="s">
        <v>0</v>
      </c>
      <c r="N209" s="65" t="s">
        <v>0</v>
      </c>
      <c r="O209" s="65" t="s">
        <v>0</v>
      </c>
      <c r="P209" s="65" t="s">
        <v>0</v>
      </c>
      <c r="Q209" s="62" t="str">
        <f t="shared" ref="Q209:Q214" si="13">IF(AND(K209="SI",L209="SI",M209="SI",N209="SI",O209="SI",P209="SI"),"Aceptable","No aceptable")</f>
        <v>Aceptable</v>
      </c>
      <c r="R209" s="53" t="s">
        <v>271</v>
      </c>
      <c r="S209" s="53" t="s">
        <v>271</v>
      </c>
      <c r="T209" s="53" t="s">
        <v>271</v>
      </c>
      <c r="U209" s="53" t="s">
        <v>271</v>
      </c>
      <c r="V209" s="53" t="s">
        <v>271</v>
      </c>
      <c r="W209" s="53" t="s">
        <v>271</v>
      </c>
      <c r="X209" s="65" t="str">
        <f t="shared" si="12"/>
        <v>No crítico</v>
      </c>
      <c r="Y209" s="74"/>
      <c r="Z209" s="74"/>
      <c r="AA209" s="74"/>
      <c r="AB209" s="74"/>
      <c r="AC209" s="74"/>
      <c r="AD209" s="74"/>
      <c r="AF209">
        <f t="shared" si="8"/>
        <v>1</v>
      </c>
    </row>
    <row r="210" spans="2:32" customFormat="1" ht="58.5" hidden="1" customHeight="1">
      <c r="B210" s="54">
        <v>195</v>
      </c>
      <c r="C210" s="55" t="str">
        <f>Hoja1!O199</f>
        <v xml:space="preserve"> </v>
      </c>
      <c r="D210" s="55" t="str">
        <f>Hoja1!P199</f>
        <v xml:space="preserve"> </v>
      </c>
      <c r="E210" s="55" t="str">
        <f>Hoja1!Q199</f>
        <v xml:space="preserve"> </v>
      </c>
      <c r="F210" s="55" t="str">
        <f>Hoja1!R199</f>
        <v xml:space="preserve"> </v>
      </c>
      <c r="G210" s="55" t="str">
        <f>Hoja1!S199</f>
        <v xml:space="preserve"> </v>
      </c>
      <c r="H210" s="55" t="str">
        <f>Hoja1!T199</f>
        <v xml:space="preserve"> </v>
      </c>
      <c r="I210" s="55" t="str">
        <f>Hoja1!U199</f>
        <v xml:space="preserve"> </v>
      </c>
      <c r="J210" s="55" t="str">
        <f>Hoja1!V199</f>
        <v xml:space="preserve"> </v>
      </c>
      <c r="K210" s="65" t="s">
        <v>0</v>
      </c>
      <c r="L210" s="65" t="s">
        <v>0</v>
      </c>
      <c r="M210" s="65" t="s">
        <v>0</v>
      </c>
      <c r="N210" s="65" t="s">
        <v>0</v>
      </c>
      <c r="O210" s="65" t="s">
        <v>0</v>
      </c>
      <c r="P210" s="65" t="s">
        <v>0</v>
      </c>
      <c r="Q210" s="62" t="str">
        <f t="shared" si="13"/>
        <v>Aceptable</v>
      </c>
      <c r="R210" s="53" t="s">
        <v>271</v>
      </c>
      <c r="S210" s="53" t="s">
        <v>271</v>
      </c>
      <c r="T210" s="53" t="s">
        <v>271</v>
      </c>
      <c r="U210" s="53" t="s">
        <v>271</v>
      </c>
      <c r="V210" s="53" t="s">
        <v>271</v>
      </c>
      <c r="W210" s="53" t="s">
        <v>271</v>
      </c>
      <c r="X210" s="65" t="str">
        <f t="shared" ref="X210:X214" si="14">IF(AND(R210="NO",S210="NO",T210="NO",U210="NO",V210="NO",W210="NO"),"No crítico","Crítico")</f>
        <v>No crítico</v>
      </c>
      <c r="Y210" s="74"/>
      <c r="Z210" s="74"/>
      <c r="AA210" s="74"/>
      <c r="AB210" s="74"/>
      <c r="AC210" s="74"/>
      <c r="AD210" s="74"/>
      <c r="AF210">
        <f t="shared" ref="AF210:AF215" si="15">IF(Q210="Aceptable",1,0)</f>
        <v>1</v>
      </c>
    </row>
    <row r="211" spans="2:32" customFormat="1" ht="58.5" hidden="1" customHeight="1">
      <c r="B211" s="54">
        <v>196</v>
      </c>
      <c r="C211" s="55" t="str">
        <f>Hoja1!O200</f>
        <v xml:space="preserve"> </v>
      </c>
      <c r="D211" s="55" t="str">
        <f>Hoja1!P200</f>
        <v xml:space="preserve"> </v>
      </c>
      <c r="E211" s="55" t="str">
        <f>Hoja1!Q200</f>
        <v xml:space="preserve"> </v>
      </c>
      <c r="F211" s="55" t="str">
        <f>Hoja1!R200</f>
        <v xml:space="preserve"> </v>
      </c>
      <c r="G211" s="55" t="str">
        <f>Hoja1!S200</f>
        <v xml:space="preserve"> </v>
      </c>
      <c r="H211" s="55" t="str">
        <f>Hoja1!T200</f>
        <v xml:space="preserve"> </v>
      </c>
      <c r="I211" s="55" t="str">
        <f>Hoja1!U200</f>
        <v xml:space="preserve"> </v>
      </c>
      <c r="J211" s="55" t="str">
        <f>Hoja1!V200</f>
        <v xml:space="preserve"> </v>
      </c>
      <c r="K211" s="65" t="s">
        <v>0</v>
      </c>
      <c r="L211" s="65" t="s">
        <v>0</v>
      </c>
      <c r="M211" s="65" t="s">
        <v>0</v>
      </c>
      <c r="N211" s="65" t="s">
        <v>0</v>
      </c>
      <c r="O211" s="65" t="s">
        <v>0</v>
      </c>
      <c r="P211" s="65" t="s">
        <v>0</v>
      </c>
      <c r="Q211" s="62" t="str">
        <f t="shared" si="13"/>
        <v>Aceptable</v>
      </c>
      <c r="R211" s="53" t="s">
        <v>271</v>
      </c>
      <c r="S211" s="53" t="s">
        <v>271</v>
      </c>
      <c r="T211" s="53" t="s">
        <v>271</v>
      </c>
      <c r="U211" s="53" t="s">
        <v>271</v>
      </c>
      <c r="V211" s="53" t="s">
        <v>271</v>
      </c>
      <c r="W211" s="53" t="s">
        <v>271</v>
      </c>
      <c r="X211" s="65" t="str">
        <f t="shared" si="14"/>
        <v>No crítico</v>
      </c>
      <c r="Y211" s="74"/>
      <c r="Z211" s="74"/>
      <c r="AA211" s="74"/>
      <c r="AB211" s="74"/>
      <c r="AC211" s="74"/>
      <c r="AD211" s="74"/>
      <c r="AF211">
        <f t="shared" si="15"/>
        <v>1</v>
      </c>
    </row>
    <row r="212" spans="2:32" customFormat="1" ht="58.5" hidden="1" customHeight="1">
      <c r="B212" s="54">
        <v>197</v>
      </c>
      <c r="C212" s="55" t="str">
        <f>Hoja1!O201</f>
        <v xml:space="preserve"> </v>
      </c>
      <c r="D212" s="55" t="str">
        <f>Hoja1!P201</f>
        <v xml:space="preserve"> </v>
      </c>
      <c r="E212" s="55" t="str">
        <f>Hoja1!Q201</f>
        <v xml:space="preserve"> </v>
      </c>
      <c r="F212" s="55" t="str">
        <f>Hoja1!R201</f>
        <v xml:space="preserve"> </v>
      </c>
      <c r="G212" s="55" t="str">
        <f>Hoja1!S201</f>
        <v xml:space="preserve"> </v>
      </c>
      <c r="H212" s="55" t="str">
        <f>Hoja1!T201</f>
        <v xml:space="preserve"> </v>
      </c>
      <c r="I212" s="55" t="str">
        <f>Hoja1!U201</f>
        <v xml:space="preserve"> </v>
      </c>
      <c r="J212" s="55" t="str">
        <f>Hoja1!V201</f>
        <v xml:space="preserve"> </v>
      </c>
      <c r="K212" s="65" t="s">
        <v>0</v>
      </c>
      <c r="L212" s="65" t="s">
        <v>0</v>
      </c>
      <c r="M212" s="65" t="s">
        <v>0</v>
      </c>
      <c r="N212" s="65" t="s">
        <v>0</v>
      </c>
      <c r="O212" s="65" t="s">
        <v>0</v>
      </c>
      <c r="P212" s="65" t="s">
        <v>0</v>
      </c>
      <c r="Q212" s="62" t="str">
        <f t="shared" si="13"/>
        <v>Aceptable</v>
      </c>
      <c r="R212" s="53" t="s">
        <v>271</v>
      </c>
      <c r="S212" s="53" t="s">
        <v>271</v>
      </c>
      <c r="T212" s="53" t="s">
        <v>271</v>
      </c>
      <c r="U212" s="53" t="s">
        <v>271</v>
      </c>
      <c r="V212" s="53" t="s">
        <v>271</v>
      </c>
      <c r="W212" s="53" t="s">
        <v>271</v>
      </c>
      <c r="X212" s="65" t="str">
        <f t="shared" si="14"/>
        <v>No crítico</v>
      </c>
      <c r="Y212" s="74"/>
      <c r="Z212" s="74"/>
      <c r="AA212" s="74"/>
      <c r="AB212" s="74"/>
      <c r="AC212" s="74"/>
      <c r="AD212" s="74"/>
      <c r="AF212">
        <f t="shared" si="15"/>
        <v>1</v>
      </c>
    </row>
    <row r="213" spans="2:32" customFormat="1" ht="58.5" hidden="1" customHeight="1">
      <c r="B213" s="54">
        <v>198</v>
      </c>
      <c r="C213" s="55" t="str">
        <f>Hoja1!O202</f>
        <v xml:space="preserve"> </v>
      </c>
      <c r="D213" s="55" t="str">
        <f>Hoja1!P202</f>
        <v xml:space="preserve"> </v>
      </c>
      <c r="E213" s="55" t="str">
        <f>Hoja1!Q202</f>
        <v xml:space="preserve"> </v>
      </c>
      <c r="F213" s="55" t="str">
        <f>Hoja1!R202</f>
        <v xml:space="preserve"> </v>
      </c>
      <c r="G213" s="55" t="str">
        <f>Hoja1!S202</f>
        <v xml:space="preserve"> </v>
      </c>
      <c r="H213" s="55" t="str">
        <f>Hoja1!T202</f>
        <v xml:space="preserve"> </v>
      </c>
      <c r="I213" s="55" t="str">
        <f>Hoja1!U202</f>
        <v xml:space="preserve"> </v>
      </c>
      <c r="J213" s="55" t="str">
        <f>Hoja1!V202</f>
        <v xml:space="preserve"> </v>
      </c>
      <c r="K213" s="65" t="s">
        <v>0</v>
      </c>
      <c r="L213" s="65" t="s">
        <v>0</v>
      </c>
      <c r="M213" s="65" t="s">
        <v>0</v>
      </c>
      <c r="N213" s="65" t="s">
        <v>0</v>
      </c>
      <c r="O213" s="65" t="s">
        <v>0</v>
      </c>
      <c r="P213" s="65" t="s">
        <v>0</v>
      </c>
      <c r="Q213" s="62" t="str">
        <f t="shared" si="13"/>
        <v>Aceptable</v>
      </c>
      <c r="R213" s="53" t="s">
        <v>271</v>
      </c>
      <c r="S213" s="53" t="s">
        <v>271</v>
      </c>
      <c r="T213" s="53" t="s">
        <v>271</v>
      </c>
      <c r="U213" s="53" t="s">
        <v>271</v>
      </c>
      <c r="V213" s="53" t="s">
        <v>271</v>
      </c>
      <c r="W213" s="53" t="s">
        <v>271</v>
      </c>
      <c r="X213" s="65" t="str">
        <f t="shared" si="14"/>
        <v>No crítico</v>
      </c>
      <c r="Y213" s="74"/>
      <c r="Z213" s="74"/>
      <c r="AA213" s="74"/>
      <c r="AB213" s="74"/>
      <c r="AC213" s="74"/>
      <c r="AD213" s="74"/>
      <c r="AF213">
        <f t="shared" si="15"/>
        <v>1</v>
      </c>
    </row>
    <row r="214" spans="2:32" customFormat="1" ht="58.5" hidden="1" customHeight="1">
      <c r="B214" s="54">
        <v>199</v>
      </c>
      <c r="C214" s="55" t="str">
        <f>Hoja1!O203</f>
        <v xml:space="preserve"> </v>
      </c>
      <c r="D214" s="55" t="str">
        <f>Hoja1!P203</f>
        <v xml:space="preserve"> </v>
      </c>
      <c r="E214" s="55" t="str">
        <f>Hoja1!Q203</f>
        <v xml:space="preserve"> </v>
      </c>
      <c r="F214" s="55" t="str">
        <f>Hoja1!R203</f>
        <v xml:space="preserve"> </v>
      </c>
      <c r="G214" s="55" t="str">
        <f>Hoja1!S203</f>
        <v xml:space="preserve"> </v>
      </c>
      <c r="H214" s="55" t="str">
        <f>Hoja1!T203</f>
        <v xml:space="preserve"> </v>
      </c>
      <c r="I214" s="55" t="str">
        <f>Hoja1!U203</f>
        <v xml:space="preserve"> </v>
      </c>
      <c r="J214" s="55" t="str">
        <f>Hoja1!V203</f>
        <v xml:space="preserve"> </v>
      </c>
      <c r="K214" s="65" t="s">
        <v>0</v>
      </c>
      <c r="L214" s="65" t="s">
        <v>0</v>
      </c>
      <c r="M214" s="65" t="s">
        <v>0</v>
      </c>
      <c r="N214" s="65" t="s">
        <v>0</v>
      </c>
      <c r="O214" s="65" t="s">
        <v>0</v>
      </c>
      <c r="P214" s="65" t="s">
        <v>0</v>
      </c>
      <c r="Q214" s="62" t="str">
        <f t="shared" si="13"/>
        <v>Aceptable</v>
      </c>
      <c r="R214" s="53" t="s">
        <v>271</v>
      </c>
      <c r="S214" s="53" t="s">
        <v>271</v>
      </c>
      <c r="T214" s="53" t="s">
        <v>271</v>
      </c>
      <c r="U214" s="53" t="s">
        <v>271</v>
      </c>
      <c r="V214" s="53" t="s">
        <v>271</v>
      </c>
      <c r="W214" s="53" t="s">
        <v>271</v>
      </c>
      <c r="X214" s="65" t="str">
        <f t="shared" si="14"/>
        <v>No crítico</v>
      </c>
      <c r="Y214" s="74"/>
      <c r="Z214" s="74"/>
      <c r="AA214" s="74"/>
      <c r="AB214" s="74"/>
      <c r="AC214" s="74"/>
      <c r="AD214" s="74"/>
      <c r="AF214">
        <f t="shared" si="15"/>
        <v>1</v>
      </c>
    </row>
    <row r="215" spans="2:32" ht="58.5" customHeight="1">
      <c r="B215" s="100">
        <v>200</v>
      </c>
      <c r="C215" s="101">
        <f>Hoja1!O204</f>
        <v>0</v>
      </c>
      <c r="D215" s="101">
        <f>Hoja1!P204</f>
        <v>0</v>
      </c>
      <c r="E215" s="101">
        <f>Hoja1!Q204</f>
        <v>0</v>
      </c>
      <c r="F215" s="101">
        <f>Hoja1!R204</f>
        <v>0</v>
      </c>
      <c r="G215" s="101">
        <f>Hoja1!S204</f>
        <v>0</v>
      </c>
      <c r="H215" s="101">
        <f>Hoja1!T204</f>
        <v>0</v>
      </c>
      <c r="I215" s="101">
        <f>Hoja1!U204</f>
        <v>0</v>
      </c>
      <c r="J215" s="101">
        <f>Hoja1!V204</f>
        <v>0</v>
      </c>
      <c r="K215" s="110"/>
      <c r="L215" s="110"/>
      <c r="M215" s="110"/>
      <c r="N215" s="110"/>
      <c r="O215" s="110"/>
      <c r="P215" s="110"/>
      <c r="Q215" s="136" t="str">
        <f>IF(OR(K215="NO",L215="NO",M215="NO",N215="NO",O215="NO",P215="NO"),"No Aceptable","Aceptable")</f>
        <v>Aceptable</v>
      </c>
      <c r="R215" s="110" t="s">
        <v>271</v>
      </c>
      <c r="S215" s="110" t="s">
        <v>271</v>
      </c>
      <c r="T215" s="110" t="s">
        <v>271</v>
      </c>
      <c r="U215" s="110" t="s">
        <v>271</v>
      </c>
      <c r="V215" s="110" t="s">
        <v>271</v>
      </c>
      <c r="W215" s="110" t="s">
        <v>271</v>
      </c>
      <c r="X215" s="149" t="str">
        <f>IF(OR(R215="SI",S215="SI",T215="SI",U215="SI",V215="SI",W215="SI"),"Crítico-Proceda a elaborar plan de acción","No crítico/Intermedio-Solicitar evaluación por parte del OAL")</f>
        <v>No crítico/Intermedio-Solicitar evaluación por parte del OAL</v>
      </c>
      <c r="Y215" s="148"/>
      <c r="Z215" s="124"/>
      <c r="AA215" s="124"/>
      <c r="AB215" s="124"/>
      <c r="AC215" s="124"/>
      <c r="AD215" s="124"/>
      <c r="AF215">
        <f t="shared" si="15"/>
        <v>1</v>
      </c>
    </row>
    <row r="216" spans="2:32">
      <c r="K216" s="98"/>
      <c r="L216" s="98"/>
      <c r="M216" s="98"/>
      <c r="N216" s="98"/>
      <c r="O216" s="98"/>
      <c r="P216" s="98"/>
      <c r="Y216" s="148"/>
    </row>
    <row r="217" spans="2:32">
      <c r="K217" s="98"/>
      <c r="L217" s="98"/>
      <c r="M217" s="98"/>
      <c r="N217" s="98"/>
      <c r="O217" s="98"/>
      <c r="P217" s="98"/>
      <c r="Y217" s="148"/>
    </row>
    <row r="218" spans="2:32">
      <c r="K218" s="98"/>
      <c r="L218" s="98"/>
      <c r="M218" s="98"/>
      <c r="N218" s="98"/>
      <c r="O218" s="98"/>
      <c r="P218" s="98"/>
      <c r="Y218" s="148"/>
    </row>
    <row r="219" spans="2:32">
      <c r="K219" s="98"/>
      <c r="L219" s="98"/>
      <c r="M219" s="98"/>
      <c r="N219" s="98"/>
      <c r="O219" s="98"/>
      <c r="P219" s="98"/>
      <c r="Y219" s="148"/>
    </row>
    <row r="220" spans="2:32">
      <c r="Y220" s="148"/>
    </row>
  </sheetData>
  <sheetProtection formatCells="0" formatRows="0" insertRows="0" deleteRows="0"/>
  <autoFilter ref="A15:AF215" xr:uid="{00000000-0001-0000-0500-000000000000}">
    <filterColumn colId="2">
      <customFilters>
        <customFilter operator="notEqual" val=" "/>
      </customFilters>
    </filterColumn>
  </autoFilter>
  <mergeCells count="32">
    <mergeCell ref="D12:F12"/>
    <mergeCell ref="R12:X12"/>
    <mergeCell ref="R13:R14"/>
    <mergeCell ref="S13:S14"/>
    <mergeCell ref="T13:T14"/>
    <mergeCell ref="U13:U14"/>
    <mergeCell ref="W13:W14"/>
    <mergeCell ref="X13:X14"/>
    <mergeCell ref="V13:V14"/>
    <mergeCell ref="B7:N7"/>
    <mergeCell ref="B13:B14"/>
    <mergeCell ref="C13:C14"/>
    <mergeCell ref="D13:D14"/>
    <mergeCell ref="F13:F14"/>
    <mergeCell ref="G13:H13"/>
    <mergeCell ref="I13:J13"/>
    <mergeCell ref="K13:K14"/>
    <mergeCell ref="K12:Q12"/>
    <mergeCell ref="L13:L14"/>
    <mergeCell ref="M13:M14"/>
    <mergeCell ref="N13:N14"/>
    <mergeCell ref="O13:O14"/>
    <mergeCell ref="P13:P14"/>
    <mergeCell ref="Q13:Q14"/>
    <mergeCell ref="E13:E14"/>
    <mergeCell ref="Y12:AD12"/>
    <mergeCell ref="Y13:Y14"/>
    <mergeCell ref="AA13:AA14"/>
    <mergeCell ref="AB13:AB14"/>
    <mergeCell ref="AC13:AC14"/>
    <mergeCell ref="AD13:AD14"/>
    <mergeCell ref="Z13:Z14"/>
  </mergeCells>
  <conditionalFormatting sqref="K16:P215">
    <cfRule type="cellIs" dxfId="56" priority="9" operator="equal">
      <formula>"NO"</formula>
    </cfRule>
    <cfRule type="cellIs" dxfId="55" priority="10" operator="equal">
      <formula>"SI"</formula>
    </cfRule>
  </conditionalFormatting>
  <conditionalFormatting sqref="Q16:Q215">
    <cfRule type="cellIs" dxfId="54" priority="11" operator="equal">
      <formula>"No aceptable"</formula>
    </cfRule>
    <cfRule type="cellIs" dxfId="53" priority="12" operator="equal">
      <formula>"Aceptable"</formula>
    </cfRule>
  </conditionalFormatting>
  <conditionalFormatting sqref="R16:W215">
    <cfRule type="cellIs" dxfId="52" priority="7" operator="equal">
      <formula>"NO"</formula>
    </cfRule>
    <cfRule type="cellIs" dxfId="51" priority="8" operator="equal">
      <formula>"SI"</formula>
    </cfRule>
  </conditionalFormatting>
  <conditionalFormatting sqref="R16:X215">
    <cfRule type="expression" dxfId="50" priority="1">
      <formula>$AF16=1</formula>
    </cfRule>
  </conditionalFormatting>
  <conditionalFormatting sqref="X16:X215">
    <cfRule type="cellIs" dxfId="49" priority="5" operator="equal">
      <formula>"Crítico-Proceda a elaborar plan de acción"</formula>
    </cfRule>
    <cfRule type="cellIs" dxfId="48" priority="6" operator="equal">
      <formula>"No crítico/Intermedio-Solicitar evaluación por parte del OAL"</formula>
    </cfRule>
  </conditionalFormatting>
  <dataValidations xWindow="674" yWindow="667" count="8">
    <dataValidation allowBlank="1" showInputMessage="1" showErrorMessage="1" prompt="Conjunto de acciones técnicas utilizadas para cumplir un objetivo dentro de un proceso productivo o la obtención de un producto determinado dentro del mismo." sqref="E13" xr:uid="{00000000-0002-0000-0500-000000000000}"/>
    <dataValidation type="list" allowBlank="1" showInputMessage="1" showErrorMessage="1" sqref="R16:W215 K16:P215" xr:uid="{00000000-0002-0000-0500-000001000000}">
      <formula1>"SI,NO"</formula1>
    </dataValidation>
    <dataValidation allowBlank="1" showInputMessage="1" showErrorMessage="1" prompt="Descripción de equipos y herramientas utilizadas, destacando características que puedan influir en el desempeño del trabajador, tales como: peso a manipular, requiere aplicar fuerza, si es herramienta vibrante, requiere, etc." sqref="X13:X15" xr:uid="{00000000-0002-0000-0500-000003000000}"/>
    <dataValidation allowBlank="1" showInputMessage="1" showErrorMessage="1" prompt="Lugar donde se ejecutan las tareas, en interacción de la persona con el equipo, el espacio y el medioambiente de trabajo." sqref="D13" xr:uid="{00000000-0002-0000-0500-000004000000}"/>
    <dataValidation allowBlank="1" showInputMessage="1" showErrorMessage="1" prompt="Distribución de tiempo de trabajo a lo largo de un periodo de tiempo." sqref="F13:F14" xr:uid="{DD409156-7631-4F2D-A480-C081D4546098}"/>
    <dataValidation allowBlank="1" showInputMessage="1" showErrorMessage="1" prompt="Es toda hora extra que supera la jornada establecida entre empleador y trabajador. El detalle por dia considerar el dia de la semana con mas horas extras y por semana la sumatorias de horas extras efectivas._x000a_" sqref="G13:H13" xr:uid="{8FBC67AC-18CE-4297-BB2A-94AECFAFD54C}"/>
    <dataValidation allowBlank="1" showInputMessage="1" showErrorMessage="1" prompt="Indicar el numero de trabajadores pertenecientes al puesto de trabajo que desempeñan la tarea en el centro de trabajo evaluado, separados por género masculino y femenino." sqref="I13:J13" xr:uid="{87CF16FE-93EA-4E1B-9DAD-0DD9588F70FA}"/>
    <dataValidation type="date" allowBlank="1" showInputMessage="1" showErrorMessage="1" error="Debes ingresar datos formato fecha dd/mm/aaaa" sqref="Y17 Y19 Y21:Y165 Y215:Y220" xr:uid="{DA37F140-F00A-4556-A44A-6021D247BDE3}">
      <formula1>45436</formula1>
      <formula2>47848</formula2>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BE216"/>
  <sheetViews>
    <sheetView showGridLines="0" topLeftCell="A2" zoomScale="54" zoomScaleNormal="54" workbookViewId="0">
      <selection activeCell="P20" sqref="P20"/>
    </sheetView>
  </sheetViews>
  <sheetFormatPr baseColWidth="10" defaultRowHeight="14.5"/>
  <cols>
    <col min="1" max="1" width="4.81640625" customWidth="1"/>
    <col min="2" max="2" width="5.90625" customWidth="1"/>
    <col min="3" max="4" width="16.81640625" customWidth="1"/>
    <col min="5" max="5" width="16.453125" customWidth="1"/>
    <col min="6" max="6" width="15.1796875" customWidth="1"/>
    <col min="7" max="10" width="10.08984375" customWidth="1"/>
    <col min="11" max="48" width="13.6328125" customWidth="1"/>
    <col min="49" max="49" width="22.90625" customWidth="1"/>
    <col min="50" max="55" width="21.1796875" customWidth="1"/>
    <col min="56" max="56" width="12.26953125" hidden="1" customWidth="1"/>
    <col min="57" max="57" width="10.90625" hidden="1" customWidth="1"/>
  </cols>
  <sheetData>
    <row r="1" spans="1:55" s="3" customFormat="1"/>
    <row r="2" spans="1:55" s="3" customFormat="1"/>
    <row r="3" spans="1:55" s="3" customFormat="1"/>
    <row r="4" spans="1:55" s="3" customFormat="1" ht="5.5" customHeight="1"/>
    <row r="5" spans="1:55" s="3" customFormat="1" ht="6.5" customHeight="1"/>
    <row r="6" spans="1:55" s="3" customFormat="1" ht="6" customHeight="1"/>
    <row r="7" spans="1:55" s="3" customFormat="1" ht="12.5" customHeight="1">
      <c r="B7" s="150"/>
      <c r="C7" s="150"/>
      <c r="D7" s="150"/>
      <c r="E7" s="150"/>
      <c r="F7" s="150"/>
      <c r="G7" s="150"/>
      <c r="H7" s="150"/>
      <c r="I7" s="150"/>
      <c r="J7" s="150"/>
      <c r="K7" s="150"/>
      <c r="L7" s="150"/>
      <c r="M7" s="150"/>
      <c r="N7" s="150"/>
      <c r="O7" s="17"/>
    </row>
    <row r="8" spans="1:55" ht="21.5" customHeight="1">
      <c r="AE8" s="3"/>
    </row>
    <row r="9" spans="1:55" ht="13" customHeight="1">
      <c r="B9" s="67"/>
      <c r="C9" s="67"/>
      <c r="D9" s="67"/>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row>
    <row r="10" spans="1:55" ht="6.5" customHeight="1">
      <c r="A10" s="68"/>
      <c r="B10" s="68"/>
      <c r="C10" s="68"/>
      <c r="D10" s="68"/>
      <c r="E10" s="68"/>
      <c r="F10" s="68"/>
      <c r="G10" s="68"/>
      <c r="H10" s="68"/>
      <c r="I10" s="68"/>
      <c r="J10" s="68"/>
      <c r="K10" s="68"/>
      <c r="L10" s="68"/>
      <c r="M10" s="68"/>
      <c r="N10" s="68"/>
      <c r="O10" s="68"/>
      <c r="P10" s="68"/>
      <c r="Q10" s="68"/>
      <c r="R10" s="68"/>
      <c r="S10" s="68"/>
      <c r="T10" s="68"/>
      <c r="U10" s="68"/>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row>
    <row r="11" spans="1:55" ht="5.15" customHeight="1">
      <c r="B11" s="63"/>
      <c r="C11" s="63"/>
      <c r="D11" s="63"/>
      <c r="E11" s="63"/>
      <c r="F11" s="63"/>
      <c r="G11" s="63"/>
      <c r="H11" s="63"/>
      <c r="I11" s="63"/>
      <c r="J11" s="63"/>
      <c r="K11" s="63"/>
      <c r="L11" s="63"/>
      <c r="M11" s="63"/>
      <c r="N11" s="63"/>
      <c r="O11" s="63"/>
      <c r="P11" s="63"/>
      <c r="Q11" s="63"/>
      <c r="R11" s="63"/>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row>
    <row r="12" spans="1:55" ht="19" customHeight="1">
      <c r="A12" s="125"/>
      <c r="B12" s="139"/>
      <c r="C12" s="139"/>
      <c r="D12" s="139"/>
      <c r="E12" s="139"/>
      <c r="F12" s="139"/>
      <c r="G12" s="139"/>
      <c r="H12" s="139"/>
      <c r="I12" s="139"/>
      <c r="J12" s="139"/>
      <c r="K12" s="180" t="s">
        <v>89</v>
      </c>
      <c r="L12" s="232"/>
      <c r="M12" s="232"/>
      <c r="N12" s="232"/>
      <c r="O12" s="232"/>
      <c r="P12" s="232"/>
      <c r="Q12" s="232"/>
      <c r="R12" s="232"/>
      <c r="S12" s="232"/>
      <c r="T12" s="232"/>
      <c r="U12" s="232"/>
      <c r="V12" s="232"/>
      <c r="W12" s="232"/>
      <c r="X12" s="232"/>
      <c r="Y12" s="232"/>
      <c r="Z12" s="232"/>
      <c r="AA12" s="232"/>
      <c r="AB12" s="232"/>
      <c r="AC12" s="232"/>
      <c r="AD12" s="232"/>
      <c r="AE12" s="181"/>
      <c r="AF12" s="180" t="s">
        <v>90</v>
      </c>
      <c r="AG12" s="232"/>
      <c r="AH12" s="232"/>
      <c r="AI12" s="232"/>
      <c r="AJ12" s="232"/>
      <c r="AK12" s="232"/>
      <c r="AL12" s="232"/>
      <c r="AM12" s="232"/>
      <c r="AN12" s="232"/>
      <c r="AO12" s="232"/>
      <c r="AP12" s="232"/>
      <c r="AQ12" s="232"/>
      <c r="AR12" s="232"/>
      <c r="AS12" s="232"/>
      <c r="AT12" s="232"/>
      <c r="AU12" s="232"/>
      <c r="AV12" s="232"/>
      <c r="AW12" s="181"/>
      <c r="AX12" s="125"/>
      <c r="AY12" s="125"/>
      <c r="AZ12" s="125"/>
      <c r="BA12" s="125"/>
      <c r="BB12" s="125"/>
      <c r="BC12" s="125"/>
    </row>
    <row r="13" spans="1:55" s="2" customFormat="1" ht="24.5" customHeight="1">
      <c r="A13" s="140"/>
      <c r="B13" s="141"/>
      <c r="C13" s="142"/>
      <c r="D13" s="231"/>
      <c r="E13" s="231"/>
      <c r="F13" s="231"/>
      <c r="G13" s="142"/>
      <c r="H13" s="142"/>
      <c r="I13" s="142"/>
      <c r="J13" s="142"/>
      <c r="K13" s="238" t="s">
        <v>83</v>
      </c>
      <c r="L13" s="239"/>
      <c r="M13" s="239"/>
      <c r="N13" s="239"/>
      <c r="O13" s="239"/>
      <c r="P13" s="239"/>
      <c r="Q13" s="239"/>
      <c r="R13" s="238" t="s">
        <v>331</v>
      </c>
      <c r="S13" s="239"/>
      <c r="T13" s="239"/>
      <c r="U13" s="239"/>
      <c r="V13" s="239"/>
      <c r="W13" s="239"/>
      <c r="X13" s="239"/>
      <c r="Y13" s="235" t="s">
        <v>332</v>
      </c>
      <c r="Z13" s="236"/>
      <c r="AA13" s="236"/>
      <c r="AB13" s="236"/>
      <c r="AC13" s="236"/>
      <c r="AD13" s="236"/>
      <c r="AE13" s="237"/>
      <c r="AF13" s="238" t="s">
        <v>83</v>
      </c>
      <c r="AG13" s="239"/>
      <c r="AH13" s="239"/>
      <c r="AI13" s="239"/>
      <c r="AJ13" s="239"/>
      <c r="AK13" s="239"/>
      <c r="AL13" s="239"/>
      <c r="AM13" s="238" t="s">
        <v>297</v>
      </c>
      <c r="AN13" s="239"/>
      <c r="AO13" s="239"/>
      <c r="AP13" s="239"/>
      <c r="AQ13" s="239"/>
      <c r="AR13" s="238" t="s">
        <v>298</v>
      </c>
      <c r="AS13" s="239"/>
      <c r="AT13" s="239"/>
      <c r="AU13" s="239"/>
      <c r="AV13" s="239"/>
      <c r="AW13" s="239"/>
      <c r="AX13" s="226" t="s">
        <v>296</v>
      </c>
      <c r="AY13" s="227"/>
      <c r="AZ13" s="227"/>
      <c r="BA13" s="227"/>
      <c r="BB13" s="227"/>
      <c r="BC13" s="228"/>
    </row>
    <row r="14" spans="1:55" ht="33.5" customHeight="1">
      <c r="A14" s="125"/>
      <c r="B14" s="183" t="s">
        <v>14</v>
      </c>
      <c r="C14" s="183" t="s">
        <v>24</v>
      </c>
      <c r="D14" s="183" t="s">
        <v>25</v>
      </c>
      <c r="E14" s="183" t="s">
        <v>26</v>
      </c>
      <c r="F14" s="183" t="s">
        <v>28</v>
      </c>
      <c r="G14" s="180" t="s">
        <v>29</v>
      </c>
      <c r="H14" s="181"/>
      <c r="I14" s="180" t="s">
        <v>10</v>
      </c>
      <c r="J14" s="181"/>
      <c r="K14" s="229" t="s">
        <v>70</v>
      </c>
      <c r="L14" s="229" t="s">
        <v>71</v>
      </c>
      <c r="M14" s="229" t="s">
        <v>72</v>
      </c>
      <c r="N14" s="229" t="s">
        <v>73</v>
      </c>
      <c r="O14" s="229" t="s">
        <v>74</v>
      </c>
      <c r="P14" s="229" t="s">
        <v>75</v>
      </c>
      <c r="Q14" s="229" t="s">
        <v>76</v>
      </c>
      <c r="R14" s="233" t="s">
        <v>299</v>
      </c>
      <c r="S14" s="214" t="s">
        <v>77</v>
      </c>
      <c r="T14" s="214" t="s">
        <v>78</v>
      </c>
      <c r="U14" s="214" t="s">
        <v>79</v>
      </c>
      <c r="V14" s="214" t="s">
        <v>80</v>
      </c>
      <c r="W14" s="214" t="s">
        <v>81</v>
      </c>
      <c r="X14" s="214" t="s">
        <v>82</v>
      </c>
      <c r="Y14" s="233" t="s">
        <v>299</v>
      </c>
      <c r="Z14" s="229" t="s">
        <v>84</v>
      </c>
      <c r="AA14" s="229" t="s">
        <v>85</v>
      </c>
      <c r="AB14" s="229" t="s">
        <v>86</v>
      </c>
      <c r="AC14" s="229" t="s">
        <v>87</v>
      </c>
      <c r="AD14" s="229" t="s">
        <v>88</v>
      </c>
      <c r="AE14" s="183" t="s">
        <v>61</v>
      </c>
      <c r="AF14" s="214" t="s">
        <v>91</v>
      </c>
      <c r="AG14" s="214" t="s">
        <v>92</v>
      </c>
      <c r="AH14" s="214" t="s">
        <v>93</v>
      </c>
      <c r="AI14" s="214" t="s">
        <v>94</v>
      </c>
      <c r="AJ14" s="214" t="s">
        <v>95</v>
      </c>
      <c r="AK14" s="214" t="s">
        <v>275</v>
      </c>
      <c r="AL14" s="214" t="s">
        <v>96</v>
      </c>
      <c r="AM14" s="229" t="s">
        <v>97</v>
      </c>
      <c r="AN14" s="229" t="s">
        <v>98</v>
      </c>
      <c r="AO14" s="229" t="s">
        <v>99</v>
      </c>
      <c r="AP14" s="229" t="s">
        <v>100</v>
      </c>
      <c r="AQ14" s="229" t="s">
        <v>101</v>
      </c>
      <c r="AR14" s="214" t="s">
        <v>102</v>
      </c>
      <c r="AS14" s="214" t="s">
        <v>103</v>
      </c>
      <c r="AT14" s="214" t="s">
        <v>104</v>
      </c>
      <c r="AU14" s="214" t="s">
        <v>105</v>
      </c>
      <c r="AV14" s="214" t="s">
        <v>106</v>
      </c>
      <c r="AW14" s="223" t="s">
        <v>67</v>
      </c>
      <c r="AX14" s="214" t="s">
        <v>309</v>
      </c>
      <c r="AY14" s="214" t="s">
        <v>15</v>
      </c>
      <c r="AZ14" s="214" t="s">
        <v>16</v>
      </c>
      <c r="BA14" s="214" t="s">
        <v>17</v>
      </c>
      <c r="BB14" s="214" t="s">
        <v>18</v>
      </c>
      <c r="BC14" s="214" t="s">
        <v>19</v>
      </c>
    </row>
    <row r="15" spans="1:55" ht="103" customHeight="1">
      <c r="A15" s="125"/>
      <c r="B15" s="216"/>
      <c r="C15" s="216"/>
      <c r="D15" s="216"/>
      <c r="E15" s="216"/>
      <c r="F15" s="216"/>
      <c r="G15" s="143" t="s">
        <v>30</v>
      </c>
      <c r="H15" s="117" t="s">
        <v>31</v>
      </c>
      <c r="I15" s="117" t="s">
        <v>46</v>
      </c>
      <c r="J15" s="117" t="s">
        <v>47</v>
      </c>
      <c r="K15" s="230"/>
      <c r="L15" s="230"/>
      <c r="M15" s="230"/>
      <c r="N15" s="230"/>
      <c r="O15" s="230"/>
      <c r="P15" s="230"/>
      <c r="Q15" s="230"/>
      <c r="R15" s="234"/>
      <c r="S15" s="215"/>
      <c r="T15" s="215"/>
      <c r="U15" s="215"/>
      <c r="V15" s="215"/>
      <c r="W15" s="215"/>
      <c r="X15" s="215"/>
      <c r="Y15" s="234"/>
      <c r="Z15" s="230"/>
      <c r="AA15" s="230"/>
      <c r="AB15" s="230"/>
      <c r="AC15" s="230"/>
      <c r="AD15" s="230"/>
      <c r="AE15" s="216"/>
      <c r="AF15" s="215"/>
      <c r="AG15" s="215"/>
      <c r="AH15" s="215"/>
      <c r="AI15" s="215"/>
      <c r="AJ15" s="215"/>
      <c r="AK15" s="215"/>
      <c r="AL15" s="215"/>
      <c r="AM15" s="230"/>
      <c r="AN15" s="230"/>
      <c r="AO15" s="230"/>
      <c r="AP15" s="230"/>
      <c r="AQ15" s="230"/>
      <c r="AR15" s="215"/>
      <c r="AS15" s="215"/>
      <c r="AT15" s="215"/>
      <c r="AU15" s="215"/>
      <c r="AV15" s="215"/>
      <c r="AW15" s="224"/>
      <c r="AX15" s="215"/>
      <c r="AY15" s="215"/>
      <c r="AZ15" s="215"/>
      <c r="BA15" s="215"/>
      <c r="BB15" s="215"/>
      <c r="BC15" s="215"/>
    </row>
    <row r="16" spans="1:55" ht="16" customHeight="1">
      <c r="B16" s="58"/>
      <c r="C16" s="58"/>
      <c r="D16" s="58"/>
      <c r="E16" s="58"/>
      <c r="F16" s="58"/>
      <c r="G16" s="88"/>
      <c r="H16" s="58"/>
      <c r="I16" s="58"/>
      <c r="J16" s="58"/>
      <c r="K16" s="64"/>
      <c r="L16" s="64"/>
      <c r="M16" s="64"/>
      <c r="N16" s="64"/>
      <c r="O16" s="64"/>
      <c r="P16" s="64"/>
      <c r="Q16" s="64"/>
      <c r="R16" s="95"/>
      <c r="S16" s="59"/>
      <c r="T16" s="59"/>
      <c r="U16" s="59"/>
      <c r="V16" s="59"/>
      <c r="W16" s="59"/>
      <c r="X16" s="59"/>
      <c r="Y16" s="95"/>
      <c r="Z16" s="64"/>
      <c r="AA16" s="64"/>
      <c r="AB16" s="64"/>
      <c r="AC16" s="64"/>
      <c r="AD16" s="64"/>
      <c r="AE16" s="58"/>
      <c r="AF16" s="59"/>
      <c r="AG16" s="59"/>
      <c r="AH16" s="59"/>
      <c r="AI16" s="59"/>
      <c r="AJ16" s="59"/>
      <c r="AK16" s="59"/>
      <c r="AL16" s="59"/>
      <c r="AM16" s="64"/>
      <c r="AN16" s="64"/>
      <c r="AO16" s="64"/>
      <c r="AP16" s="64"/>
      <c r="AQ16" s="64"/>
      <c r="AR16" s="59"/>
      <c r="AS16" s="59"/>
      <c r="AT16" s="59"/>
      <c r="AU16" s="59"/>
      <c r="AV16" s="59"/>
      <c r="AW16" s="73"/>
      <c r="AX16" s="86"/>
      <c r="AY16" s="86"/>
      <c r="AZ16" s="86"/>
      <c r="BA16" s="86"/>
      <c r="BB16" s="86"/>
      <c r="BC16" s="86"/>
    </row>
    <row r="17" spans="2:57" ht="74.5" customHeight="1">
      <c r="B17" s="144">
        <v>1</v>
      </c>
      <c r="C17" s="145" t="str">
        <f>Hoja1!W5</f>
        <v xml:space="preserve"> </v>
      </c>
      <c r="D17" s="145" t="str">
        <f>Hoja1!X5</f>
        <v xml:space="preserve"> </v>
      </c>
      <c r="E17" s="145" t="str">
        <f>Hoja1!Y5</f>
        <v xml:space="preserve"> </v>
      </c>
      <c r="F17" s="145" t="str">
        <f>Hoja1!Z5</f>
        <v xml:space="preserve"> </v>
      </c>
      <c r="G17" s="145" t="str">
        <f>Hoja1!AA5</f>
        <v xml:space="preserve"> </v>
      </c>
      <c r="H17" s="145" t="str">
        <f>Hoja1!AB5</f>
        <v xml:space="preserve"> </v>
      </c>
      <c r="I17" s="145" t="str">
        <f>Hoja1!AC5</f>
        <v xml:space="preserve"> </v>
      </c>
      <c r="J17" s="145" t="str">
        <f>Hoja1!AD5</f>
        <v xml:space="preserve"> </v>
      </c>
      <c r="K17" s="146"/>
      <c r="L17" s="146"/>
      <c r="M17" s="146"/>
      <c r="N17" s="146"/>
      <c r="O17" s="146"/>
      <c r="P17" s="146"/>
      <c r="Q17" s="146"/>
      <c r="R17" s="146" t="s">
        <v>301</v>
      </c>
      <c r="S17" s="146"/>
      <c r="T17" s="146"/>
      <c r="U17" s="146"/>
      <c r="V17" s="146"/>
      <c r="W17" s="146"/>
      <c r="X17" s="146"/>
      <c r="Y17" s="146" t="s">
        <v>301</v>
      </c>
      <c r="Z17" s="146"/>
      <c r="AA17" s="146"/>
      <c r="AB17" s="146"/>
      <c r="AC17" s="146"/>
      <c r="AD17" s="146"/>
      <c r="AE17" s="147" t="str">
        <f>IF(OR(K17="NO",L17="NO",M17="NO",N17="NO",O17="NO",P17="NO",Q17="NO",S17="NO",T17="NO",U17="NO",V17="NO", W17="NO",X17="NO",Z17="NO",AA17="NO",AB17="NO",AC17="NO",AD17="NO"),"No aceptable","Aceptable")</f>
        <v>Aceptable</v>
      </c>
      <c r="AF17" s="77" t="s">
        <v>271</v>
      </c>
      <c r="AG17" s="77" t="s">
        <v>271</v>
      </c>
      <c r="AH17" s="77" t="s">
        <v>271</v>
      </c>
      <c r="AI17" s="77" t="s">
        <v>271</v>
      </c>
      <c r="AJ17" s="77" t="s">
        <v>271</v>
      </c>
      <c r="AK17" s="77" t="s">
        <v>271</v>
      </c>
      <c r="AL17" s="77" t="s">
        <v>271</v>
      </c>
      <c r="AM17" s="77" t="s">
        <v>271</v>
      </c>
      <c r="AN17" s="77" t="s">
        <v>271</v>
      </c>
      <c r="AO17" s="77" t="s">
        <v>271</v>
      </c>
      <c r="AP17" s="77" t="s">
        <v>271</v>
      </c>
      <c r="AQ17" s="77" t="s">
        <v>271</v>
      </c>
      <c r="AR17" s="77" t="s">
        <v>271</v>
      </c>
      <c r="AS17" s="77" t="s">
        <v>271</v>
      </c>
      <c r="AT17" s="77" t="s">
        <v>271</v>
      </c>
      <c r="AU17" s="77" t="s">
        <v>271</v>
      </c>
      <c r="AV17" s="77" t="s">
        <v>0</v>
      </c>
      <c r="AW17" s="85" t="str" cm="1">
        <f t="array" ref="AW17">IF(OR(AF17:AQ17="SI",AR17="SI",AS17="SI",AT17="SI",AU17="SI",AV17="SI"),"Crítico-Proceda a elaborar plan de acción","No crítico/Intermedio-Solicitar evaluación por parte del OAL")</f>
        <v>Crítico-Proceda a elaborar plan de acción</v>
      </c>
      <c r="AX17" s="86"/>
      <c r="AY17" s="86"/>
      <c r="AZ17" s="86"/>
      <c r="BA17" s="86"/>
      <c r="BB17" s="86"/>
      <c r="BC17" s="86"/>
      <c r="BE17">
        <f>IF(AE17="Aceptable",1,0)</f>
        <v>1</v>
      </c>
    </row>
    <row r="18" spans="2:57" ht="42" customHeight="1">
      <c r="B18" s="133">
        <v>2</v>
      </c>
      <c r="C18" s="134" t="str">
        <f>Hoja1!W6</f>
        <v xml:space="preserve">Faena </v>
      </c>
      <c r="D18" s="134" t="str">
        <f>Hoja1!X6</f>
        <v>Operador excavadora</v>
      </c>
      <c r="E18" s="134" t="str">
        <f>Hoja1!Y6</f>
        <v>carga de camión</v>
      </c>
      <c r="F18" s="134" t="str">
        <f>Hoja1!Z6</f>
        <v>carga de camión</v>
      </c>
      <c r="G18" s="134">
        <f>Hoja1!AA6</f>
        <v>2</v>
      </c>
      <c r="H18" s="134">
        <f>Hoja1!AB6</f>
        <v>10</v>
      </c>
      <c r="I18" s="134">
        <f>Hoja1!AC6</f>
        <v>1</v>
      </c>
      <c r="J18" s="134">
        <f>Hoja1!AD6</f>
        <v>0</v>
      </c>
      <c r="K18" s="135" t="s">
        <v>0</v>
      </c>
      <c r="L18" s="135" t="s">
        <v>0</v>
      </c>
      <c r="M18" s="135" t="s">
        <v>0</v>
      </c>
      <c r="N18" s="135" t="s">
        <v>0</v>
      </c>
      <c r="O18" s="135" t="s">
        <v>0</v>
      </c>
      <c r="P18" s="135" t="s">
        <v>0</v>
      </c>
      <c r="Q18" s="135" t="s">
        <v>0</v>
      </c>
      <c r="R18" s="146" t="s">
        <v>300</v>
      </c>
      <c r="S18" s="137" t="s">
        <v>0</v>
      </c>
      <c r="T18" s="137" t="s">
        <v>0</v>
      </c>
      <c r="U18" s="137" t="s">
        <v>0</v>
      </c>
      <c r="V18" s="137" t="s">
        <v>0</v>
      </c>
      <c r="W18" s="137" t="s">
        <v>0</v>
      </c>
      <c r="X18" s="137" t="s">
        <v>0</v>
      </c>
      <c r="Y18" s="146" t="s">
        <v>300</v>
      </c>
      <c r="Z18" s="137" t="s">
        <v>0</v>
      </c>
      <c r="AA18" s="137"/>
      <c r="AB18" s="137" t="s">
        <v>0</v>
      </c>
      <c r="AC18" s="137" t="s">
        <v>0</v>
      </c>
      <c r="AD18" s="137" t="s">
        <v>0</v>
      </c>
      <c r="AE18" s="147" t="str">
        <f>IF(OR(K18="NO",L18="NO",M18="NO",N18="NO",O18="NO",P18="NO",Q18="NO",S18="NO",T18="NO",U18="NO",V18="NO", W18="NO",X18="NO",Z18="NO",AA18="NO",AB18="NO",AC18="NO",AD18="NO"),"No aceptable","Aceptable")</f>
        <v>Aceptable</v>
      </c>
      <c r="AF18" s="53" t="s">
        <v>271</v>
      </c>
      <c r="AG18" s="53" t="s">
        <v>271</v>
      </c>
      <c r="AH18" s="53" t="s">
        <v>271</v>
      </c>
      <c r="AI18" s="53" t="s">
        <v>271</v>
      </c>
      <c r="AJ18" s="53" t="s">
        <v>271</v>
      </c>
      <c r="AK18" s="53" t="s">
        <v>271</v>
      </c>
      <c r="AL18" s="53" t="s">
        <v>271</v>
      </c>
      <c r="AM18" s="53" t="s">
        <v>271</v>
      </c>
      <c r="AN18" s="53" t="s">
        <v>271</v>
      </c>
      <c r="AO18" s="53" t="s">
        <v>271</v>
      </c>
      <c r="AP18" s="53" t="s">
        <v>271</v>
      </c>
      <c r="AQ18" s="53" t="s">
        <v>271</v>
      </c>
      <c r="AR18" s="53" t="s">
        <v>271</v>
      </c>
      <c r="AS18" s="53" t="s">
        <v>271</v>
      </c>
      <c r="AT18" s="53" t="s">
        <v>271</v>
      </c>
      <c r="AU18" s="53" t="s">
        <v>271</v>
      </c>
      <c r="AV18" s="53" t="s">
        <v>271</v>
      </c>
      <c r="AW18" s="85" t="str" cm="1">
        <f t="array" ref="AW18">IF(OR(AF18:AQ18="SI",AR18="SI",AS18="SI",AT18="SI",AU18="SI",AV18="SI"),"Crítico-Proceda a elaborar plan de acción","No crítico/Intermedio-Solicitar evaluación por parte del OAL")</f>
        <v>No crítico/Intermedio-Solicitar evaluación por parte del OAL</v>
      </c>
      <c r="AX18" s="86"/>
      <c r="AY18" s="74"/>
      <c r="AZ18" s="74"/>
      <c r="BA18" s="74"/>
      <c r="BB18" s="74"/>
      <c r="BC18" s="74"/>
      <c r="BE18">
        <f t="shared" ref="BE18:BE81" si="0">IF(AE18="Aceptable",1,0)</f>
        <v>1</v>
      </c>
    </row>
    <row r="19" spans="2:57" ht="46.5" customHeight="1">
      <c r="B19" s="133">
        <v>3</v>
      </c>
      <c r="C19" s="134" t="str">
        <f>Hoja1!W7</f>
        <v xml:space="preserve"> </v>
      </c>
      <c r="D19" s="134" t="str">
        <f>Hoja1!X7</f>
        <v xml:space="preserve"> </v>
      </c>
      <c r="E19" s="134" t="str">
        <f>Hoja1!Y7</f>
        <v xml:space="preserve"> </v>
      </c>
      <c r="F19" s="134" t="str">
        <f>Hoja1!Z7</f>
        <v xml:space="preserve"> </v>
      </c>
      <c r="G19" s="134" t="str">
        <f>Hoja1!AA7</f>
        <v xml:space="preserve"> </v>
      </c>
      <c r="H19" s="134" t="str">
        <f>Hoja1!AB7</f>
        <v xml:space="preserve"> </v>
      </c>
      <c r="I19" s="134" t="str">
        <f>Hoja1!AC7</f>
        <v xml:space="preserve"> </v>
      </c>
      <c r="J19" s="134" t="str">
        <f>Hoja1!AD7</f>
        <v xml:space="preserve"> </v>
      </c>
      <c r="K19" s="137"/>
      <c r="L19" s="137"/>
      <c r="M19" s="137"/>
      <c r="N19" s="137"/>
      <c r="O19" s="137"/>
      <c r="P19" s="137"/>
      <c r="Q19" s="137"/>
      <c r="R19" s="146"/>
      <c r="S19" s="137"/>
      <c r="T19" s="137"/>
      <c r="U19" s="137"/>
      <c r="V19" s="137"/>
      <c r="W19" s="137"/>
      <c r="X19" s="137"/>
      <c r="Y19" s="146"/>
      <c r="Z19" s="137"/>
      <c r="AA19" s="137"/>
      <c r="AB19" s="137"/>
      <c r="AC19" s="137"/>
      <c r="AD19" s="137"/>
      <c r="AE19" s="147" t="str">
        <f t="shared" ref="AE18:AE81" si="1">IF(OR(K19="NO",L19="NO",M19="NO",N19="NO",O19="NO",P19="NO",Q19="NO",S19="NO",T19="NO",U19="NO",V19="NO", W19="NO",X19="NO",Z19="NO",AA19="NO",AB19="NO",AC19="NO",AD19="NO"),"No aceptable","Aceptable")</f>
        <v>Aceptable</v>
      </c>
      <c r="AF19" s="53" t="s">
        <v>271</v>
      </c>
      <c r="AG19" s="53" t="s">
        <v>271</v>
      </c>
      <c r="AH19" s="53" t="s">
        <v>271</v>
      </c>
      <c r="AI19" s="53" t="s">
        <v>271</v>
      </c>
      <c r="AJ19" s="53" t="s">
        <v>271</v>
      </c>
      <c r="AK19" s="53" t="s">
        <v>271</v>
      </c>
      <c r="AL19" s="53" t="s">
        <v>271</v>
      </c>
      <c r="AM19" s="53" t="s">
        <v>271</v>
      </c>
      <c r="AN19" s="53" t="s">
        <v>271</v>
      </c>
      <c r="AO19" s="53" t="s">
        <v>271</v>
      </c>
      <c r="AP19" s="53" t="s">
        <v>271</v>
      </c>
      <c r="AQ19" s="53" t="s">
        <v>271</v>
      </c>
      <c r="AR19" s="53" t="s">
        <v>271</v>
      </c>
      <c r="AS19" s="53" t="s">
        <v>271</v>
      </c>
      <c r="AT19" s="53" t="s">
        <v>271</v>
      </c>
      <c r="AU19" s="53" t="s">
        <v>271</v>
      </c>
      <c r="AV19" s="53" t="s">
        <v>271</v>
      </c>
      <c r="AW19" s="85" t="str" cm="1">
        <f t="array" ref="AW19">IF(OR(AF19:AQ19="SI",AR19="SI",AS19="SI",AT19="SI",AU19="SI",AV19="SI"),"Crítico-Proceda a elaborar plan de acción","No crítico/Intermedio-Solicitar evaluación por parte del OAL")</f>
        <v>No crítico/Intermedio-Solicitar evaluación por parte del OAL</v>
      </c>
      <c r="AX19" s="86"/>
      <c r="AY19" s="74"/>
      <c r="AZ19" s="74"/>
      <c r="BA19" s="74"/>
      <c r="BB19" s="74"/>
      <c r="BC19" s="74"/>
      <c r="BE19">
        <f t="shared" si="0"/>
        <v>1</v>
      </c>
    </row>
    <row r="20" spans="2:57" ht="58.5" customHeight="1">
      <c r="B20" s="133">
        <v>4</v>
      </c>
      <c r="C20" s="134" t="str">
        <f>Hoja1!W8</f>
        <v xml:space="preserve"> </v>
      </c>
      <c r="D20" s="134" t="str">
        <f>Hoja1!X8</f>
        <v xml:space="preserve"> </v>
      </c>
      <c r="E20" s="134" t="str">
        <f>Hoja1!Y8</f>
        <v xml:space="preserve"> </v>
      </c>
      <c r="F20" s="134" t="str">
        <f>Hoja1!Z8</f>
        <v xml:space="preserve"> </v>
      </c>
      <c r="G20" s="134" t="str">
        <f>Hoja1!AA8</f>
        <v xml:space="preserve"> </v>
      </c>
      <c r="H20" s="134" t="str">
        <f>Hoja1!AB8</f>
        <v xml:space="preserve"> </v>
      </c>
      <c r="I20" s="134" t="str">
        <f>Hoja1!AC8</f>
        <v xml:space="preserve"> </v>
      </c>
      <c r="J20" s="134" t="str">
        <f>Hoja1!AD8</f>
        <v xml:space="preserve"> </v>
      </c>
      <c r="K20" s="137"/>
      <c r="L20" s="137"/>
      <c r="M20" s="137"/>
      <c r="N20" s="137"/>
      <c r="O20" s="137"/>
      <c r="P20" s="137"/>
      <c r="Q20" s="137"/>
      <c r="R20" s="146"/>
      <c r="S20" s="137"/>
      <c r="T20" s="137"/>
      <c r="U20" s="137"/>
      <c r="V20" s="137"/>
      <c r="W20" s="137"/>
      <c r="X20" s="137"/>
      <c r="Y20" s="146"/>
      <c r="Z20" s="137"/>
      <c r="AA20" s="137"/>
      <c r="AB20" s="137"/>
      <c r="AC20" s="137"/>
      <c r="AD20" s="137"/>
      <c r="AE20" s="147" t="str">
        <f t="shared" si="1"/>
        <v>Aceptable</v>
      </c>
      <c r="AF20" s="53" t="s">
        <v>271</v>
      </c>
      <c r="AG20" s="53" t="s">
        <v>271</v>
      </c>
      <c r="AH20" s="53" t="s">
        <v>271</v>
      </c>
      <c r="AI20" s="53" t="s">
        <v>271</v>
      </c>
      <c r="AJ20" s="53" t="s">
        <v>271</v>
      </c>
      <c r="AK20" s="53" t="s">
        <v>271</v>
      </c>
      <c r="AL20" s="53" t="s">
        <v>271</v>
      </c>
      <c r="AM20" s="53" t="s">
        <v>271</v>
      </c>
      <c r="AN20" s="53" t="s">
        <v>271</v>
      </c>
      <c r="AO20" s="53" t="s">
        <v>271</v>
      </c>
      <c r="AP20" s="53" t="s">
        <v>271</v>
      </c>
      <c r="AQ20" s="53" t="s">
        <v>271</v>
      </c>
      <c r="AR20" s="53" t="s">
        <v>271</v>
      </c>
      <c r="AS20" s="53" t="s">
        <v>271</v>
      </c>
      <c r="AT20" s="53" t="s">
        <v>271</v>
      </c>
      <c r="AU20" s="53" t="s">
        <v>271</v>
      </c>
      <c r="AV20" s="53" t="s">
        <v>271</v>
      </c>
      <c r="AW20" s="85" t="str" cm="1">
        <f t="array" ref="AW20">IF(OR(AF20:AQ20="SI",AR20="SI",AS20="SI",AT20="SI",AU20="SI",AV20="SI"),"Crítico-Proceda a elaborar plan de acción","No crítico/Intermedio-Solicitar evaluación por parte del OAL")</f>
        <v>No crítico/Intermedio-Solicitar evaluación por parte del OAL</v>
      </c>
      <c r="AX20" s="86"/>
      <c r="AY20" s="74"/>
      <c r="AZ20" s="74"/>
      <c r="BA20" s="74"/>
      <c r="BB20" s="74"/>
      <c r="BC20" s="74"/>
      <c r="BE20">
        <f t="shared" si="0"/>
        <v>1</v>
      </c>
    </row>
    <row r="21" spans="2:57" ht="58.5" customHeight="1">
      <c r="B21" s="133">
        <v>5</v>
      </c>
      <c r="C21" s="134" t="str">
        <f>Hoja1!W9</f>
        <v xml:space="preserve"> </v>
      </c>
      <c r="D21" s="134" t="str">
        <f>Hoja1!X9</f>
        <v xml:space="preserve"> </v>
      </c>
      <c r="E21" s="134" t="str">
        <f>Hoja1!Y9</f>
        <v xml:space="preserve"> </v>
      </c>
      <c r="F21" s="134" t="str">
        <f>Hoja1!Z9</f>
        <v xml:space="preserve"> </v>
      </c>
      <c r="G21" s="134" t="str">
        <f>Hoja1!AA9</f>
        <v xml:space="preserve"> </v>
      </c>
      <c r="H21" s="134" t="str">
        <f>Hoja1!AB9</f>
        <v xml:space="preserve"> </v>
      </c>
      <c r="I21" s="134" t="str">
        <f>Hoja1!AC9</f>
        <v xml:space="preserve"> </v>
      </c>
      <c r="J21" s="134" t="str">
        <f>Hoja1!AD9</f>
        <v xml:space="preserve"> </v>
      </c>
      <c r="K21" s="137"/>
      <c r="L21" s="137"/>
      <c r="M21" s="137"/>
      <c r="N21" s="137"/>
      <c r="O21" s="137"/>
      <c r="P21" s="137"/>
      <c r="Q21" s="137"/>
      <c r="R21" s="146"/>
      <c r="S21" s="137"/>
      <c r="T21" s="137"/>
      <c r="U21" s="137"/>
      <c r="V21" s="137"/>
      <c r="W21" s="137"/>
      <c r="X21" s="137"/>
      <c r="Y21" s="146"/>
      <c r="Z21" s="137"/>
      <c r="AA21" s="137"/>
      <c r="AB21" s="137"/>
      <c r="AC21" s="137"/>
      <c r="AD21" s="137"/>
      <c r="AE21" s="147" t="str">
        <f t="shared" si="1"/>
        <v>Aceptable</v>
      </c>
      <c r="AF21" s="53" t="s">
        <v>271</v>
      </c>
      <c r="AG21" s="53" t="s">
        <v>271</v>
      </c>
      <c r="AH21" s="53" t="s">
        <v>271</v>
      </c>
      <c r="AI21" s="53" t="s">
        <v>271</v>
      </c>
      <c r="AJ21" s="53" t="s">
        <v>271</v>
      </c>
      <c r="AK21" s="53" t="s">
        <v>271</v>
      </c>
      <c r="AL21" s="53" t="s">
        <v>271</v>
      </c>
      <c r="AM21" s="53" t="s">
        <v>271</v>
      </c>
      <c r="AN21" s="53" t="s">
        <v>271</v>
      </c>
      <c r="AO21" s="53" t="s">
        <v>271</v>
      </c>
      <c r="AP21" s="53" t="s">
        <v>271</v>
      </c>
      <c r="AQ21" s="53" t="s">
        <v>271</v>
      </c>
      <c r="AR21" s="53" t="s">
        <v>271</v>
      </c>
      <c r="AS21" s="53" t="s">
        <v>271</v>
      </c>
      <c r="AT21" s="53" t="s">
        <v>271</v>
      </c>
      <c r="AU21" s="53" t="s">
        <v>271</v>
      </c>
      <c r="AV21" s="53" t="s">
        <v>271</v>
      </c>
      <c r="AW21" s="85" t="str" cm="1">
        <f t="array" ref="AW21">IF(OR(AF21:AQ21="SI",AR21="SI",AS21="SI",AT21="SI",AU21="SI",AV21="SI"),"Crítico-Proceda a elaborar plan de acción","No crítico/Intermedio-Solicitar evaluación por parte del OAL")</f>
        <v>No crítico/Intermedio-Solicitar evaluación por parte del OAL</v>
      </c>
      <c r="AX21" s="86"/>
      <c r="AY21" s="74"/>
      <c r="AZ21" s="74"/>
      <c r="BA21" s="74"/>
      <c r="BB21" s="74"/>
      <c r="BC21" s="74"/>
      <c r="BE21">
        <f t="shared" si="0"/>
        <v>1</v>
      </c>
    </row>
    <row r="22" spans="2:57" ht="58.5" customHeight="1">
      <c r="B22" s="133">
        <v>6</v>
      </c>
      <c r="C22" s="134" t="str">
        <f>Hoja1!W10</f>
        <v xml:space="preserve"> </v>
      </c>
      <c r="D22" s="134" t="str">
        <f>Hoja1!X10</f>
        <v xml:space="preserve"> </v>
      </c>
      <c r="E22" s="134" t="str">
        <f>Hoja1!Y10</f>
        <v xml:space="preserve"> </v>
      </c>
      <c r="F22" s="134" t="str">
        <f>Hoja1!Z10</f>
        <v xml:space="preserve"> </v>
      </c>
      <c r="G22" s="134" t="str">
        <f>Hoja1!AA10</f>
        <v xml:space="preserve"> </v>
      </c>
      <c r="H22" s="134" t="str">
        <f>Hoja1!AB10</f>
        <v xml:space="preserve"> </v>
      </c>
      <c r="I22" s="134" t="str">
        <f>Hoja1!AC10</f>
        <v xml:space="preserve"> </v>
      </c>
      <c r="J22" s="134" t="str">
        <f>Hoja1!AD10</f>
        <v xml:space="preserve"> </v>
      </c>
      <c r="K22" s="137"/>
      <c r="L22" s="137"/>
      <c r="M22" s="137"/>
      <c r="N22" s="137"/>
      <c r="O22" s="137"/>
      <c r="P22" s="137"/>
      <c r="Q22" s="137"/>
      <c r="R22" s="146"/>
      <c r="S22" s="137"/>
      <c r="T22" s="137"/>
      <c r="U22" s="137"/>
      <c r="V22" s="137"/>
      <c r="W22" s="137"/>
      <c r="X22" s="137"/>
      <c r="Y22" s="146"/>
      <c r="Z22" s="137"/>
      <c r="AA22" s="137"/>
      <c r="AB22" s="137"/>
      <c r="AC22" s="137"/>
      <c r="AD22" s="137"/>
      <c r="AE22" s="147" t="str">
        <f t="shared" si="1"/>
        <v>Aceptable</v>
      </c>
      <c r="AF22" s="53" t="s">
        <v>271</v>
      </c>
      <c r="AG22" s="53" t="s">
        <v>271</v>
      </c>
      <c r="AH22" s="53" t="s">
        <v>271</v>
      </c>
      <c r="AI22" s="53" t="s">
        <v>271</v>
      </c>
      <c r="AJ22" s="53" t="s">
        <v>271</v>
      </c>
      <c r="AK22" s="53" t="s">
        <v>271</v>
      </c>
      <c r="AL22" s="53" t="s">
        <v>271</v>
      </c>
      <c r="AM22" s="53" t="s">
        <v>271</v>
      </c>
      <c r="AN22" s="53" t="s">
        <v>271</v>
      </c>
      <c r="AO22" s="53" t="s">
        <v>271</v>
      </c>
      <c r="AP22" s="53" t="s">
        <v>271</v>
      </c>
      <c r="AQ22" s="53" t="s">
        <v>271</v>
      </c>
      <c r="AR22" s="53" t="s">
        <v>271</v>
      </c>
      <c r="AS22" s="53" t="s">
        <v>271</v>
      </c>
      <c r="AT22" s="53" t="s">
        <v>271</v>
      </c>
      <c r="AU22" s="53" t="s">
        <v>271</v>
      </c>
      <c r="AV22" s="53" t="s">
        <v>271</v>
      </c>
      <c r="AW22" s="85" t="str" cm="1">
        <f t="array" ref="AW22">IF(OR(AF22:AQ22="SI",AR22="SI",AS22="SI",AT22="SI",AU22="SI",AV22="SI"),"Crítico-Proceda a elaborar plan de acción","No crítico/Intermedio-Solicitar evaluación por parte del OAL")</f>
        <v>No crítico/Intermedio-Solicitar evaluación por parte del OAL</v>
      </c>
      <c r="AX22" s="86"/>
      <c r="AY22" s="74"/>
      <c r="AZ22" s="74"/>
      <c r="BA22" s="74"/>
      <c r="BB22" s="74"/>
      <c r="BC22" s="74"/>
      <c r="BE22">
        <f t="shared" si="0"/>
        <v>1</v>
      </c>
    </row>
    <row r="23" spans="2:57" ht="58.5" customHeight="1">
      <c r="B23" s="133">
        <v>7</v>
      </c>
      <c r="C23" s="134" t="str">
        <f>Hoja1!W11</f>
        <v xml:space="preserve"> </v>
      </c>
      <c r="D23" s="134" t="str">
        <f>Hoja1!X11</f>
        <v xml:space="preserve"> </v>
      </c>
      <c r="E23" s="134" t="str">
        <f>Hoja1!Y11</f>
        <v xml:space="preserve"> </v>
      </c>
      <c r="F23" s="134" t="str">
        <f>Hoja1!Z11</f>
        <v xml:space="preserve"> </v>
      </c>
      <c r="G23" s="134" t="str">
        <f>Hoja1!AA11</f>
        <v xml:space="preserve"> </v>
      </c>
      <c r="H23" s="134" t="str">
        <f>Hoja1!AB11</f>
        <v xml:space="preserve"> </v>
      </c>
      <c r="I23" s="134" t="str">
        <f>Hoja1!AC11</f>
        <v xml:space="preserve"> </v>
      </c>
      <c r="J23" s="134" t="str">
        <f>Hoja1!AD11</f>
        <v xml:space="preserve"> </v>
      </c>
      <c r="K23" s="137"/>
      <c r="L23" s="137"/>
      <c r="M23" s="137"/>
      <c r="N23" s="137"/>
      <c r="O23" s="137"/>
      <c r="P23" s="137"/>
      <c r="Q23" s="137"/>
      <c r="R23" s="146"/>
      <c r="S23" s="137"/>
      <c r="T23" s="137"/>
      <c r="U23" s="137"/>
      <c r="V23" s="137"/>
      <c r="W23" s="137"/>
      <c r="X23" s="137"/>
      <c r="Y23" s="146"/>
      <c r="Z23" s="137"/>
      <c r="AA23" s="137"/>
      <c r="AB23" s="137"/>
      <c r="AC23" s="137"/>
      <c r="AD23" s="137"/>
      <c r="AE23" s="147" t="str">
        <f t="shared" si="1"/>
        <v>Aceptable</v>
      </c>
      <c r="AF23" s="53" t="s">
        <v>271</v>
      </c>
      <c r="AG23" s="53" t="s">
        <v>271</v>
      </c>
      <c r="AH23" s="53" t="s">
        <v>271</v>
      </c>
      <c r="AI23" s="53" t="s">
        <v>271</v>
      </c>
      <c r="AJ23" s="53" t="s">
        <v>271</v>
      </c>
      <c r="AK23" s="53" t="s">
        <v>271</v>
      </c>
      <c r="AL23" s="53" t="s">
        <v>271</v>
      </c>
      <c r="AM23" s="53" t="s">
        <v>271</v>
      </c>
      <c r="AN23" s="53" t="s">
        <v>271</v>
      </c>
      <c r="AO23" s="53" t="s">
        <v>271</v>
      </c>
      <c r="AP23" s="53" t="s">
        <v>271</v>
      </c>
      <c r="AQ23" s="53" t="s">
        <v>271</v>
      </c>
      <c r="AR23" s="53" t="s">
        <v>271</v>
      </c>
      <c r="AS23" s="53" t="s">
        <v>271</v>
      </c>
      <c r="AT23" s="53" t="s">
        <v>271</v>
      </c>
      <c r="AU23" s="53" t="s">
        <v>271</v>
      </c>
      <c r="AV23" s="53" t="s">
        <v>271</v>
      </c>
      <c r="AW23" s="85" t="str" cm="1">
        <f t="array" ref="AW23">IF(OR(AF23:AQ23="SI",AR23="SI",AS23="SI",AT23="SI",AU23="SI",AV23="SI"),"Crítico-Proceda a elaborar plan de acción","No crítico/Intermedio-Solicitar evaluación por parte del OAL")</f>
        <v>No crítico/Intermedio-Solicitar evaluación por parte del OAL</v>
      </c>
      <c r="AX23" s="86"/>
      <c r="AY23" s="74"/>
      <c r="AZ23" s="74"/>
      <c r="BA23" s="74"/>
      <c r="BB23" s="74"/>
      <c r="BC23" s="74"/>
      <c r="BE23">
        <f t="shared" si="0"/>
        <v>1</v>
      </c>
    </row>
    <row r="24" spans="2:57" ht="58.5" customHeight="1">
      <c r="B24" s="133">
        <v>8</v>
      </c>
      <c r="C24" s="134" t="str">
        <f>Hoja1!W12</f>
        <v xml:space="preserve"> </v>
      </c>
      <c r="D24" s="134" t="str">
        <f>Hoja1!X12</f>
        <v xml:space="preserve"> </v>
      </c>
      <c r="E24" s="134" t="str">
        <f>Hoja1!Y12</f>
        <v xml:space="preserve"> </v>
      </c>
      <c r="F24" s="134" t="str">
        <f>Hoja1!Z12</f>
        <v xml:space="preserve"> </v>
      </c>
      <c r="G24" s="134" t="str">
        <f>Hoja1!AA12</f>
        <v xml:space="preserve"> </v>
      </c>
      <c r="H24" s="134" t="str">
        <f>Hoja1!AB12</f>
        <v xml:space="preserve"> </v>
      </c>
      <c r="I24" s="134" t="str">
        <f>Hoja1!AC12</f>
        <v xml:space="preserve"> </v>
      </c>
      <c r="J24" s="134" t="str">
        <f>Hoja1!AD12</f>
        <v xml:space="preserve"> </v>
      </c>
      <c r="K24" s="137"/>
      <c r="L24" s="137"/>
      <c r="M24" s="137"/>
      <c r="N24" s="137"/>
      <c r="O24" s="137"/>
      <c r="P24" s="137"/>
      <c r="Q24" s="137"/>
      <c r="R24" s="146"/>
      <c r="S24" s="137"/>
      <c r="T24" s="137"/>
      <c r="U24" s="137"/>
      <c r="V24" s="137"/>
      <c r="W24" s="137"/>
      <c r="X24" s="137"/>
      <c r="Y24" s="146"/>
      <c r="Z24" s="137"/>
      <c r="AA24" s="137"/>
      <c r="AB24" s="137"/>
      <c r="AC24" s="137"/>
      <c r="AD24" s="137"/>
      <c r="AE24" s="147" t="str">
        <f t="shared" si="1"/>
        <v>Aceptable</v>
      </c>
      <c r="AF24" s="53" t="s">
        <v>271</v>
      </c>
      <c r="AG24" s="53" t="s">
        <v>271</v>
      </c>
      <c r="AH24" s="53" t="s">
        <v>271</v>
      </c>
      <c r="AI24" s="53" t="s">
        <v>271</v>
      </c>
      <c r="AJ24" s="53" t="s">
        <v>271</v>
      </c>
      <c r="AK24" s="53" t="s">
        <v>271</v>
      </c>
      <c r="AL24" s="53" t="s">
        <v>271</v>
      </c>
      <c r="AM24" s="53" t="s">
        <v>271</v>
      </c>
      <c r="AN24" s="53" t="s">
        <v>271</v>
      </c>
      <c r="AO24" s="53" t="s">
        <v>271</v>
      </c>
      <c r="AP24" s="53" t="s">
        <v>271</v>
      </c>
      <c r="AQ24" s="53" t="s">
        <v>271</v>
      </c>
      <c r="AR24" s="53" t="s">
        <v>271</v>
      </c>
      <c r="AS24" s="53" t="s">
        <v>271</v>
      </c>
      <c r="AT24" s="53" t="s">
        <v>271</v>
      </c>
      <c r="AU24" s="53" t="s">
        <v>271</v>
      </c>
      <c r="AV24" s="53" t="s">
        <v>271</v>
      </c>
      <c r="AW24" s="85" t="str" cm="1">
        <f t="array" ref="AW24">IF(OR(AF24:AQ24="SI",AR24="SI",AS24="SI",AT24="SI",AU24="SI",AV24="SI"),"Crítico-Proceda a elaborar plan de acción","No crítico/Intermedio-Solicitar evaluación por parte del OAL")</f>
        <v>No crítico/Intermedio-Solicitar evaluación por parte del OAL</v>
      </c>
      <c r="AX24" s="86"/>
      <c r="AY24" s="74"/>
      <c r="AZ24" s="74"/>
      <c r="BA24" s="74"/>
      <c r="BB24" s="74"/>
      <c r="BC24" s="74"/>
      <c r="BE24">
        <f t="shared" si="0"/>
        <v>1</v>
      </c>
    </row>
    <row r="25" spans="2:57" ht="58.5" customHeight="1">
      <c r="B25" s="133">
        <v>9</v>
      </c>
      <c r="C25" s="134" t="str">
        <f>Hoja1!W13</f>
        <v xml:space="preserve"> </v>
      </c>
      <c r="D25" s="134" t="str">
        <f>Hoja1!X13</f>
        <v xml:space="preserve"> </v>
      </c>
      <c r="E25" s="134" t="str">
        <f>Hoja1!Y13</f>
        <v xml:space="preserve"> </v>
      </c>
      <c r="F25" s="134" t="str">
        <f>Hoja1!Z13</f>
        <v xml:space="preserve"> </v>
      </c>
      <c r="G25" s="134" t="str">
        <f>Hoja1!AA13</f>
        <v xml:space="preserve"> </v>
      </c>
      <c r="H25" s="134" t="str">
        <f>Hoja1!AB13</f>
        <v xml:space="preserve"> </v>
      </c>
      <c r="I25" s="134" t="str">
        <f>Hoja1!AC13</f>
        <v xml:space="preserve"> </v>
      </c>
      <c r="J25" s="134" t="str">
        <f>Hoja1!AD13</f>
        <v xml:space="preserve"> </v>
      </c>
      <c r="K25" s="137"/>
      <c r="L25" s="137"/>
      <c r="M25" s="137"/>
      <c r="N25" s="137"/>
      <c r="O25" s="137"/>
      <c r="P25" s="137"/>
      <c r="Q25" s="137"/>
      <c r="R25" s="146"/>
      <c r="S25" s="137"/>
      <c r="T25" s="137"/>
      <c r="U25" s="137"/>
      <c r="V25" s="137"/>
      <c r="W25" s="137"/>
      <c r="X25" s="137"/>
      <c r="Y25" s="146"/>
      <c r="Z25" s="137"/>
      <c r="AA25" s="137"/>
      <c r="AB25" s="137"/>
      <c r="AC25" s="137"/>
      <c r="AD25" s="137"/>
      <c r="AE25" s="147" t="str">
        <f t="shared" si="1"/>
        <v>Aceptable</v>
      </c>
      <c r="AF25" s="53" t="s">
        <v>271</v>
      </c>
      <c r="AG25" s="53" t="s">
        <v>271</v>
      </c>
      <c r="AH25" s="53" t="s">
        <v>271</v>
      </c>
      <c r="AI25" s="53" t="s">
        <v>271</v>
      </c>
      <c r="AJ25" s="53" t="s">
        <v>271</v>
      </c>
      <c r="AK25" s="53" t="s">
        <v>271</v>
      </c>
      <c r="AL25" s="53" t="s">
        <v>271</v>
      </c>
      <c r="AM25" s="53" t="s">
        <v>271</v>
      </c>
      <c r="AN25" s="53" t="s">
        <v>271</v>
      </c>
      <c r="AO25" s="53" t="s">
        <v>271</v>
      </c>
      <c r="AP25" s="53" t="s">
        <v>271</v>
      </c>
      <c r="AQ25" s="53" t="s">
        <v>271</v>
      </c>
      <c r="AR25" s="53" t="s">
        <v>271</v>
      </c>
      <c r="AS25" s="53" t="s">
        <v>271</v>
      </c>
      <c r="AT25" s="53" t="s">
        <v>271</v>
      </c>
      <c r="AU25" s="53" t="s">
        <v>271</v>
      </c>
      <c r="AV25" s="53" t="s">
        <v>271</v>
      </c>
      <c r="AW25" s="85" t="str" cm="1">
        <f t="array" ref="AW25">IF(OR(AF25:AQ25="SI",AR25="SI",AS25="SI",AT25="SI",AU25="SI",AV25="SI"),"Crítico-Proceda a elaborar plan de acción","No crítico/Intermedio-Solicitar evaluación por parte del OAL")</f>
        <v>No crítico/Intermedio-Solicitar evaluación por parte del OAL</v>
      </c>
      <c r="AX25" s="86"/>
      <c r="AY25" s="74"/>
      <c r="AZ25" s="74"/>
      <c r="BA25" s="74"/>
      <c r="BB25" s="74"/>
      <c r="BC25" s="74"/>
      <c r="BE25">
        <f t="shared" si="0"/>
        <v>1</v>
      </c>
    </row>
    <row r="26" spans="2:57" ht="58.5" customHeight="1">
      <c r="B26" s="133">
        <v>10</v>
      </c>
      <c r="C26" s="134" t="str">
        <f>Hoja1!W14</f>
        <v xml:space="preserve"> </v>
      </c>
      <c r="D26" s="134" t="str">
        <f>Hoja1!X14</f>
        <v xml:space="preserve"> </v>
      </c>
      <c r="E26" s="134" t="str">
        <f>Hoja1!Y14</f>
        <v xml:space="preserve"> </v>
      </c>
      <c r="F26" s="134" t="str">
        <f>Hoja1!Z14</f>
        <v xml:space="preserve"> </v>
      </c>
      <c r="G26" s="134" t="str">
        <f>Hoja1!AA14</f>
        <v xml:space="preserve"> </v>
      </c>
      <c r="H26" s="134" t="str">
        <f>Hoja1!AB14</f>
        <v xml:space="preserve"> </v>
      </c>
      <c r="I26" s="134" t="str">
        <f>Hoja1!AC14</f>
        <v xml:space="preserve"> </v>
      </c>
      <c r="J26" s="134" t="str">
        <f>Hoja1!AD14</f>
        <v xml:space="preserve"> </v>
      </c>
      <c r="K26" s="137"/>
      <c r="L26" s="137"/>
      <c r="M26" s="137"/>
      <c r="N26" s="137"/>
      <c r="O26" s="137"/>
      <c r="P26" s="137"/>
      <c r="Q26" s="137"/>
      <c r="R26" s="146"/>
      <c r="S26" s="137"/>
      <c r="T26" s="137"/>
      <c r="U26" s="137"/>
      <c r="V26" s="137"/>
      <c r="W26" s="137"/>
      <c r="X26" s="137"/>
      <c r="Y26" s="146"/>
      <c r="Z26" s="137"/>
      <c r="AA26" s="137"/>
      <c r="AB26" s="137"/>
      <c r="AC26" s="137"/>
      <c r="AD26" s="137"/>
      <c r="AE26" s="147" t="str">
        <f t="shared" si="1"/>
        <v>Aceptable</v>
      </c>
      <c r="AF26" s="53" t="s">
        <v>271</v>
      </c>
      <c r="AG26" s="53" t="s">
        <v>271</v>
      </c>
      <c r="AH26" s="53" t="s">
        <v>271</v>
      </c>
      <c r="AI26" s="53" t="s">
        <v>271</v>
      </c>
      <c r="AJ26" s="53" t="s">
        <v>271</v>
      </c>
      <c r="AK26" s="53" t="s">
        <v>271</v>
      </c>
      <c r="AL26" s="53" t="s">
        <v>271</v>
      </c>
      <c r="AM26" s="53" t="s">
        <v>271</v>
      </c>
      <c r="AN26" s="53" t="s">
        <v>271</v>
      </c>
      <c r="AO26" s="53" t="s">
        <v>271</v>
      </c>
      <c r="AP26" s="53" t="s">
        <v>271</v>
      </c>
      <c r="AQ26" s="53" t="s">
        <v>271</v>
      </c>
      <c r="AR26" s="53" t="s">
        <v>271</v>
      </c>
      <c r="AS26" s="53" t="s">
        <v>271</v>
      </c>
      <c r="AT26" s="53" t="s">
        <v>271</v>
      </c>
      <c r="AU26" s="53" t="s">
        <v>271</v>
      </c>
      <c r="AV26" s="53" t="s">
        <v>271</v>
      </c>
      <c r="AW26" s="85" t="str" cm="1">
        <f t="array" ref="AW26">IF(OR(AF26:AQ26="SI",AR26="SI",AS26="SI",AT26="SI",AU26="SI",AV26="SI"),"Crítico-Proceda a elaborar plan de acción","No crítico/Intermedio-Solicitar evaluación por parte del OAL")</f>
        <v>No crítico/Intermedio-Solicitar evaluación por parte del OAL</v>
      </c>
      <c r="AX26" s="86"/>
      <c r="AY26" s="74"/>
      <c r="AZ26" s="74"/>
      <c r="BA26" s="74"/>
      <c r="BB26" s="74"/>
      <c r="BC26" s="74"/>
      <c r="BE26">
        <f t="shared" si="0"/>
        <v>1</v>
      </c>
    </row>
    <row r="27" spans="2:57" ht="58.5" customHeight="1">
      <c r="B27" s="133">
        <v>11</v>
      </c>
      <c r="C27" s="134" t="str">
        <f>Hoja1!W15</f>
        <v xml:space="preserve"> </v>
      </c>
      <c r="D27" s="134" t="str">
        <f>Hoja1!X15</f>
        <v xml:space="preserve"> </v>
      </c>
      <c r="E27" s="134" t="str">
        <f>Hoja1!Y15</f>
        <v xml:space="preserve"> </v>
      </c>
      <c r="F27" s="134" t="str">
        <f>Hoja1!Z15</f>
        <v xml:space="preserve"> </v>
      </c>
      <c r="G27" s="134" t="str">
        <f>Hoja1!AA15</f>
        <v xml:space="preserve"> </v>
      </c>
      <c r="H27" s="134" t="str">
        <f>Hoja1!AB15</f>
        <v xml:space="preserve"> </v>
      </c>
      <c r="I27" s="134" t="str">
        <f>Hoja1!AC15</f>
        <v xml:space="preserve"> </v>
      </c>
      <c r="J27" s="134" t="str">
        <f>Hoja1!AD15</f>
        <v xml:space="preserve"> </v>
      </c>
      <c r="K27" s="137"/>
      <c r="L27" s="137"/>
      <c r="M27" s="137"/>
      <c r="N27" s="137"/>
      <c r="O27" s="137"/>
      <c r="P27" s="137"/>
      <c r="Q27" s="137"/>
      <c r="R27" s="146"/>
      <c r="S27" s="137"/>
      <c r="T27" s="137"/>
      <c r="U27" s="137"/>
      <c r="V27" s="137"/>
      <c r="W27" s="137"/>
      <c r="X27" s="137"/>
      <c r="Y27" s="146"/>
      <c r="Z27" s="137"/>
      <c r="AA27" s="137"/>
      <c r="AB27" s="137"/>
      <c r="AC27" s="137"/>
      <c r="AD27" s="137"/>
      <c r="AE27" s="147" t="str">
        <f t="shared" si="1"/>
        <v>Aceptable</v>
      </c>
      <c r="AF27" s="53" t="s">
        <v>271</v>
      </c>
      <c r="AG27" s="53" t="s">
        <v>271</v>
      </c>
      <c r="AH27" s="53" t="s">
        <v>271</v>
      </c>
      <c r="AI27" s="53" t="s">
        <v>271</v>
      </c>
      <c r="AJ27" s="53" t="s">
        <v>271</v>
      </c>
      <c r="AK27" s="53" t="s">
        <v>271</v>
      </c>
      <c r="AL27" s="53" t="s">
        <v>271</v>
      </c>
      <c r="AM27" s="53" t="s">
        <v>271</v>
      </c>
      <c r="AN27" s="53" t="s">
        <v>271</v>
      </c>
      <c r="AO27" s="53" t="s">
        <v>271</v>
      </c>
      <c r="AP27" s="53" t="s">
        <v>271</v>
      </c>
      <c r="AQ27" s="53" t="s">
        <v>271</v>
      </c>
      <c r="AR27" s="53" t="s">
        <v>271</v>
      </c>
      <c r="AS27" s="53" t="s">
        <v>271</v>
      </c>
      <c r="AT27" s="53" t="s">
        <v>271</v>
      </c>
      <c r="AU27" s="53" t="s">
        <v>271</v>
      </c>
      <c r="AV27" s="53" t="s">
        <v>271</v>
      </c>
      <c r="AW27" s="85" t="str" cm="1">
        <f t="array" ref="AW27">IF(OR(AF27:AQ27="SI",AR27="SI",AS27="SI",AT27="SI",AU27="SI",AV27="SI"),"Crítico-Proceda a elaborar plan de acción","No crítico/Intermedio-Solicitar evaluación por parte del OAL")</f>
        <v>No crítico/Intermedio-Solicitar evaluación por parte del OAL</v>
      </c>
      <c r="AX27" s="86"/>
      <c r="AY27" s="74"/>
      <c r="AZ27" s="74"/>
      <c r="BA27" s="74"/>
      <c r="BB27" s="74"/>
      <c r="BC27" s="74"/>
      <c r="BE27">
        <f t="shared" si="0"/>
        <v>1</v>
      </c>
    </row>
    <row r="28" spans="2:57" ht="58.5" customHeight="1">
      <c r="B28" s="133">
        <v>12</v>
      </c>
      <c r="C28" s="134" t="str">
        <f>Hoja1!W16</f>
        <v xml:space="preserve"> </v>
      </c>
      <c r="D28" s="134" t="str">
        <f>Hoja1!X16</f>
        <v xml:space="preserve"> </v>
      </c>
      <c r="E28" s="134" t="str">
        <f>Hoja1!Y16</f>
        <v xml:space="preserve"> </v>
      </c>
      <c r="F28" s="134" t="str">
        <f>Hoja1!Z16</f>
        <v xml:space="preserve"> </v>
      </c>
      <c r="G28" s="134" t="str">
        <f>Hoja1!AA16</f>
        <v xml:space="preserve"> </v>
      </c>
      <c r="H28" s="134" t="str">
        <f>Hoja1!AB16</f>
        <v xml:space="preserve"> </v>
      </c>
      <c r="I28" s="134" t="str">
        <f>Hoja1!AC16</f>
        <v xml:space="preserve"> </v>
      </c>
      <c r="J28" s="134" t="str">
        <f>Hoja1!AD16</f>
        <v xml:space="preserve"> </v>
      </c>
      <c r="K28" s="137"/>
      <c r="L28" s="137"/>
      <c r="M28" s="137"/>
      <c r="N28" s="137"/>
      <c r="O28" s="137"/>
      <c r="P28" s="137"/>
      <c r="Q28" s="137"/>
      <c r="R28" s="146"/>
      <c r="S28" s="137"/>
      <c r="T28" s="137"/>
      <c r="U28" s="137"/>
      <c r="V28" s="137"/>
      <c r="W28" s="137"/>
      <c r="X28" s="137"/>
      <c r="Y28" s="146"/>
      <c r="Z28" s="137"/>
      <c r="AA28" s="137"/>
      <c r="AB28" s="137"/>
      <c r="AC28" s="137"/>
      <c r="AD28" s="137"/>
      <c r="AE28" s="147" t="str">
        <f t="shared" si="1"/>
        <v>Aceptable</v>
      </c>
      <c r="AF28" s="53" t="s">
        <v>271</v>
      </c>
      <c r="AG28" s="53" t="s">
        <v>271</v>
      </c>
      <c r="AH28" s="53" t="s">
        <v>271</v>
      </c>
      <c r="AI28" s="53" t="s">
        <v>271</v>
      </c>
      <c r="AJ28" s="53" t="s">
        <v>271</v>
      </c>
      <c r="AK28" s="53" t="s">
        <v>271</v>
      </c>
      <c r="AL28" s="53" t="s">
        <v>271</v>
      </c>
      <c r="AM28" s="53" t="s">
        <v>271</v>
      </c>
      <c r="AN28" s="53" t="s">
        <v>271</v>
      </c>
      <c r="AO28" s="53" t="s">
        <v>271</v>
      </c>
      <c r="AP28" s="53" t="s">
        <v>271</v>
      </c>
      <c r="AQ28" s="53" t="s">
        <v>271</v>
      </c>
      <c r="AR28" s="53" t="s">
        <v>271</v>
      </c>
      <c r="AS28" s="53" t="s">
        <v>271</v>
      </c>
      <c r="AT28" s="53" t="s">
        <v>271</v>
      </c>
      <c r="AU28" s="53" t="s">
        <v>271</v>
      </c>
      <c r="AV28" s="53" t="s">
        <v>271</v>
      </c>
      <c r="AW28" s="85" t="str" cm="1">
        <f t="array" ref="AW28">IF(OR(AF28:AQ28="SI",AR28="SI",AS28="SI",AT28="SI",AU28="SI",AV28="SI"),"Crítico-Proceda a elaborar plan de acción","No crítico/Intermedio-Solicitar evaluación por parte del OAL")</f>
        <v>No crítico/Intermedio-Solicitar evaluación por parte del OAL</v>
      </c>
      <c r="AX28" s="86"/>
      <c r="AY28" s="74"/>
      <c r="AZ28" s="74"/>
      <c r="BA28" s="74"/>
      <c r="BB28" s="74"/>
      <c r="BC28" s="74"/>
      <c r="BE28">
        <f t="shared" si="0"/>
        <v>1</v>
      </c>
    </row>
    <row r="29" spans="2:57" ht="58.5" customHeight="1">
      <c r="B29" s="133">
        <v>13</v>
      </c>
      <c r="C29" s="134" t="str">
        <f>Hoja1!W17</f>
        <v xml:space="preserve"> </v>
      </c>
      <c r="D29" s="134" t="str">
        <f>Hoja1!X17</f>
        <v xml:space="preserve"> </v>
      </c>
      <c r="E29" s="134" t="str">
        <f>Hoja1!Y17</f>
        <v xml:space="preserve"> </v>
      </c>
      <c r="F29" s="134" t="str">
        <f>Hoja1!Z17</f>
        <v xml:space="preserve"> </v>
      </c>
      <c r="G29" s="134" t="str">
        <f>Hoja1!AA17</f>
        <v xml:space="preserve"> </v>
      </c>
      <c r="H29" s="134" t="str">
        <f>Hoja1!AB17</f>
        <v xml:space="preserve"> </v>
      </c>
      <c r="I29" s="134" t="str">
        <f>Hoja1!AC17</f>
        <v xml:space="preserve"> </v>
      </c>
      <c r="J29" s="134" t="str">
        <f>Hoja1!AD17</f>
        <v xml:space="preserve"> </v>
      </c>
      <c r="K29" s="137"/>
      <c r="L29" s="137"/>
      <c r="M29" s="137"/>
      <c r="N29" s="137"/>
      <c r="O29" s="137"/>
      <c r="P29" s="137"/>
      <c r="Q29" s="137"/>
      <c r="R29" s="146"/>
      <c r="S29" s="137"/>
      <c r="T29" s="137"/>
      <c r="U29" s="137"/>
      <c r="V29" s="137"/>
      <c r="W29" s="137"/>
      <c r="X29" s="137"/>
      <c r="Y29" s="146"/>
      <c r="Z29" s="137"/>
      <c r="AA29" s="137"/>
      <c r="AB29" s="137"/>
      <c r="AC29" s="137"/>
      <c r="AD29" s="137"/>
      <c r="AE29" s="147" t="str">
        <f t="shared" si="1"/>
        <v>Aceptable</v>
      </c>
      <c r="AF29" s="53" t="s">
        <v>271</v>
      </c>
      <c r="AG29" s="53" t="s">
        <v>271</v>
      </c>
      <c r="AH29" s="53" t="s">
        <v>271</v>
      </c>
      <c r="AI29" s="53" t="s">
        <v>271</v>
      </c>
      <c r="AJ29" s="53" t="s">
        <v>271</v>
      </c>
      <c r="AK29" s="53" t="s">
        <v>271</v>
      </c>
      <c r="AL29" s="53" t="s">
        <v>271</v>
      </c>
      <c r="AM29" s="53" t="s">
        <v>271</v>
      </c>
      <c r="AN29" s="53" t="s">
        <v>271</v>
      </c>
      <c r="AO29" s="53" t="s">
        <v>271</v>
      </c>
      <c r="AP29" s="53" t="s">
        <v>271</v>
      </c>
      <c r="AQ29" s="53" t="s">
        <v>271</v>
      </c>
      <c r="AR29" s="53" t="s">
        <v>271</v>
      </c>
      <c r="AS29" s="53" t="s">
        <v>271</v>
      </c>
      <c r="AT29" s="53" t="s">
        <v>271</v>
      </c>
      <c r="AU29" s="53" t="s">
        <v>271</v>
      </c>
      <c r="AV29" s="53" t="s">
        <v>271</v>
      </c>
      <c r="AW29" s="85" t="str" cm="1">
        <f t="array" ref="AW29">IF(OR(AF29:AQ29="SI",AR29="SI",AS29="SI",AT29="SI",AU29="SI",AV29="SI"),"Crítico-Proceda a elaborar plan de acción","No crítico/Intermedio-Solicitar evaluación por parte del OAL")</f>
        <v>No crítico/Intermedio-Solicitar evaluación por parte del OAL</v>
      </c>
      <c r="AX29" s="86"/>
      <c r="AY29" s="74"/>
      <c r="AZ29" s="74"/>
      <c r="BA29" s="74"/>
      <c r="BB29" s="74"/>
      <c r="BC29" s="74"/>
      <c r="BE29">
        <f t="shared" si="0"/>
        <v>1</v>
      </c>
    </row>
    <row r="30" spans="2:57" ht="58.5" customHeight="1">
      <c r="B30" s="133">
        <v>14</v>
      </c>
      <c r="C30" s="134" t="str">
        <f>Hoja1!W18</f>
        <v xml:space="preserve"> </v>
      </c>
      <c r="D30" s="134" t="str">
        <f>Hoja1!X18</f>
        <v xml:space="preserve"> </v>
      </c>
      <c r="E30" s="134" t="str">
        <f>Hoja1!Y18</f>
        <v xml:space="preserve"> </v>
      </c>
      <c r="F30" s="134" t="str">
        <f>Hoja1!Z18</f>
        <v xml:space="preserve"> </v>
      </c>
      <c r="G30" s="134" t="str">
        <f>Hoja1!AA18</f>
        <v xml:space="preserve"> </v>
      </c>
      <c r="H30" s="134" t="str">
        <f>Hoja1!AB18</f>
        <v xml:space="preserve"> </v>
      </c>
      <c r="I30" s="134" t="str">
        <f>Hoja1!AC18</f>
        <v xml:space="preserve"> </v>
      </c>
      <c r="J30" s="134" t="str">
        <f>Hoja1!AD18</f>
        <v xml:space="preserve"> </v>
      </c>
      <c r="K30" s="137"/>
      <c r="L30" s="137"/>
      <c r="M30" s="137"/>
      <c r="N30" s="137"/>
      <c r="O30" s="137"/>
      <c r="P30" s="137"/>
      <c r="Q30" s="137"/>
      <c r="R30" s="146"/>
      <c r="S30" s="137"/>
      <c r="T30" s="137"/>
      <c r="U30" s="137"/>
      <c r="V30" s="137"/>
      <c r="W30" s="137"/>
      <c r="X30" s="137"/>
      <c r="Y30" s="146"/>
      <c r="Z30" s="137"/>
      <c r="AA30" s="137"/>
      <c r="AB30" s="137"/>
      <c r="AC30" s="137"/>
      <c r="AD30" s="137"/>
      <c r="AE30" s="147" t="str">
        <f t="shared" si="1"/>
        <v>Aceptable</v>
      </c>
      <c r="AF30" s="53" t="s">
        <v>271</v>
      </c>
      <c r="AG30" s="53" t="s">
        <v>271</v>
      </c>
      <c r="AH30" s="53" t="s">
        <v>271</v>
      </c>
      <c r="AI30" s="53" t="s">
        <v>271</v>
      </c>
      <c r="AJ30" s="53" t="s">
        <v>271</v>
      </c>
      <c r="AK30" s="53" t="s">
        <v>271</v>
      </c>
      <c r="AL30" s="53" t="s">
        <v>271</v>
      </c>
      <c r="AM30" s="53" t="s">
        <v>271</v>
      </c>
      <c r="AN30" s="53" t="s">
        <v>271</v>
      </c>
      <c r="AO30" s="53" t="s">
        <v>271</v>
      </c>
      <c r="AP30" s="53" t="s">
        <v>271</v>
      </c>
      <c r="AQ30" s="53" t="s">
        <v>271</v>
      </c>
      <c r="AR30" s="53" t="s">
        <v>271</v>
      </c>
      <c r="AS30" s="53" t="s">
        <v>271</v>
      </c>
      <c r="AT30" s="53" t="s">
        <v>271</v>
      </c>
      <c r="AU30" s="53" t="s">
        <v>271</v>
      </c>
      <c r="AV30" s="53" t="s">
        <v>271</v>
      </c>
      <c r="AW30" s="85" t="str" cm="1">
        <f t="array" ref="AW30">IF(OR(AF30:AQ30="SI",AR30="SI",AS30="SI",AT30="SI",AU30="SI",AV30="SI"),"Crítico-Proceda a elaborar plan de acción","No crítico/Intermedio-Solicitar evaluación por parte del OAL")</f>
        <v>No crítico/Intermedio-Solicitar evaluación por parte del OAL</v>
      </c>
      <c r="AX30" s="86"/>
      <c r="AY30" s="74"/>
      <c r="AZ30" s="74"/>
      <c r="BA30" s="74"/>
      <c r="BB30" s="74"/>
      <c r="BC30" s="74"/>
      <c r="BE30">
        <f t="shared" si="0"/>
        <v>1</v>
      </c>
    </row>
    <row r="31" spans="2:57" ht="58.5" customHeight="1">
      <c r="B31" s="133">
        <v>15</v>
      </c>
      <c r="C31" s="134" t="str">
        <f>Hoja1!W19</f>
        <v xml:space="preserve"> </v>
      </c>
      <c r="D31" s="134" t="str">
        <f>Hoja1!X19</f>
        <v xml:space="preserve"> </v>
      </c>
      <c r="E31" s="134" t="str">
        <f>Hoja1!Y19</f>
        <v xml:space="preserve"> </v>
      </c>
      <c r="F31" s="134" t="str">
        <f>Hoja1!Z19</f>
        <v xml:space="preserve"> </v>
      </c>
      <c r="G31" s="134" t="str">
        <f>Hoja1!AA19</f>
        <v xml:space="preserve"> </v>
      </c>
      <c r="H31" s="134" t="str">
        <f>Hoja1!AB19</f>
        <v xml:space="preserve"> </v>
      </c>
      <c r="I31" s="134" t="str">
        <f>Hoja1!AC19</f>
        <v xml:space="preserve"> </v>
      </c>
      <c r="J31" s="134" t="str">
        <f>Hoja1!AD19</f>
        <v xml:space="preserve"> </v>
      </c>
      <c r="K31" s="137"/>
      <c r="L31" s="137"/>
      <c r="M31" s="137"/>
      <c r="N31" s="137"/>
      <c r="O31" s="137"/>
      <c r="P31" s="137"/>
      <c r="Q31" s="137"/>
      <c r="R31" s="146"/>
      <c r="S31" s="137"/>
      <c r="T31" s="137"/>
      <c r="U31" s="137"/>
      <c r="V31" s="137"/>
      <c r="W31" s="137"/>
      <c r="X31" s="137"/>
      <c r="Y31" s="146"/>
      <c r="Z31" s="137"/>
      <c r="AA31" s="137"/>
      <c r="AB31" s="137"/>
      <c r="AC31" s="137"/>
      <c r="AD31" s="137"/>
      <c r="AE31" s="147" t="str">
        <f t="shared" si="1"/>
        <v>Aceptable</v>
      </c>
      <c r="AF31" s="53" t="s">
        <v>271</v>
      </c>
      <c r="AG31" s="53" t="s">
        <v>271</v>
      </c>
      <c r="AH31" s="53" t="s">
        <v>271</v>
      </c>
      <c r="AI31" s="53" t="s">
        <v>271</v>
      </c>
      <c r="AJ31" s="53" t="s">
        <v>271</v>
      </c>
      <c r="AK31" s="53" t="s">
        <v>271</v>
      </c>
      <c r="AL31" s="53" t="s">
        <v>271</v>
      </c>
      <c r="AM31" s="53" t="s">
        <v>271</v>
      </c>
      <c r="AN31" s="53" t="s">
        <v>271</v>
      </c>
      <c r="AO31" s="53" t="s">
        <v>271</v>
      </c>
      <c r="AP31" s="53" t="s">
        <v>271</v>
      </c>
      <c r="AQ31" s="53" t="s">
        <v>271</v>
      </c>
      <c r="AR31" s="53" t="s">
        <v>271</v>
      </c>
      <c r="AS31" s="53" t="s">
        <v>271</v>
      </c>
      <c r="AT31" s="53" t="s">
        <v>271</v>
      </c>
      <c r="AU31" s="53" t="s">
        <v>271</v>
      </c>
      <c r="AV31" s="53" t="s">
        <v>271</v>
      </c>
      <c r="AW31" s="85" t="str" cm="1">
        <f t="array" ref="AW31">IF(OR(AF31:AQ31="SI",AR31="SI",AS31="SI",AT31="SI",AU31="SI",AV31="SI"),"Crítico-Proceda a elaborar plan de acción","No crítico/Intermedio-Solicitar evaluación por parte del OAL")</f>
        <v>No crítico/Intermedio-Solicitar evaluación por parte del OAL</v>
      </c>
      <c r="AX31" s="86"/>
      <c r="AY31" s="74"/>
      <c r="AZ31" s="74"/>
      <c r="BA31" s="74"/>
      <c r="BB31" s="74"/>
      <c r="BC31" s="74"/>
      <c r="BE31">
        <f t="shared" si="0"/>
        <v>1</v>
      </c>
    </row>
    <row r="32" spans="2:57" ht="58.5" customHeight="1">
      <c r="B32" s="133">
        <v>16</v>
      </c>
      <c r="C32" s="134" t="str">
        <f>Hoja1!W20</f>
        <v xml:space="preserve"> </v>
      </c>
      <c r="D32" s="134" t="str">
        <f>Hoja1!X20</f>
        <v xml:space="preserve"> </v>
      </c>
      <c r="E32" s="134" t="str">
        <f>Hoja1!Y20</f>
        <v xml:space="preserve"> </v>
      </c>
      <c r="F32" s="134" t="str">
        <f>Hoja1!Z20</f>
        <v xml:space="preserve"> </v>
      </c>
      <c r="G32" s="134" t="str">
        <f>Hoja1!AA20</f>
        <v xml:space="preserve"> </v>
      </c>
      <c r="H32" s="134" t="str">
        <f>Hoja1!AB20</f>
        <v xml:space="preserve"> </v>
      </c>
      <c r="I32" s="134" t="str">
        <f>Hoja1!AC20</f>
        <v xml:space="preserve"> </v>
      </c>
      <c r="J32" s="134" t="str">
        <f>Hoja1!AD20</f>
        <v xml:space="preserve"> </v>
      </c>
      <c r="K32" s="137"/>
      <c r="L32" s="137"/>
      <c r="M32" s="137"/>
      <c r="N32" s="137"/>
      <c r="O32" s="137"/>
      <c r="P32" s="137"/>
      <c r="Q32" s="137"/>
      <c r="R32" s="146"/>
      <c r="S32" s="137"/>
      <c r="T32" s="137"/>
      <c r="U32" s="137"/>
      <c r="V32" s="137"/>
      <c r="W32" s="137"/>
      <c r="X32" s="137"/>
      <c r="Y32" s="146"/>
      <c r="Z32" s="137"/>
      <c r="AA32" s="137"/>
      <c r="AB32" s="137"/>
      <c r="AC32" s="137"/>
      <c r="AD32" s="137"/>
      <c r="AE32" s="147" t="str">
        <f t="shared" si="1"/>
        <v>Aceptable</v>
      </c>
      <c r="AF32" s="53" t="s">
        <v>271</v>
      </c>
      <c r="AG32" s="53" t="s">
        <v>271</v>
      </c>
      <c r="AH32" s="53" t="s">
        <v>271</v>
      </c>
      <c r="AI32" s="53" t="s">
        <v>271</v>
      </c>
      <c r="AJ32" s="53" t="s">
        <v>271</v>
      </c>
      <c r="AK32" s="53" t="s">
        <v>271</v>
      </c>
      <c r="AL32" s="53" t="s">
        <v>271</v>
      </c>
      <c r="AM32" s="53" t="s">
        <v>271</v>
      </c>
      <c r="AN32" s="53" t="s">
        <v>271</v>
      </c>
      <c r="AO32" s="53" t="s">
        <v>271</v>
      </c>
      <c r="AP32" s="53" t="s">
        <v>271</v>
      </c>
      <c r="AQ32" s="53" t="s">
        <v>271</v>
      </c>
      <c r="AR32" s="53" t="s">
        <v>271</v>
      </c>
      <c r="AS32" s="53" t="s">
        <v>271</v>
      </c>
      <c r="AT32" s="53" t="s">
        <v>271</v>
      </c>
      <c r="AU32" s="53" t="s">
        <v>271</v>
      </c>
      <c r="AV32" s="53" t="s">
        <v>271</v>
      </c>
      <c r="AW32" s="85" t="str" cm="1">
        <f t="array" ref="AW32">IF(OR(AF32:AQ32="SI",AR32="SI",AS32="SI",AT32="SI",AU32="SI",AV32="SI"),"Crítico-Proceda a elaborar plan de acción","No crítico/Intermedio-Solicitar evaluación por parte del OAL")</f>
        <v>No crítico/Intermedio-Solicitar evaluación por parte del OAL</v>
      </c>
      <c r="AX32" s="86"/>
      <c r="AY32" s="74"/>
      <c r="AZ32" s="74"/>
      <c r="BA32" s="74"/>
      <c r="BB32" s="74"/>
      <c r="BC32" s="74"/>
      <c r="BE32">
        <f t="shared" si="0"/>
        <v>1</v>
      </c>
    </row>
    <row r="33" spans="2:57" ht="58.5" customHeight="1">
      <c r="B33" s="133">
        <v>17</v>
      </c>
      <c r="C33" s="134" t="str">
        <f>Hoja1!W21</f>
        <v xml:space="preserve"> </v>
      </c>
      <c r="D33" s="134" t="str">
        <f>Hoja1!X21</f>
        <v xml:space="preserve"> </v>
      </c>
      <c r="E33" s="134" t="str">
        <f>Hoja1!Y21</f>
        <v xml:space="preserve"> </v>
      </c>
      <c r="F33" s="134" t="str">
        <f>Hoja1!Z21</f>
        <v xml:space="preserve"> </v>
      </c>
      <c r="G33" s="134" t="str">
        <f>Hoja1!AA21</f>
        <v xml:space="preserve"> </v>
      </c>
      <c r="H33" s="134" t="str">
        <f>Hoja1!AB21</f>
        <v xml:space="preserve"> </v>
      </c>
      <c r="I33" s="134" t="str">
        <f>Hoja1!AC21</f>
        <v xml:space="preserve"> </v>
      </c>
      <c r="J33" s="134" t="str">
        <f>Hoja1!AD21</f>
        <v xml:space="preserve"> </v>
      </c>
      <c r="K33" s="137"/>
      <c r="L33" s="137"/>
      <c r="M33" s="137"/>
      <c r="N33" s="137"/>
      <c r="O33" s="137"/>
      <c r="P33" s="137"/>
      <c r="Q33" s="137"/>
      <c r="R33" s="146"/>
      <c r="S33" s="137"/>
      <c r="T33" s="137"/>
      <c r="U33" s="137"/>
      <c r="V33" s="137"/>
      <c r="W33" s="137"/>
      <c r="X33" s="137"/>
      <c r="Y33" s="146"/>
      <c r="Z33" s="137"/>
      <c r="AA33" s="137"/>
      <c r="AB33" s="137"/>
      <c r="AC33" s="137"/>
      <c r="AD33" s="137"/>
      <c r="AE33" s="147" t="str">
        <f t="shared" si="1"/>
        <v>Aceptable</v>
      </c>
      <c r="AF33" s="53" t="s">
        <v>271</v>
      </c>
      <c r="AG33" s="53" t="s">
        <v>271</v>
      </c>
      <c r="AH33" s="53" t="s">
        <v>271</v>
      </c>
      <c r="AI33" s="53" t="s">
        <v>271</v>
      </c>
      <c r="AJ33" s="53" t="s">
        <v>271</v>
      </c>
      <c r="AK33" s="53" t="s">
        <v>271</v>
      </c>
      <c r="AL33" s="53" t="s">
        <v>271</v>
      </c>
      <c r="AM33" s="53" t="s">
        <v>271</v>
      </c>
      <c r="AN33" s="53" t="s">
        <v>271</v>
      </c>
      <c r="AO33" s="53" t="s">
        <v>271</v>
      </c>
      <c r="AP33" s="53" t="s">
        <v>271</v>
      </c>
      <c r="AQ33" s="53" t="s">
        <v>271</v>
      </c>
      <c r="AR33" s="53" t="s">
        <v>271</v>
      </c>
      <c r="AS33" s="53" t="s">
        <v>271</v>
      </c>
      <c r="AT33" s="53" t="s">
        <v>271</v>
      </c>
      <c r="AU33" s="53" t="s">
        <v>271</v>
      </c>
      <c r="AV33" s="53" t="s">
        <v>271</v>
      </c>
      <c r="AW33" s="85" t="str" cm="1">
        <f t="array" ref="AW33">IF(OR(AF33:AQ33="SI",AR33="SI",AS33="SI",AT33="SI",AU33="SI",AV33="SI"),"Crítico-Proceda a elaborar plan de acción","No crítico/Intermedio-Solicitar evaluación por parte del OAL")</f>
        <v>No crítico/Intermedio-Solicitar evaluación por parte del OAL</v>
      </c>
      <c r="AX33" s="86"/>
      <c r="AY33" s="74"/>
      <c r="AZ33" s="74"/>
      <c r="BA33" s="74"/>
      <c r="BB33" s="74"/>
      <c r="BC33" s="74"/>
      <c r="BE33">
        <f t="shared" si="0"/>
        <v>1</v>
      </c>
    </row>
    <row r="34" spans="2:57" ht="58.5" customHeight="1">
      <c r="B34" s="133">
        <v>18</v>
      </c>
      <c r="C34" s="134" t="str">
        <f>Hoja1!W22</f>
        <v xml:space="preserve"> </v>
      </c>
      <c r="D34" s="134" t="str">
        <f>Hoja1!X22</f>
        <v xml:space="preserve"> </v>
      </c>
      <c r="E34" s="134" t="str">
        <f>Hoja1!Y22</f>
        <v xml:space="preserve"> </v>
      </c>
      <c r="F34" s="134" t="str">
        <f>Hoja1!Z22</f>
        <v xml:space="preserve"> </v>
      </c>
      <c r="G34" s="134" t="str">
        <f>Hoja1!AA22</f>
        <v xml:space="preserve"> </v>
      </c>
      <c r="H34" s="134" t="str">
        <f>Hoja1!AB22</f>
        <v xml:space="preserve"> </v>
      </c>
      <c r="I34" s="134" t="str">
        <f>Hoja1!AC22</f>
        <v xml:space="preserve"> </v>
      </c>
      <c r="J34" s="134" t="str">
        <f>Hoja1!AD22</f>
        <v xml:space="preserve"> </v>
      </c>
      <c r="K34" s="137"/>
      <c r="L34" s="137"/>
      <c r="M34" s="137"/>
      <c r="N34" s="137"/>
      <c r="O34" s="137"/>
      <c r="P34" s="137"/>
      <c r="Q34" s="137"/>
      <c r="R34" s="146"/>
      <c r="S34" s="137"/>
      <c r="T34" s="137"/>
      <c r="U34" s="137"/>
      <c r="V34" s="137"/>
      <c r="W34" s="137"/>
      <c r="X34" s="137"/>
      <c r="Y34" s="146"/>
      <c r="Z34" s="137"/>
      <c r="AA34" s="137"/>
      <c r="AB34" s="137"/>
      <c r="AC34" s="137"/>
      <c r="AD34" s="137"/>
      <c r="AE34" s="147" t="str">
        <f t="shared" si="1"/>
        <v>Aceptable</v>
      </c>
      <c r="AF34" s="53" t="s">
        <v>271</v>
      </c>
      <c r="AG34" s="53" t="s">
        <v>271</v>
      </c>
      <c r="AH34" s="53" t="s">
        <v>271</v>
      </c>
      <c r="AI34" s="53" t="s">
        <v>271</v>
      </c>
      <c r="AJ34" s="53" t="s">
        <v>271</v>
      </c>
      <c r="AK34" s="53" t="s">
        <v>271</v>
      </c>
      <c r="AL34" s="53" t="s">
        <v>271</v>
      </c>
      <c r="AM34" s="53" t="s">
        <v>271</v>
      </c>
      <c r="AN34" s="53" t="s">
        <v>271</v>
      </c>
      <c r="AO34" s="53" t="s">
        <v>271</v>
      </c>
      <c r="AP34" s="53" t="s">
        <v>271</v>
      </c>
      <c r="AQ34" s="53" t="s">
        <v>271</v>
      </c>
      <c r="AR34" s="53" t="s">
        <v>271</v>
      </c>
      <c r="AS34" s="53" t="s">
        <v>271</v>
      </c>
      <c r="AT34" s="53" t="s">
        <v>271</v>
      </c>
      <c r="AU34" s="53" t="s">
        <v>271</v>
      </c>
      <c r="AV34" s="53" t="s">
        <v>271</v>
      </c>
      <c r="AW34" s="85" t="str" cm="1">
        <f t="array" ref="AW34">IF(OR(AF34:AQ34="SI",AR34="SI",AS34="SI",AT34="SI",AU34="SI",AV34="SI"),"Crítico-Proceda a elaborar plan de acción","No crítico/Intermedio-Solicitar evaluación por parte del OAL")</f>
        <v>No crítico/Intermedio-Solicitar evaluación por parte del OAL</v>
      </c>
      <c r="AX34" s="86"/>
      <c r="AY34" s="74"/>
      <c r="AZ34" s="74"/>
      <c r="BA34" s="74"/>
      <c r="BB34" s="74"/>
      <c r="BC34" s="74"/>
      <c r="BE34">
        <f t="shared" si="0"/>
        <v>1</v>
      </c>
    </row>
    <row r="35" spans="2:57" ht="58.5" customHeight="1">
      <c r="B35" s="133">
        <v>19</v>
      </c>
      <c r="C35" s="134" t="str">
        <f>Hoja1!W23</f>
        <v xml:space="preserve"> </v>
      </c>
      <c r="D35" s="134" t="str">
        <f>Hoja1!X23</f>
        <v xml:space="preserve"> </v>
      </c>
      <c r="E35" s="134" t="str">
        <f>Hoja1!Y23</f>
        <v xml:space="preserve"> </v>
      </c>
      <c r="F35" s="134" t="str">
        <f>Hoja1!Z23</f>
        <v xml:space="preserve"> </v>
      </c>
      <c r="G35" s="134" t="str">
        <f>Hoja1!AA23</f>
        <v xml:space="preserve"> </v>
      </c>
      <c r="H35" s="134" t="str">
        <f>Hoja1!AB23</f>
        <v xml:space="preserve"> </v>
      </c>
      <c r="I35" s="134" t="str">
        <f>Hoja1!AC23</f>
        <v xml:space="preserve"> </v>
      </c>
      <c r="J35" s="134" t="str">
        <f>Hoja1!AD23</f>
        <v xml:space="preserve"> </v>
      </c>
      <c r="K35" s="137"/>
      <c r="L35" s="137"/>
      <c r="M35" s="137"/>
      <c r="N35" s="137"/>
      <c r="O35" s="137"/>
      <c r="P35" s="137"/>
      <c r="Q35" s="137"/>
      <c r="R35" s="146"/>
      <c r="S35" s="137"/>
      <c r="T35" s="137"/>
      <c r="U35" s="137"/>
      <c r="V35" s="137"/>
      <c r="W35" s="137"/>
      <c r="X35" s="137"/>
      <c r="Y35" s="146"/>
      <c r="Z35" s="137"/>
      <c r="AA35" s="137"/>
      <c r="AB35" s="137"/>
      <c r="AC35" s="137"/>
      <c r="AD35" s="137"/>
      <c r="AE35" s="147" t="str">
        <f t="shared" si="1"/>
        <v>Aceptable</v>
      </c>
      <c r="AF35" s="53" t="s">
        <v>271</v>
      </c>
      <c r="AG35" s="53" t="s">
        <v>271</v>
      </c>
      <c r="AH35" s="53" t="s">
        <v>271</v>
      </c>
      <c r="AI35" s="53" t="s">
        <v>271</v>
      </c>
      <c r="AJ35" s="53" t="s">
        <v>271</v>
      </c>
      <c r="AK35" s="53" t="s">
        <v>271</v>
      </c>
      <c r="AL35" s="53" t="s">
        <v>271</v>
      </c>
      <c r="AM35" s="53" t="s">
        <v>271</v>
      </c>
      <c r="AN35" s="53" t="s">
        <v>271</v>
      </c>
      <c r="AO35" s="53" t="s">
        <v>271</v>
      </c>
      <c r="AP35" s="53" t="s">
        <v>271</v>
      </c>
      <c r="AQ35" s="53" t="s">
        <v>271</v>
      </c>
      <c r="AR35" s="53" t="s">
        <v>271</v>
      </c>
      <c r="AS35" s="53" t="s">
        <v>271</v>
      </c>
      <c r="AT35" s="53" t="s">
        <v>271</v>
      </c>
      <c r="AU35" s="53" t="s">
        <v>271</v>
      </c>
      <c r="AV35" s="53" t="s">
        <v>271</v>
      </c>
      <c r="AW35" s="85" t="str" cm="1">
        <f t="array" ref="AW35">IF(OR(AF35:AQ35="SI",AR35="SI",AS35="SI",AT35="SI",AU35="SI",AV35="SI"),"Crítico-Proceda a elaborar plan de acción","No crítico/Intermedio-Solicitar evaluación por parte del OAL")</f>
        <v>No crítico/Intermedio-Solicitar evaluación por parte del OAL</v>
      </c>
      <c r="AX35" s="86"/>
      <c r="AY35" s="74"/>
      <c r="AZ35" s="74"/>
      <c r="BA35" s="74"/>
      <c r="BB35" s="74"/>
      <c r="BC35" s="74"/>
      <c r="BE35">
        <f t="shared" si="0"/>
        <v>1</v>
      </c>
    </row>
    <row r="36" spans="2:57" ht="58.5" customHeight="1">
      <c r="B36" s="133">
        <v>20</v>
      </c>
      <c r="C36" s="134" t="str">
        <f>Hoja1!W24</f>
        <v xml:space="preserve"> </v>
      </c>
      <c r="D36" s="134" t="str">
        <f>Hoja1!X24</f>
        <v xml:space="preserve"> </v>
      </c>
      <c r="E36" s="134" t="str">
        <f>Hoja1!Y24</f>
        <v xml:space="preserve"> </v>
      </c>
      <c r="F36" s="134" t="str">
        <f>Hoja1!Z24</f>
        <v xml:space="preserve"> </v>
      </c>
      <c r="G36" s="134" t="str">
        <f>Hoja1!AA24</f>
        <v xml:space="preserve"> </v>
      </c>
      <c r="H36" s="134" t="str">
        <f>Hoja1!AB24</f>
        <v xml:space="preserve"> </v>
      </c>
      <c r="I36" s="134" t="str">
        <f>Hoja1!AC24</f>
        <v xml:space="preserve"> </v>
      </c>
      <c r="J36" s="134" t="str">
        <f>Hoja1!AD24</f>
        <v xml:space="preserve"> </v>
      </c>
      <c r="K36" s="137"/>
      <c r="L36" s="137"/>
      <c r="M36" s="137"/>
      <c r="N36" s="137"/>
      <c r="O36" s="137"/>
      <c r="P36" s="137"/>
      <c r="Q36" s="137"/>
      <c r="R36" s="146"/>
      <c r="S36" s="137"/>
      <c r="T36" s="137"/>
      <c r="U36" s="137"/>
      <c r="V36" s="137"/>
      <c r="W36" s="137"/>
      <c r="X36" s="137"/>
      <c r="Y36" s="146"/>
      <c r="Z36" s="137"/>
      <c r="AA36" s="137"/>
      <c r="AB36" s="137"/>
      <c r="AC36" s="137"/>
      <c r="AD36" s="137"/>
      <c r="AE36" s="147" t="str">
        <f t="shared" si="1"/>
        <v>Aceptable</v>
      </c>
      <c r="AF36" s="53" t="s">
        <v>271</v>
      </c>
      <c r="AG36" s="53" t="s">
        <v>271</v>
      </c>
      <c r="AH36" s="53" t="s">
        <v>271</v>
      </c>
      <c r="AI36" s="53" t="s">
        <v>271</v>
      </c>
      <c r="AJ36" s="53" t="s">
        <v>271</v>
      </c>
      <c r="AK36" s="53" t="s">
        <v>271</v>
      </c>
      <c r="AL36" s="53" t="s">
        <v>271</v>
      </c>
      <c r="AM36" s="53" t="s">
        <v>271</v>
      </c>
      <c r="AN36" s="53" t="s">
        <v>271</v>
      </c>
      <c r="AO36" s="53" t="s">
        <v>271</v>
      </c>
      <c r="AP36" s="53" t="s">
        <v>271</v>
      </c>
      <c r="AQ36" s="53" t="s">
        <v>271</v>
      </c>
      <c r="AR36" s="53" t="s">
        <v>271</v>
      </c>
      <c r="AS36" s="53" t="s">
        <v>271</v>
      </c>
      <c r="AT36" s="53" t="s">
        <v>271</v>
      </c>
      <c r="AU36" s="53" t="s">
        <v>271</v>
      </c>
      <c r="AV36" s="53" t="s">
        <v>271</v>
      </c>
      <c r="AW36" s="85" t="str" cm="1">
        <f t="array" ref="AW36">IF(OR(AF36:AQ36="SI",AR36="SI",AS36="SI",AT36="SI",AU36="SI",AV36="SI"),"Crítico-Proceda a elaborar plan de acción","No crítico/Intermedio-Solicitar evaluación por parte del OAL")</f>
        <v>No crítico/Intermedio-Solicitar evaluación por parte del OAL</v>
      </c>
      <c r="AX36" s="86"/>
      <c r="AY36" s="74"/>
      <c r="AZ36" s="74"/>
      <c r="BA36" s="74"/>
      <c r="BB36" s="74"/>
      <c r="BC36" s="74"/>
      <c r="BE36">
        <f t="shared" si="0"/>
        <v>1</v>
      </c>
    </row>
    <row r="37" spans="2:57" ht="58.5" customHeight="1">
      <c r="B37" s="133">
        <v>21</v>
      </c>
      <c r="C37" s="134" t="str">
        <f>Hoja1!W25</f>
        <v xml:space="preserve"> </v>
      </c>
      <c r="D37" s="134" t="str">
        <f>Hoja1!X25</f>
        <v xml:space="preserve"> </v>
      </c>
      <c r="E37" s="134" t="str">
        <f>Hoja1!Y25</f>
        <v xml:space="preserve"> </v>
      </c>
      <c r="F37" s="134" t="str">
        <f>Hoja1!Z25</f>
        <v xml:space="preserve"> </v>
      </c>
      <c r="G37" s="134" t="str">
        <f>Hoja1!AA25</f>
        <v xml:space="preserve"> </v>
      </c>
      <c r="H37" s="134" t="str">
        <f>Hoja1!AB25</f>
        <v xml:space="preserve"> </v>
      </c>
      <c r="I37" s="134" t="str">
        <f>Hoja1!AC25</f>
        <v xml:space="preserve"> </v>
      </c>
      <c r="J37" s="134" t="str">
        <f>Hoja1!AD25</f>
        <v xml:space="preserve"> </v>
      </c>
      <c r="K37" s="137"/>
      <c r="L37" s="137"/>
      <c r="M37" s="137"/>
      <c r="N37" s="137"/>
      <c r="O37" s="137"/>
      <c r="P37" s="137"/>
      <c r="Q37" s="137"/>
      <c r="R37" s="146"/>
      <c r="S37" s="137"/>
      <c r="T37" s="137"/>
      <c r="U37" s="137"/>
      <c r="V37" s="137"/>
      <c r="W37" s="137"/>
      <c r="X37" s="137"/>
      <c r="Y37" s="146"/>
      <c r="Z37" s="137"/>
      <c r="AA37" s="137"/>
      <c r="AB37" s="137"/>
      <c r="AC37" s="137"/>
      <c r="AD37" s="137"/>
      <c r="AE37" s="147" t="str">
        <f t="shared" si="1"/>
        <v>Aceptable</v>
      </c>
      <c r="AF37" s="53" t="s">
        <v>271</v>
      </c>
      <c r="AG37" s="53" t="s">
        <v>271</v>
      </c>
      <c r="AH37" s="53" t="s">
        <v>271</v>
      </c>
      <c r="AI37" s="53" t="s">
        <v>271</v>
      </c>
      <c r="AJ37" s="53" t="s">
        <v>271</v>
      </c>
      <c r="AK37" s="53" t="s">
        <v>271</v>
      </c>
      <c r="AL37" s="53" t="s">
        <v>271</v>
      </c>
      <c r="AM37" s="53" t="s">
        <v>271</v>
      </c>
      <c r="AN37" s="53" t="s">
        <v>271</v>
      </c>
      <c r="AO37" s="53" t="s">
        <v>271</v>
      </c>
      <c r="AP37" s="53" t="s">
        <v>271</v>
      </c>
      <c r="AQ37" s="53" t="s">
        <v>271</v>
      </c>
      <c r="AR37" s="53" t="s">
        <v>271</v>
      </c>
      <c r="AS37" s="53" t="s">
        <v>271</v>
      </c>
      <c r="AT37" s="53" t="s">
        <v>271</v>
      </c>
      <c r="AU37" s="53" t="s">
        <v>271</v>
      </c>
      <c r="AV37" s="53" t="s">
        <v>271</v>
      </c>
      <c r="AW37" s="85" t="str" cm="1">
        <f t="array" ref="AW37">IF(OR(AF37:AQ37="SI",AR37="SI",AS37="SI",AT37="SI",AU37="SI",AV37="SI"),"Crítico-Proceda a elaborar plan de acción","No crítico/Intermedio-Solicitar evaluación por parte del OAL")</f>
        <v>No crítico/Intermedio-Solicitar evaluación por parte del OAL</v>
      </c>
      <c r="AX37" s="86"/>
      <c r="AY37" s="74"/>
      <c r="AZ37" s="74"/>
      <c r="BA37" s="74"/>
      <c r="BB37" s="74"/>
      <c r="BC37" s="74"/>
      <c r="BE37">
        <f t="shared" si="0"/>
        <v>1</v>
      </c>
    </row>
    <row r="38" spans="2:57" ht="58.5" customHeight="1">
      <c r="B38" s="133">
        <v>22</v>
      </c>
      <c r="C38" s="134" t="str">
        <f>Hoja1!W26</f>
        <v xml:space="preserve"> </v>
      </c>
      <c r="D38" s="134" t="str">
        <f>Hoja1!X26</f>
        <v xml:space="preserve"> </v>
      </c>
      <c r="E38" s="134" t="str">
        <f>Hoja1!Y26</f>
        <v xml:space="preserve"> </v>
      </c>
      <c r="F38" s="134" t="str">
        <f>Hoja1!Z26</f>
        <v xml:space="preserve"> </v>
      </c>
      <c r="G38" s="134" t="str">
        <f>Hoja1!AA26</f>
        <v xml:space="preserve"> </v>
      </c>
      <c r="H38" s="134" t="str">
        <f>Hoja1!AB26</f>
        <v xml:space="preserve"> </v>
      </c>
      <c r="I38" s="134" t="str">
        <f>Hoja1!AC26</f>
        <v xml:space="preserve"> </v>
      </c>
      <c r="J38" s="134" t="str">
        <f>Hoja1!AD26</f>
        <v xml:space="preserve"> </v>
      </c>
      <c r="K38" s="137"/>
      <c r="L38" s="137"/>
      <c r="M38" s="137"/>
      <c r="N38" s="137"/>
      <c r="O38" s="137"/>
      <c r="P38" s="137"/>
      <c r="Q38" s="137"/>
      <c r="R38" s="146"/>
      <c r="S38" s="137"/>
      <c r="T38" s="137"/>
      <c r="U38" s="137"/>
      <c r="V38" s="137"/>
      <c r="W38" s="137"/>
      <c r="X38" s="137"/>
      <c r="Y38" s="146"/>
      <c r="Z38" s="137"/>
      <c r="AA38" s="137"/>
      <c r="AB38" s="137"/>
      <c r="AC38" s="137"/>
      <c r="AD38" s="137"/>
      <c r="AE38" s="147" t="str">
        <f t="shared" si="1"/>
        <v>Aceptable</v>
      </c>
      <c r="AF38" s="53" t="s">
        <v>271</v>
      </c>
      <c r="AG38" s="53" t="s">
        <v>271</v>
      </c>
      <c r="AH38" s="53" t="s">
        <v>271</v>
      </c>
      <c r="AI38" s="53" t="s">
        <v>271</v>
      </c>
      <c r="AJ38" s="53" t="s">
        <v>271</v>
      </c>
      <c r="AK38" s="53" t="s">
        <v>271</v>
      </c>
      <c r="AL38" s="53" t="s">
        <v>271</v>
      </c>
      <c r="AM38" s="53" t="s">
        <v>271</v>
      </c>
      <c r="AN38" s="53" t="s">
        <v>271</v>
      </c>
      <c r="AO38" s="53" t="s">
        <v>271</v>
      </c>
      <c r="AP38" s="53" t="s">
        <v>271</v>
      </c>
      <c r="AQ38" s="53" t="s">
        <v>271</v>
      </c>
      <c r="AR38" s="53" t="s">
        <v>271</v>
      </c>
      <c r="AS38" s="53" t="s">
        <v>271</v>
      </c>
      <c r="AT38" s="53" t="s">
        <v>271</v>
      </c>
      <c r="AU38" s="53" t="s">
        <v>271</v>
      </c>
      <c r="AV38" s="53" t="s">
        <v>271</v>
      </c>
      <c r="AW38" s="85" t="str" cm="1">
        <f t="array" ref="AW38">IF(OR(AF38:AQ38="SI",AR38="SI",AS38="SI",AT38="SI",AU38="SI",AV38="SI"),"Crítico-Proceda a elaborar plan de acción","No crítico/Intermedio-Solicitar evaluación por parte del OAL")</f>
        <v>No crítico/Intermedio-Solicitar evaluación por parte del OAL</v>
      </c>
      <c r="AX38" s="86"/>
      <c r="AY38" s="74"/>
      <c r="AZ38" s="74"/>
      <c r="BA38" s="74"/>
      <c r="BB38" s="74"/>
      <c r="BC38" s="74"/>
      <c r="BE38">
        <f t="shared" si="0"/>
        <v>1</v>
      </c>
    </row>
    <row r="39" spans="2:57" ht="58.5" customHeight="1">
      <c r="B39" s="133">
        <v>23</v>
      </c>
      <c r="C39" s="134" t="str">
        <f>Hoja1!W27</f>
        <v xml:space="preserve"> </v>
      </c>
      <c r="D39" s="134" t="str">
        <f>Hoja1!X27</f>
        <v xml:space="preserve"> </v>
      </c>
      <c r="E39" s="134" t="str">
        <f>Hoja1!Y27</f>
        <v xml:space="preserve"> </v>
      </c>
      <c r="F39" s="134" t="str">
        <f>Hoja1!Z27</f>
        <v xml:space="preserve"> </v>
      </c>
      <c r="G39" s="134" t="str">
        <f>Hoja1!AA27</f>
        <v xml:space="preserve"> </v>
      </c>
      <c r="H39" s="134" t="str">
        <f>Hoja1!AB27</f>
        <v xml:space="preserve"> </v>
      </c>
      <c r="I39" s="134" t="str">
        <f>Hoja1!AC27</f>
        <v xml:space="preserve"> </v>
      </c>
      <c r="J39" s="134" t="str">
        <f>Hoja1!AD27</f>
        <v xml:space="preserve"> </v>
      </c>
      <c r="K39" s="137"/>
      <c r="L39" s="137"/>
      <c r="M39" s="137"/>
      <c r="N39" s="137"/>
      <c r="O39" s="137"/>
      <c r="P39" s="137"/>
      <c r="Q39" s="137"/>
      <c r="R39" s="146"/>
      <c r="S39" s="137"/>
      <c r="T39" s="137"/>
      <c r="U39" s="137"/>
      <c r="V39" s="137"/>
      <c r="W39" s="137"/>
      <c r="X39" s="137"/>
      <c r="Y39" s="146"/>
      <c r="Z39" s="137"/>
      <c r="AA39" s="137"/>
      <c r="AB39" s="137"/>
      <c r="AC39" s="137"/>
      <c r="AD39" s="137"/>
      <c r="AE39" s="147" t="str">
        <f t="shared" si="1"/>
        <v>Aceptable</v>
      </c>
      <c r="AF39" s="53" t="s">
        <v>271</v>
      </c>
      <c r="AG39" s="53" t="s">
        <v>271</v>
      </c>
      <c r="AH39" s="53" t="s">
        <v>271</v>
      </c>
      <c r="AI39" s="53" t="s">
        <v>271</v>
      </c>
      <c r="AJ39" s="53" t="s">
        <v>271</v>
      </c>
      <c r="AK39" s="53" t="s">
        <v>271</v>
      </c>
      <c r="AL39" s="53" t="s">
        <v>271</v>
      </c>
      <c r="AM39" s="53" t="s">
        <v>271</v>
      </c>
      <c r="AN39" s="53" t="s">
        <v>271</v>
      </c>
      <c r="AO39" s="53" t="s">
        <v>271</v>
      </c>
      <c r="AP39" s="53" t="s">
        <v>271</v>
      </c>
      <c r="AQ39" s="53" t="s">
        <v>271</v>
      </c>
      <c r="AR39" s="53" t="s">
        <v>271</v>
      </c>
      <c r="AS39" s="53" t="s">
        <v>271</v>
      </c>
      <c r="AT39" s="53" t="s">
        <v>271</v>
      </c>
      <c r="AU39" s="53" t="s">
        <v>271</v>
      </c>
      <c r="AV39" s="53" t="s">
        <v>271</v>
      </c>
      <c r="AW39" s="85" t="str" cm="1">
        <f t="array" ref="AW39">IF(OR(AF39:AQ39="SI",AR39="SI",AS39="SI",AT39="SI",AU39="SI",AV39="SI"),"Crítico-Proceda a elaborar plan de acción","No crítico/Intermedio-Solicitar evaluación por parte del OAL")</f>
        <v>No crítico/Intermedio-Solicitar evaluación por parte del OAL</v>
      </c>
      <c r="AX39" s="86"/>
      <c r="AY39" s="74"/>
      <c r="AZ39" s="74"/>
      <c r="BA39" s="74"/>
      <c r="BB39" s="74"/>
      <c r="BC39" s="74"/>
      <c r="BE39">
        <f t="shared" si="0"/>
        <v>1</v>
      </c>
    </row>
    <row r="40" spans="2:57" ht="58.5" customHeight="1">
      <c r="B40" s="133">
        <v>24</v>
      </c>
      <c r="C40" s="134" t="str">
        <f>Hoja1!W28</f>
        <v xml:space="preserve"> </v>
      </c>
      <c r="D40" s="134" t="str">
        <f>Hoja1!X28</f>
        <v xml:space="preserve"> </v>
      </c>
      <c r="E40" s="134" t="str">
        <f>Hoja1!Y28</f>
        <v xml:space="preserve"> </v>
      </c>
      <c r="F40" s="134" t="str">
        <f>Hoja1!Z28</f>
        <v xml:space="preserve"> </v>
      </c>
      <c r="G40" s="134" t="str">
        <f>Hoja1!AA28</f>
        <v xml:space="preserve"> </v>
      </c>
      <c r="H40" s="134" t="str">
        <f>Hoja1!AB28</f>
        <v xml:space="preserve"> </v>
      </c>
      <c r="I40" s="134" t="str">
        <f>Hoja1!AC28</f>
        <v xml:space="preserve"> </v>
      </c>
      <c r="J40" s="134" t="str">
        <f>Hoja1!AD28</f>
        <v xml:space="preserve"> </v>
      </c>
      <c r="K40" s="137"/>
      <c r="L40" s="137"/>
      <c r="M40" s="137"/>
      <c r="N40" s="137"/>
      <c r="O40" s="137"/>
      <c r="P40" s="137"/>
      <c r="Q40" s="137"/>
      <c r="R40" s="146"/>
      <c r="S40" s="137"/>
      <c r="T40" s="137"/>
      <c r="U40" s="137"/>
      <c r="V40" s="137"/>
      <c r="W40" s="137"/>
      <c r="X40" s="137"/>
      <c r="Y40" s="146"/>
      <c r="Z40" s="137"/>
      <c r="AA40" s="137"/>
      <c r="AB40" s="137"/>
      <c r="AC40" s="137"/>
      <c r="AD40" s="137"/>
      <c r="AE40" s="147" t="str">
        <f t="shared" si="1"/>
        <v>Aceptable</v>
      </c>
      <c r="AF40" s="53" t="s">
        <v>271</v>
      </c>
      <c r="AG40" s="53" t="s">
        <v>271</v>
      </c>
      <c r="AH40" s="53" t="s">
        <v>271</v>
      </c>
      <c r="AI40" s="53" t="s">
        <v>271</v>
      </c>
      <c r="AJ40" s="53" t="s">
        <v>271</v>
      </c>
      <c r="AK40" s="53" t="s">
        <v>271</v>
      </c>
      <c r="AL40" s="53" t="s">
        <v>271</v>
      </c>
      <c r="AM40" s="53" t="s">
        <v>271</v>
      </c>
      <c r="AN40" s="53" t="s">
        <v>271</v>
      </c>
      <c r="AO40" s="53" t="s">
        <v>271</v>
      </c>
      <c r="AP40" s="53" t="s">
        <v>271</v>
      </c>
      <c r="AQ40" s="53" t="s">
        <v>271</v>
      </c>
      <c r="AR40" s="53" t="s">
        <v>271</v>
      </c>
      <c r="AS40" s="53" t="s">
        <v>271</v>
      </c>
      <c r="AT40" s="53" t="s">
        <v>271</v>
      </c>
      <c r="AU40" s="53" t="s">
        <v>271</v>
      </c>
      <c r="AV40" s="53" t="s">
        <v>271</v>
      </c>
      <c r="AW40" s="85" t="str" cm="1">
        <f t="array" ref="AW40">IF(OR(AF40:AQ40="SI",AR40="SI",AS40="SI",AT40="SI",AU40="SI",AV40="SI"),"Crítico-Proceda a elaborar plan de acción","No crítico/Intermedio-Solicitar evaluación por parte del OAL")</f>
        <v>No crítico/Intermedio-Solicitar evaluación por parte del OAL</v>
      </c>
      <c r="AX40" s="86"/>
      <c r="AY40" s="74"/>
      <c r="AZ40" s="74"/>
      <c r="BA40" s="74"/>
      <c r="BB40" s="74"/>
      <c r="BC40" s="74"/>
      <c r="BE40">
        <f t="shared" si="0"/>
        <v>1</v>
      </c>
    </row>
    <row r="41" spans="2:57" ht="58.5" customHeight="1">
      <c r="B41" s="133">
        <v>25</v>
      </c>
      <c r="C41" s="134" t="str">
        <f>Hoja1!W29</f>
        <v xml:space="preserve"> </v>
      </c>
      <c r="D41" s="134" t="str">
        <f>Hoja1!X29</f>
        <v xml:space="preserve"> </v>
      </c>
      <c r="E41" s="134" t="str">
        <f>Hoja1!Y29</f>
        <v xml:space="preserve"> </v>
      </c>
      <c r="F41" s="134" t="str">
        <f>Hoja1!Z29</f>
        <v xml:space="preserve"> </v>
      </c>
      <c r="G41" s="134" t="str">
        <f>Hoja1!AA29</f>
        <v xml:space="preserve"> </v>
      </c>
      <c r="H41" s="134" t="str">
        <f>Hoja1!AB29</f>
        <v xml:space="preserve"> </v>
      </c>
      <c r="I41" s="134" t="str">
        <f>Hoja1!AC29</f>
        <v xml:space="preserve"> </v>
      </c>
      <c r="J41" s="134" t="str">
        <f>Hoja1!AD29</f>
        <v xml:space="preserve"> </v>
      </c>
      <c r="K41" s="137"/>
      <c r="L41" s="137"/>
      <c r="M41" s="137"/>
      <c r="N41" s="137"/>
      <c r="O41" s="137"/>
      <c r="P41" s="137"/>
      <c r="Q41" s="137"/>
      <c r="R41" s="146"/>
      <c r="S41" s="137"/>
      <c r="T41" s="137"/>
      <c r="U41" s="137"/>
      <c r="V41" s="137"/>
      <c r="W41" s="137"/>
      <c r="X41" s="137"/>
      <c r="Y41" s="146"/>
      <c r="Z41" s="137"/>
      <c r="AA41" s="137"/>
      <c r="AB41" s="137"/>
      <c r="AC41" s="137"/>
      <c r="AD41" s="137"/>
      <c r="AE41" s="147" t="str">
        <f t="shared" si="1"/>
        <v>Aceptable</v>
      </c>
      <c r="AF41" s="53" t="s">
        <v>271</v>
      </c>
      <c r="AG41" s="53" t="s">
        <v>271</v>
      </c>
      <c r="AH41" s="53" t="s">
        <v>271</v>
      </c>
      <c r="AI41" s="53" t="s">
        <v>271</v>
      </c>
      <c r="AJ41" s="53" t="s">
        <v>271</v>
      </c>
      <c r="AK41" s="53" t="s">
        <v>271</v>
      </c>
      <c r="AL41" s="53" t="s">
        <v>271</v>
      </c>
      <c r="AM41" s="53" t="s">
        <v>271</v>
      </c>
      <c r="AN41" s="53" t="s">
        <v>271</v>
      </c>
      <c r="AO41" s="53" t="s">
        <v>271</v>
      </c>
      <c r="AP41" s="53" t="s">
        <v>271</v>
      </c>
      <c r="AQ41" s="53" t="s">
        <v>271</v>
      </c>
      <c r="AR41" s="53" t="s">
        <v>271</v>
      </c>
      <c r="AS41" s="53" t="s">
        <v>271</v>
      </c>
      <c r="AT41" s="53" t="s">
        <v>271</v>
      </c>
      <c r="AU41" s="53" t="s">
        <v>271</v>
      </c>
      <c r="AV41" s="53" t="s">
        <v>271</v>
      </c>
      <c r="AW41" s="85" t="str" cm="1">
        <f t="array" ref="AW41">IF(OR(AF41:AQ41="SI",AR41="SI",AS41="SI",AT41="SI",AU41="SI",AV41="SI"),"Crítico-Proceda a elaborar plan de acción","No crítico/Intermedio-Solicitar evaluación por parte del OAL")</f>
        <v>No crítico/Intermedio-Solicitar evaluación por parte del OAL</v>
      </c>
      <c r="AX41" s="86"/>
      <c r="AY41" s="74"/>
      <c r="AZ41" s="74"/>
      <c r="BA41" s="74"/>
      <c r="BB41" s="74"/>
      <c r="BC41" s="74"/>
      <c r="BE41">
        <f t="shared" si="0"/>
        <v>1</v>
      </c>
    </row>
    <row r="42" spans="2:57" ht="58.5" customHeight="1">
      <c r="B42" s="133">
        <v>26</v>
      </c>
      <c r="C42" s="134" t="str">
        <f>Hoja1!W30</f>
        <v xml:space="preserve"> </v>
      </c>
      <c r="D42" s="134" t="str">
        <f>Hoja1!X30</f>
        <v xml:space="preserve"> </v>
      </c>
      <c r="E42" s="134" t="str">
        <f>Hoja1!Y30</f>
        <v xml:space="preserve"> </v>
      </c>
      <c r="F42" s="134" t="str">
        <f>Hoja1!Z30</f>
        <v xml:space="preserve"> </v>
      </c>
      <c r="G42" s="134" t="str">
        <f>Hoja1!AA30</f>
        <v xml:space="preserve"> </v>
      </c>
      <c r="H42" s="134" t="str">
        <f>Hoja1!AB30</f>
        <v xml:space="preserve"> </v>
      </c>
      <c r="I42" s="134" t="str">
        <f>Hoja1!AC30</f>
        <v xml:space="preserve"> </v>
      </c>
      <c r="J42" s="134" t="str">
        <f>Hoja1!AD30</f>
        <v xml:space="preserve"> </v>
      </c>
      <c r="K42" s="137"/>
      <c r="L42" s="137"/>
      <c r="M42" s="137"/>
      <c r="N42" s="137"/>
      <c r="O42" s="137"/>
      <c r="P42" s="137"/>
      <c r="Q42" s="137"/>
      <c r="R42" s="146"/>
      <c r="S42" s="137"/>
      <c r="T42" s="137"/>
      <c r="U42" s="137"/>
      <c r="V42" s="137"/>
      <c r="W42" s="137"/>
      <c r="X42" s="137"/>
      <c r="Y42" s="146"/>
      <c r="Z42" s="137"/>
      <c r="AA42" s="137"/>
      <c r="AB42" s="137"/>
      <c r="AC42" s="137"/>
      <c r="AD42" s="137"/>
      <c r="AE42" s="147" t="str">
        <f t="shared" si="1"/>
        <v>Aceptable</v>
      </c>
      <c r="AF42" s="53" t="s">
        <v>271</v>
      </c>
      <c r="AG42" s="53" t="s">
        <v>271</v>
      </c>
      <c r="AH42" s="53" t="s">
        <v>271</v>
      </c>
      <c r="AI42" s="53" t="s">
        <v>271</v>
      </c>
      <c r="AJ42" s="53" t="s">
        <v>271</v>
      </c>
      <c r="AK42" s="53" t="s">
        <v>271</v>
      </c>
      <c r="AL42" s="53" t="s">
        <v>271</v>
      </c>
      <c r="AM42" s="53" t="s">
        <v>271</v>
      </c>
      <c r="AN42" s="53" t="s">
        <v>271</v>
      </c>
      <c r="AO42" s="53" t="s">
        <v>271</v>
      </c>
      <c r="AP42" s="53" t="s">
        <v>271</v>
      </c>
      <c r="AQ42" s="53" t="s">
        <v>271</v>
      </c>
      <c r="AR42" s="53" t="s">
        <v>271</v>
      </c>
      <c r="AS42" s="53" t="s">
        <v>271</v>
      </c>
      <c r="AT42" s="53" t="s">
        <v>271</v>
      </c>
      <c r="AU42" s="53" t="s">
        <v>271</v>
      </c>
      <c r="AV42" s="53" t="s">
        <v>271</v>
      </c>
      <c r="AW42" s="85" t="str" cm="1">
        <f t="array" ref="AW42">IF(OR(AF42:AQ42="SI",AR42="SI",AS42="SI",AT42="SI",AU42="SI",AV42="SI"),"Crítico-Proceda a elaborar plan de acción","No crítico/Intermedio-Solicitar evaluación por parte del OAL")</f>
        <v>No crítico/Intermedio-Solicitar evaluación por parte del OAL</v>
      </c>
      <c r="AX42" s="86"/>
      <c r="AY42" s="74"/>
      <c r="AZ42" s="74"/>
      <c r="BA42" s="74"/>
      <c r="BB42" s="74"/>
      <c r="BC42" s="74"/>
      <c r="BE42">
        <f t="shared" si="0"/>
        <v>1</v>
      </c>
    </row>
    <row r="43" spans="2:57" ht="58.5" customHeight="1">
      <c r="B43" s="133">
        <v>27</v>
      </c>
      <c r="C43" s="134" t="str">
        <f>Hoja1!W31</f>
        <v xml:space="preserve"> </v>
      </c>
      <c r="D43" s="134" t="str">
        <f>Hoja1!X31</f>
        <v xml:space="preserve"> </v>
      </c>
      <c r="E43" s="134" t="str">
        <f>Hoja1!Y31</f>
        <v xml:space="preserve"> </v>
      </c>
      <c r="F43" s="134" t="str">
        <f>Hoja1!Z31</f>
        <v xml:space="preserve"> </v>
      </c>
      <c r="G43" s="134" t="str">
        <f>Hoja1!AA31</f>
        <v xml:space="preserve"> </v>
      </c>
      <c r="H43" s="134" t="str">
        <f>Hoja1!AB31</f>
        <v xml:space="preserve"> </v>
      </c>
      <c r="I43" s="134" t="str">
        <f>Hoja1!AC31</f>
        <v xml:space="preserve"> </v>
      </c>
      <c r="J43" s="134" t="str">
        <f>Hoja1!AD31</f>
        <v xml:space="preserve"> </v>
      </c>
      <c r="K43" s="137"/>
      <c r="L43" s="137"/>
      <c r="M43" s="137"/>
      <c r="N43" s="137"/>
      <c r="O43" s="137"/>
      <c r="P43" s="137"/>
      <c r="Q43" s="137"/>
      <c r="R43" s="146"/>
      <c r="S43" s="137"/>
      <c r="T43" s="137"/>
      <c r="U43" s="137"/>
      <c r="V43" s="137"/>
      <c r="W43" s="137"/>
      <c r="X43" s="137"/>
      <c r="Y43" s="146"/>
      <c r="Z43" s="137"/>
      <c r="AA43" s="137"/>
      <c r="AB43" s="137"/>
      <c r="AC43" s="137"/>
      <c r="AD43" s="137"/>
      <c r="AE43" s="147" t="str">
        <f t="shared" si="1"/>
        <v>Aceptable</v>
      </c>
      <c r="AF43" s="53" t="s">
        <v>271</v>
      </c>
      <c r="AG43" s="53" t="s">
        <v>271</v>
      </c>
      <c r="AH43" s="53" t="s">
        <v>271</v>
      </c>
      <c r="AI43" s="53" t="s">
        <v>271</v>
      </c>
      <c r="AJ43" s="53" t="s">
        <v>271</v>
      </c>
      <c r="AK43" s="53" t="s">
        <v>271</v>
      </c>
      <c r="AL43" s="53" t="s">
        <v>271</v>
      </c>
      <c r="AM43" s="53" t="s">
        <v>271</v>
      </c>
      <c r="AN43" s="53" t="s">
        <v>271</v>
      </c>
      <c r="AO43" s="53" t="s">
        <v>271</v>
      </c>
      <c r="AP43" s="53" t="s">
        <v>271</v>
      </c>
      <c r="AQ43" s="53" t="s">
        <v>271</v>
      </c>
      <c r="AR43" s="53" t="s">
        <v>271</v>
      </c>
      <c r="AS43" s="53" t="s">
        <v>271</v>
      </c>
      <c r="AT43" s="53" t="s">
        <v>271</v>
      </c>
      <c r="AU43" s="53" t="s">
        <v>271</v>
      </c>
      <c r="AV43" s="53" t="s">
        <v>271</v>
      </c>
      <c r="AW43" s="85" t="str" cm="1">
        <f t="array" ref="AW43">IF(OR(AF43:AQ43="SI",AR43="SI",AS43="SI",AT43="SI",AU43="SI",AV43="SI"),"Crítico-Proceda a elaborar plan de acción","No crítico/Intermedio-Solicitar evaluación por parte del OAL")</f>
        <v>No crítico/Intermedio-Solicitar evaluación por parte del OAL</v>
      </c>
      <c r="AX43" s="86"/>
      <c r="AY43" s="74"/>
      <c r="AZ43" s="74"/>
      <c r="BA43" s="74"/>
      <c r="BB43" s="74"/>
      <c r="BC43" s="74"/>
      <c r="BE43">
        <f t="shared" si="0"/>
        <v>1</v>
      </c>
    </row>
    <row r="44" spans="2:57" ht="58.5" customHeight="1">
      <c r="B44" s="133">
        <v>28</v>
      </c>
      <c r="C44" s="134" t="str">
        <f>Hoja1!W32</f>
        <v xml:space="preserve"> </v>
      </c>
      <c r="D44" s="134" t="str">
        <f>Hoja1!X32</f>
        <v xml:space="preserve"> </v>
      </c>
      <c r="E44" s="134" t="str">
        <f>Hoja1!Y32</f>
        <v xml:space="preserve"> </v>
      </c>
      <c r="F44" s="134" t="str">
        <f>Hoja1!Z32</f>
        <v xml:space="preserve"> </v>
      </c>
      <c r="G44" s="134" t="str">
        <f>Hoja1!AA32</f>
        <v xml:space="preserve"> </v>
      </c>
      <c r="H44" s="134" t="str">
        <f>Hoja1!AB32</f>
        <v xml:space="preserve"> </v>
      </c>
      <c r="I44" s="134" t="str">
        <f>Hoja1!AC32</f>
        <v xml:space="preserve"> </v>
      </c>
      <c r="J44" s="134" t="str">
        <f>Hoja1!AD32</f>
        <v xml:space="preserve"> </v>
      </c>
      <c r="K44" s="137"/>
      <c r="L44" s="137"/>
      <c r="M44" s="137"/>
      <c r="N44" s="137"/>
      <c r="O44" s="137"/>
      <c r="P44" s="137"/>
      <c r="Q44" s="137"/>
      <c r="R44" s="146"/>
      <c r="S44" s="137"/>
      <c r="T44" s="137"/>
      <c r="U44" s="137"/>
      <c r="V44" s="137"/>
      <c r="W44" s="137"/>
      <c r="X44" s="137"/>
      <c r="Y44" s="146"/>
      <c r="Z44" s="137"/>
      <c r="AA44" s="137"/>
      <c r="AB44" s="137"/>
      <c r="AC44" s="137"/>
      <c r="AD44" s="137"/>
      <c r="AE44" s="147" t="str">
        <f t="shared" si="1"/>
        <v>Aceptable</v>
      </c>
      <c r="AF44" s="53" t="s">
        <v>271</v>
      </c>
      <c r="AG44" s="53" t="s">
        <v>271</v>
      </c>
      <c r="AH44" s="53" t="s">
        <v>271</v>
      </c>
      <c r="AI44" s="53" t="s">
        <v>271</v>
      </c>
      <c r="AJ44" s="53" t="s">
        <v>271</v>
      </c>
      <c r="AK44" s="53" t="s">
        <v>271</v>
      </c>
      <c r="AL44" s="53" t="s">
        <v>271</v>
      </c>
      <c r="AM44" s="53" t="s">
        <v>271</v>
      </c>
      <c r="AN44" s="53" t="s">
        <v>271</v>
      </c>
      <c r="AO44" s="53" t="s">
        <v>271</v>
      </c>
      <c r="AP44" s="53" t="s">
        <v>271</v>
      </c>
      <c r="AQ44" s="53" t="s">
        <v>271</v>
      </c>
      <c r="AR44" s="53" t="s">
        <v>271</v>
      </c>
      <c r="AS44" s="53" t="s">
        <v>271</v>
      </c>
      <c r="AT44" s="53" t="s">
        <v>271</v>
      </c>
      <c r="AU44" s="53" t="s">
        <v>271</v>
      </c>
      <c r="AV44" s="53" t="s">
        <v>271</v>
      </c>
      <c r="AW44" s="85" t="str" cm="1">
        <f t="array" ref="AW44">IF(OR(AF44:AQ44="SI",AR44="SI",AS44="SI",AT44="SI",AU44="SI",AV44="SI"),"Crítico-Proceda a elaborar plan de acción","No crítico/Intermedio-Solicitar evaluación por parte del OAL")</f>
        <v>No crítico/Intermedio-Solicitar evaluación por parte del OAL</v>
      </c>
      <c r="AX44" s="86"/>
      <c r="AY44" s="74"/>
      <c r="AZ44" s="74"/>
      <c r="BA44" s="74"/>
      <c r="BB44" s="74"/>
      <c r="BC44" s="74"/>
      <c r="BE44">
        <f t="shared" si="0"/>
        <v>1</v>
      </c>
    </row>
    <row r="45" spans="2:57" ht="58.5" customHeight="1">
      <c r="B45" s="133">
        <v>29</v>
      </c>
      <c r="C45" s="134" t="str">
        <f>Hoja1!W33</f>
        <v xml:space="preserve"> </v>
      </c>
      <c r="D45" s="134" t="str">
        <f>Hoja1!X33</f>
        <v xml:space="preserve"> </v>
      </c>
      <c r="E45" s="134" t="str">
        <f>Hoja1!Y33</f>
        <v xml:space="preserve"> </v>
      </c>
      <c r="F45" s="134" t="str">
        <f>Hoja1!Z33</f>
        <v xml:space="preserve"> </v>
      </c>
      <c r="G45" s="134" t="str">
        <f>Hoja1!AA33</f>
        <v xml:space="preserve"> </v>
      </c>
      <c r="H45" s="134" t="str">
        <f>Hoja1!AB33</f>
        <v xml:space="preserve"> </v>
      </c>
      <c r="I45" s="134" t="str">
        <f>Hoja1!AC33</f>
        <v xml:space="preserve"> </v>
      </c>
      <c r="J45" s="134" t="str">
        <f>Hoja1!AD33</f>
        <v xml:space="preserve"> </v>
      </c>
      <c r="K45" s="137"/>
      <c r="L45" s="137"/>
      <c r="M45" s="137"/>
      <c r="N45" s="137"/>
      <c r="O45" s="137"/>
      <c r="P45" s="137"/>
      <c r="Q45" s="137"/>
      <c r="R45" s="146"/>
      <c r="S45" s="137"/>
      <c r="T45" s="137"/>
      <c r="U45" s="137"/>
      <c r="V45" s="137"/>
      <c r="W45" s="137"/>
      <c r="X45" s="137"/>
      <c r="Y45" s="146"/>
      <c r="Z45" s="137"/>
      <c r="AA45" s="137"/>
      <c r="AB45" s="137"/>
      <c r="AC45" s="137"/>
      <c r="AD45" s="137"/>
      <c r="AE45" s="147" t="str">
        <f t="shared" si="1"/>
        <v>Aceptable</v>
      </c>
      <c r="AF45" s="53" t="s">
        <v>271</v>
      </c>
      <c r="AG45" s="53" t="s">
        <v>271</v>
      </c>
      <c r="AH45" s="53" t="s">
        <v>271</v>
      </c>
      <c r="AI45" s="53" t="s">
        <v>271</v>
      </c>
      <c r="AJ45" s="53" t="s">
        <v>271</v>
      </c>
      <c r="AK45" s="53" t="s">
        <v>271</v>
      </c>
      <c r="AL45" s="53" t="s">
        <v>271</v>
      </c>
      <c r="AM45" s="53" t="s">
        <v>271</v>
      </c>
      <c r="AN45" s="53" t="s">
        <v>271</v>
      </c>
      <c r="AO45" s="53" t="s">
        <v>271</v>
      </c>
      <c r="AP45" s="53" t="s">
        <v>271</v>
      </c>
      <c r="AQ45" s="53" t="s">
        <v>271</v>
      </c>
      <c r="AR45" s="53" t="s">
        <v>271</v>
      </c>
      <c r="AS45" s="53" t="s">
        <v>271</v>
      </c>
      <c r="AT45" s="53" t="s">
        <v>271</v>
      </c>
      <c r="AU45" s="53" t="s">
        <v>271</v>
      </c>
      <c r="AV45" s="53" t="s">
        <v>271</v>
      </c>
      <c r="AW45" s="85" t="str" cm="1">
        <f t="array" ref="AW45">IF(OR(AF45:AQ45="SI",AR45="SI",AS45="SI",AT45="SI",AU45="SI",AV45="SI"),"Crítico-Proceda a elaborar plan de acción","No crítico/Intermedio-Solicitar evaluación por parte del OAL")</f>
        <v>No crítico/Intermedio-Solicitar evaluación por parte del OAL</v>
      </c>
      <c r="AX45" s="86"/>
      <c r="AY45" s="74"/>
      <c r="AZ45" s="74"/>
      <c r="BA45" s="74"/>
      <c r="BB45" s="74"/>
      <c r="BC45" s="74"/>
      <c r="BE45">
        <f t="shared" si="0"/>
        <v>1</v>
      </c>
    </row>
    <row r="46" spans="2:57" ht="58.5" customHeight="1">
      <c r="B46" s="133">
        <v>30</v>
      </c>
      <c r="C46" s="134" t="str">
        <f>Hoja1!W34</f>
        <v xml:space="preserve"> </v>
      </c>
      <c r="D46" s="134" t="str">
        <f>Hoja1!X34</f>
        <v xml:space="preserve"> </v>
      </c>
      <c r="E46" s="134" t="str">
        <f>Hoja1!Y34</f>
        <v xml:space="preserve"> </v>
      </c>
      <c r="F46" s="134" t="str">
        <f>Hoja1!Z34</f>
        <v xml:space="preserve"> </v>
      </c>
      <c r="G46" s="134" t="str">
        <f>Hoja1!AA34</f>
        <v xml:space="preserve"> </v>
      </c>
      <c r="H46" s="134" t="str">
        <f>Hoja1!AB34</f>
        <v xml:space="preserve"> </v>
      </c>
      <c r="I46" s="134" t="str">
        <f>Hoja1!AC34</f>
        <v xml:space="preserve"> </v>
      </c>
      <c r="J46" s="134" t="str">
        <f>Hoja1!AD34</f>
        <v xml:space="preserve"> </v>
      </c>
      <c r="K46" s="137"/>
      <c r="L46" s="137"/>
      <c r="M46" s="137"/>
      <c r="N46" s="137"/>
      <c r="O46" s="137"/>
      <c r="P46" s="137"/>
      <c r="Q46" s="137"/>
      <c r="R46" s="146"/>
      <c r="S46" s="137"/>
      <c r="T46" s="137"/>
      <c r="U46" s="137"/>
      <c r="V46" s="137"/>
      <c r="W46" s="137"/>
      <c r="X46" s="137"/>
      <c r="Y46" s="146"/>
      <c r="Z46" s="137"/>
      <c r="AA46" s="137"/>
      <c r="AB46" s="137"/>
      <c r="AC46" s="137"/>
      <c r="AD46" s="137"/>
      <c r="AE46" s="147" t="str">
        <f t="shared" si="1"/>
        <v>Aceptable</v>
      </c>
      <c r="AF46" s="53" t="s">
        <v>271</v>
      </c>
      <c r="AG46" s="53" t="s">
        <v>271</v>
      </c>
      <c r="AH46" s="53" t="s">
        <v>271</v>
      </c>
      <c r="AI46" s="53" t="s">
        <v>271</v>
      </c>
      <c r="AJ46" s="53" t="s">
        <v>271</v>
      </c>
      <c r="AK46" s="53" t="s">
        <v>271</v>
      </c>
      <c r="AL46" s="53" t="s">
        <v>271</v>
      </c>
      <c r="AM46" s="53" t="s">
        <v>271</v>
      </c>
      <c r="AN46" s="53" t="s">
        <v>271</v>
      </c>
      <c r="AO46" s="53" t="s">
        <v>271</v>
      </c>
      <c r="AP46" s="53" t="s">
        <v>271</v>
      </c>
      <c r="AQ46" s="53" t="s">
        <v>271</v>
      </c>
      <c r="AR46" s="53" t="s">
        <v>271</v>
      </c>
      <c r="AS46" s="53" t="s">
        <v>271</v>
      </c>
      <c r="AT46" s="53" t="s">
        <v>271</v>
      </c>
      <c r="AU46" s="53" t="s">
        <v>271</v>
      </c>
      <c r="AV46" s="53" t="s">
        <v>271</v>
      </c>
      <c r="AW46" s="85" t="str" cm="1">
        <f t="array" ref="AW46">IF(OR(AF46:AQ46="SI",AR46="SI",AS46="SI",AT46="SI",AU46="SI",AV46="SI"),"Crítico-Proceda a elaborar plan de acción","No crítico/Intermedio-Solicitar evaluación por parte del OAL")</f>
        <v>No crítico/Intermedio-Solicitar evaluación por parte del OAL</v>
      </c>
      <c r="AX46" s="86"/>
      <c r="AY46" s="74"/>
      <c r="AZ46" s="74"/>
      <c r="BA46" s="74"/>
      <c r="BB46" s="74"/>
      <c r="BC46" s="74"/>
      <c r="BE46">
        <f t="shared" si="0"/>
        <v>1</v>
      </c>
    </row>
    <row r="47" spans="2:57" ht="58.5" customHeight="1">
      <c r="B47" s="133">
        <v>31</v>
      </c>
      <c r="C47" s="134" t="str">
        <f>Hoja1!W35</f>
        <v xml:space="preserve"> </v>
      </c>
      <c r="D47" s="134" t="str">
        <f>Hoja1!X35</f>
        <v xml:space="preserve"> </v>
      </c>
      <c r="E47" s="134" t="str">
        <f>Hoja1!Y35</f>
        <v xml:space="preserve"> </v>
      </c>
      <c r="F47" s="134" t="str">
        <f>Hoja1!Z35</f>
        <v xml:space="preserve"> </v>
      </c>
      <c r="G47" s="134" t="str">
        <f>Hoja1!AA35</f>
        <v xml:space="preserve"> </v>
      </c>
      <c r="H47" s="134" t="str">
        <f>Hoja1!AB35</f>
        <v xml:space="preserve"> </v>
      </c>
      <c r="I47" s="134" t="str">
        <f>Hoja1!AC35</f>
        <v xml:space="preserve"> </v>
      </c>
      <c r="J47" s="134" t="str">
        <f>Hoja1!AD35</f>
        <v xml:space="preserve"> </v>
      </c>
      <c r="K47" s="137"/>
      <c r="L47" s="137"/>
      <c r="M47" s="137"/>
      <c r="N47" s="137"/>
      <c r="O47" s="137"/>
      <c r="P47" s="137"/>
      <c r="Q47" s="137"/>
      <c r="R47" s="146"/>
      <c r="S47" s="137"/>
      <c r="T47" s="137"/>
      <c r="U47" s="137"/>
      <c r="V47" s="137"/>
      <c r="W47" s="137"/>
      <c r="X47" s="137"/>
      <c r="Y47" s="146"/>
      <c r="Z47" s="137"/>
      <c r="AA47" s="137"/>
      <c r="AB47" s="137"/>
      <c r="AC47" s="137"/>
      <c r="AD47" s="137"/>
      <c r="AE47" s="147" t="str">
        <f t="shared" si="1"/>
        <v>Aceptable</v>
      </c>
      <c r="AF47" s="53" t="s">
        <v>271</v>
      </c>
      <c r="AG47" s="53" t="s">
        <v>271</v>
      </c>
      <c r="AH47" s="53" t="s">
        <v>271</v>
      </c>
      <c r="AI47" s="53" t="s">
        <v>271</v>
      </c>
      <c r="AJ47" s="53" t="s">
        <v>271</v>
      </c>
      <c r="AK47" s="53" t="s">
        <v>271</v>
      </c>
      <c r="AL47" s="53" t="s">
        <v>271</v>
      </c>
      <c r="AM47" s="53" t="s">
        <v>271</v>
      </c>
      <c r="AN47" s="53" t="s">
        <v>271</v>
      </c>
      <c r="AO47" s="53" t="s">
        <v>271</v>
      </c>
      <c r="AP47" s="53" t="s">
        <v>271</v>
      </c>
      <c r="AQ47" s="53" t="s">
        <v>271</v>
      </c>
      <c r="AR47" s="53" t="s">
        <v>271</v>
      </c>
      <c r="AS47" s="53" t="s">
        <v>271</v>
      </c>
      <c r="AT47" s="53" t="s">
        <v>271</v>
      </c>
      <c r="AU47" s="53" t="s">
        <v>271</v>
      </c>
      <c r="AV47" s="53" t="s">
        <v>271</v>
      </c>
      <c r="AW47" s="85" t="str" cm="1">
        <f t="array" ref="AW47">IF(OR(AF47:AQ47="SI",AR47="SI",AS47="SI",AT47="SI",AU47="SI",AV47="SI"),"Crítico-Proceda a elaborar plan de acción","No crítico/Intermedio-Solicitar evaluación por parte del OAL")</f>
        <v>No crítico/Intermedio-Solicitar evaluación por parte del OAL</v>
      </c>
      <c r="AX47" s="86"/>
      <c r="AY47" s="74"/>
      <c r="AZ47" s="74"/>
      <c r="BA47" s="74"/>
      <c r="BB47" s="74"/>
      <c r="BC47" s="74"/>
      <c r="BE47">
        <f t="shared" si="0"/>
        <v>1</v>
      </c>
    </row>
    <row r="48" spans="2:57" ht="58.5" customHeight="1">
      <c r="B48" s="133">
        <v>32</v>
      </c>
      <c r="C48" s="134" t="str">
        <f>Hoja1!W36</f>
        <v xml:space="preserve"> </v>
      </c>
      <c r="D48" s="134" t="str">
        <f>Hoja1!X36</f>
        <v xml:space="preserve"> </v>
      </c>
      <c r="E48" s="134" t="str">
        <f>Hoja1!Y36</f>
        <v xml:space="preserve"> </v>
      </c>
      <c r="F48" s="134" t="str">
        <f>Hoja1!Z36</f>
        <v xml:space="preserve"> </v>
      </c>
      <c r="G48" s="134" t="str">
        <f>Hoja1!AA36</f>
        <v xml:space="preserve"> </v>
      </c>
      <c r="H48" s="134" t="str">
        <f>Hoja1!AB36</f>
        <v xml:space="preserve"> </v>
      </c>
      <c r="I48" s="134" t="str">
        <f>Hoja1!AC36</f>
        <v xml:space="preserve"> </v>
      </c>
      <c r="J48" s="134" t="str">
        <f>Hoja1!AD36</f>
        <v xml:space="preserve"> </v>
      </c>
      <c r="K48" s="137"/>
      <c r="L48" s="137"/>
      <c r="M48" s="137"/>
      <c r="N48" s="137"/>
      <c r="O48" s="137"/>
      <c r="P48" s="137"/>
      <c r="Q48" s="137"/>
      <c r="R48" s="146"/>
      <c r="S48" s="137"/>
      <c r="T48" s="137"/>
      <c r="U48" s="137"/>
      <c r="V48" s="137"/>
      <c r="W48" s="137"/>
      <c r="X48" s="137"/>
      <c r="Y48" s="146"/>
      <c r="Z48" s="137"/>
      <c r="AA48" s="137"/>
      <c r="AB48" s="137"/>
      <c r="AC48" s="137"/>
      <c r="AD48" s="137"/>
      <c r="AE48" s="147" t="str">
        <f t="shared" si="1"/>
        <v>Aceptable</v>
      </c>
      <c r="AF48" s="53" t="s">
        <v>271</v>
      </c>
      <c r="AG48" s="53" t="s">
        <v>271</v>
      </c>
      <c r="AH48" s="53" t="s">
        <v>271</v>
      </c>
      <c r="AI48" s="53" t="s">
        <v>271</v>
      </c>
      <c r="AJ48" s="53" t="s">
        <v>271</v>
      </c>
      <c r="AK48" s="53" t="s">
        <v>271</v>
      </c>
      <c r="AL48" s="53" t="s">
        <v>271</v>
      </c>
      <c r="AM48" s="53" t="s">
        <v>271</v>
      </c>
      <c r="AN48" s="53" t="s">
        <v>271</v>
      </c>
      <c r="AO48" s="53" t="s">
        <v>271</v>
      </c>
      <c r="AP48" s="53" t="s">
        <v>271</v>
      </c>
      <c r="AQ48" s="53" t="s">
        <v>271</v>
      </c>
      <c r="AR48" s="53" t="s">
        <v>271</v>
      </c>
      <c r="AS48" s="53" t="s">
        <v>271</v>
      </c>
      <c r="AT48" s="53" t="s">
        <v>271</v>
      </c>
      <c r="AU48" s="53" t="s">
        <v>271</v>
      </c>
      <c r="AV48" s="53" t="s">
        <v>271</v>
      </c>
      <c r="AW48" s="85" t="str" cm="1">
        <f t="array" ref="AW48">IF(OR(AF48:AQ48="SI",AR48="SI",AS48="SI",AT48="SI",AU48="SI",AV48="SI"),"Crítico-Proceda a elaborar plan de acción","No crítico/Intermedio-Solicitar evaluación por parte del OAL")</f>
        <v>No crítico/Intermedio-Solicitar evaluación por parte del OAL</v>
      </c>
      <c r="AX48" s="86"/>
      <c r="AY48" s="74"/>
      <c r="AZ48" s="74"/>
      <c r="BA48" s="74"/>
      <c r="BB48" s="74"/>
      <c r="BC48" s="74"/>
      <c r="BE48">
        <f t="shared" si="0"/>
        <v>1</v>
      </c>
    </row>
    <row r="49" spans="2:57" ht="58.5" customHeight="1">
      <c r="B49" s="133">
        <v>33</v>
      </c>
      <c r="C49" s="134" t="str">
        <f>Hoja1!W37</f>
        <v xml:space="preserve"> </v>
      </c>
      <c r="D49" s="134" t="str">
        <f>Hoja1!X37</f>
        <v xml:space="preserve"> </v>
      </c>
      <c r="E49" s="134" t="str">
        <f>Hoja1!Y37</f>
        <v xml:space="preserve"> </v>
      </c>
      <c r="F49" s="134" t="str">
        <f>Hoja1!Z37</f>
        <v xml:space="preserve"> </v>
      </c>
      <c r="G49" s="134" t="str">
        <f>Hoja1!AA37</f>
        <v xml:space="preserve"> </v>
      </c>
      <c r="H49" s="134" t="str">
        <f>Hoja1!AB37</f>
        <v xml:space="preserve"> </v>
      </c>
      <c r="I49" s="134" t="str">
        <f>Hoja1!AC37</f>
        <v xml:space="preserve"> </v>
      </c>
      <c r="J49" s="134" t="str">
        <f>Hoja1!AD37</f>
        <v xml:space="preserve"> </v>
      </c>
      <c r="K49" s="137"/>
      <c r="L49" s="137"/>
      <c r="M49" s="137"/>
      <c r="N49" s="137"/>
      <c r="O49" s="137"/>
      <c r="P49" s="137"/>
      <c r="Q49" s="137"/>
      <c r="R49" s="146"/>
      <c r="S49" s="137"/>
      <c r="T49" s="137"/>
      <c r="U49" s="137"/>
      <c r="V49" s="137"/>
      <c r="W49" s="137"/>
      <c r="X49" s="137"/>
      <c r="Y49" s="146"/>
      <c r="Z49" s="137"/>
      <c r="AA49" s="137"/>
      <c r="AB49" s="137"/>
      <c r="AC49" s="137"/>
      <c r="AD49" s="137"/>
      <c r="AE49" s="147" t="str">
        <f t="shared" si="1"/>
        <v>Aceptable</v>
      </c>
      <c r="AF49" s="53" t="s">
        <v>271</v>
      </c>
      <c r="AG49" s="53" t="s">
        <v>271</v>
      </c>
      <c r="AH49" s="53" t="s">
        <v>271</v>
      </c>
      <c r="AI49" s="53" t="s">
        <v>271</v>
      </c>
      <c r="AJ49" s="53" t="s">
        <v>271</v>
      </c>
      <c r="AK49" s="53" t="s">
        <v>271</v>
      </c>
      <c r="AL49" s="53" t="s">
        <v>271</v>
      </c>
      <c r="AM49" s="53" t="s">
        <v>271</v>
      </c>
      <c r="AN49" s="53" t="s">
        <v>271</v>
      </c>
      <c r="AO49" s="53" t="s">
        <v>271</v>
      </c>
      <c r="AP49" s="53" t="s">
        <v>271</v>
      </c>
      <c r="AQ49" s="53" t="s">
        <v>271</v>
      </c>
      <c r="AR49" s="53" t="s">
        <v>271</v>
      </c>
      <c r="AS49" s="53" t="s">
        <v>271</v>
      </c>
      <c r="AT49" s="53" t="s">
        <v>271</v>
      </c>
      <c r="AU49" s="53" t="s">
        <v>271</v>
      </c>
      <c r="AV49" s="53" t="s">
        <v>271</v>
      </c>
      <c r="AW49" s="85" t="str" cm="1">
        <f t="array" ref="AW49">IF(OR(AF49:AQ49="SI",AR49="SI",AS49="SI",AT49="SI",AU49="SI",AV49="SI"),"Crítico-Proceda a elaborar plan de acción","No crítico/Intermedio-Solicitar evaluación por parte del OAL")</f>
        <v>No crítico/Intermedio-Solicitar evaluación por parte del OAL</v>
      </c>
      <c r="AX49" s="86"/>
      <c r="AY49" s="74"/>
      <c r="AZ49" s="74"/>
      <c r="BA49" s="74"/>
      <c r="BB49" s="74"/>
      <c r="BC49" s="74"/>
      <c r="BE49">
        <f t="shared" si="0"/>
        <v>1</v>
      </c>
    </row>
    <row r="50" spans="2:57" ht="58.5" customHeight="1">
      <c r="B50" s="133">
        <v>34</v>
      </c>
      <c r="C50" s="134" t="str">
        <f>Hoja1!W38</f>
        <v xml:space="preserve"> </v>
      </c>
      <c r="D50" s="134" t="str">
        <f>Hoja1!X38</f>
        <v xml:space="preserve"> </v>
      </c>
      <c r="E50" s="134" t="str">
        <f>Hoja1!Y38</f>
        <v xml:space="preserve"> </v>
      </c>
      <c r="F50" s="134" t="str">
        <f>Hoja1!Z38</f>
        <v xml:space="preserve"> </v>
      </c>
      <c r="G50" s="134" t="str">
        <f>Hoja1!AA38</f>
        <v xml:space="preserve"> </v>
      </c>
      <c r="H50" s="134" t="str">
        <f>Hoja1!AB38</f>
        <v xml:space="preserve"> </v>
      </c>
      <c r="I50" s="134" t="str">
        <f>Hoja1!AC38</f>
        <v xml:space="preserve"> </v>
      </c>
      <c r="J50" s="134" t="str">
        <f>Hoja1!AD38</f>
        <v xml:space="preserve"> </v>
      </c>
      <c r="K50" s="137"/>
      <c r="L50" s="137"/>
      <c r="M50" s="137"/>
      <c r="N50" s="137"/>
      <c r="O50" s="137"/>
      <c r="P50" s="137"/>
      <c r="Q50" s="137"/>
      <c r="R50" s="146"/>
      <c r="S50" s="137"/>
      <c r="T50" s="137"/>
      <c r="U50" s="137"/>
      <c r="V50" s="137"/>
      <c r="W50" s="137"/>
      <c r="X50" s="137"/>
      <c r="Y50" s="146"/>
      <c r="Z50" s="137"/>
      <c r="AA50" s="137"/>
      <c r="AB50" s="137"/>
      <c r="AC50" s="137"/>
      <c r="AD50" s="137"/>
      <c r="AE50" s="147" t="str">
        <f t="shared" si="1"/>
        <v>Aceptable</v>
      </c>
      <c r="AF50" s="53" t="s">
        <v>271</v>
      </c>
      <c r="AG50" s="53" t="s">
        <v>271</v>
      </c>
      <c r="AH50" s="53" t="s">
        <v>271</v>
      </c>
      <c r="AI50" s="53" t="s">
        <v>271</v>
      </c>
      <c r="AJ50" s="53" t="s">
        <v>271</v>
      </c>
      <c r="AK50" s="53" t="s">
        <v>271</v>
      </c>
      <c r="AL50" s="53" t="s">
        <v>271</v>
      </c>
      <c r="AM50" s="53" t="s">
        <v>271</v>
      </c>
      <c r="AN50" s="53" t="s">
        <v>271</v>
      </c>
      <c r="AO50" s="53" t="s">
        <v>271</v>
      </c>
      <c r="AP50" s="53" t="s">
        <v>271</v>
      </c>
      <c r="AQ50" s="53" t="s">
        <v>271</v>
      </c>
      <c r="AR50" s="53" t="s">
        <v>271</v>
      </c>
      <c r="AS50" s="53" t="s">
        <v>271</v>
      </c>
      <c r="AT50" s="53" t="s">
        <v>271</v>
      </c>
      <c r="AU50" s="53" t="s">
        <v>271</v>
      </c>
      <c r="AV50" s="53" t="s">
        <v>271</v>
      </c>
      <c r="AW50" s="85" t="str" cm="1">
        <f t="array" ref="AW50">IF(OR(AF50:AQ50="SI",AR50="SI",AS50="SI",AT50="SI",AU50="SI",AV50="SI"),"Crítico-Proceda a elaborar plan de acción","No crítico/Intermedio-Solicitar evaluación por parte del OAL")</f>
        <v>No crítico/Intermedio-Solicitar evaluación por parte del OAL</v>
      </c>
      <c r="AX50" s="86"/>
      <c r="AY50" s="74"/>
      <c r="AZ50" s="74"/>
      <c r="BA50" s="74"/>
      <c r="BB50" s="74"/>
      <c r="BC50" s="74"/>
      <c r="BE50">
        <f t="shared" si="0"/>
        <v>1</v>
      </c>
    </row>
    <row r="51" spans="2:57" ht="58.5" customHeight="1">
      <c r="B51" s="133">
        <v>35</v>
      </c>
      <c r="C51" s="134" t="str">
        <f>Hoja1!W39</f>
        <v xml:space="preserve"> </v>
      </c>
      <c r="D51" s="134" t="str">
        <f>Hoja1!X39</f>
        <v xml:space="preserve"> </v>
      </c>
      <c r="E51" s="134" t="str">
        <f>Hoja1!Y39</f>
        <v xml:space="preserve"> </v>
      </c>
      <c r="F51" s="134" t="str">
        <f>Hoja1!Z39</f>
        <v xml:space="preserve"> </v>
      </c>
      <c r="G51" s="134" t="str">
        <f>Hoja1!AA39</f>
        <v xml:space="preserve"> </v>
      </c>
      <c r="H51" s="134" t="str">
        <f>Hoja1!AB39</f>
        <v xml:space="preserve"> </v>
      </c>
      <c r="I51" s="134" t="str">
        <f>Hoja1!AC39</f>
        <v xml:space="preserve"> </v>
      </c>
      <c r="J51" s="134" t="str">
        <f>Hoja1!AD39</f>
        <v xml:space="preserve"> </v>
      </c>
      <c r="K51" s="137"/>
      <c r="L51" s="137"/>
      <c r="M51" s="137"/>
      <c r="N51" s="137"/>
      <c r="O51" s="137"/>
      <c r="P51" s="137"/>
      <c r="Q51" s="137"/>
      <c r="R51" s="146"/>
      <c r="S51" s="137"/>
      <c r="T51" s="137"/>
      <c r="U51" s="137"/>
      <c r="V51" s="137"/>
      <c r="W51" s="137"/>
      <c r="X51" s="137"/>
      <c r="Y51" s="146"/>
      <c r="Z51" s="137"/>
      <c r="AA51" s="137"/>
      <c r="AB51" s="137"/>
      <c r="AC51" s="137"/>
      <c r="AD51" s="137"/>
      <c r="AE51" s="147" t="str">
        <f t="shared" si="1"/>
        <v>Aceptable</v>
      </c>
      <c r="AF51" s="53" t="s">
        <v>271</v>
      </c>
      <c r="AG51" s="53" t="s">
        <v>271</v>
      </c>
      <c r="AH51" s="53" t="s">
        <v>271</v>
      </c>
      <c r="AI51" s="53" t="s">
        <v>271</v>
      </c>
      <c r="AJ51" s="53" t="s">
        <v>271</v>
      </c>
      <c r="AK51" s="53" t="s">
        <v>271</v>
      </c>
      <c r="AL51" s="53" t="s">
        <v>271</v>
      </c>
      <c r="AM51" s="53" t="s">
        <v>271</v>
      </c>
      <c r="AN51" s="53" t="s">
        <v>271</v>
      </c>
      <c r="AO51" s="53" t="s">
        <v>271</v>
      </c>
      <c r="AP51" s="53" t="s">
        <v>271</v>
      </c>
      <c r="AQ51" s="53" t="s">
        <v>271</v>
      </c>
      <c r="AR51" s="53" t="s">
        <v>271</v>
      </c>
      <c r="AS51" s="53" t="s">
        <v>271</v>
      </c>
      <c r="AT51" s="53" t="s">
        <v>271</v>
      </c>
      <c r="AU51" s="53" t="s">
        <v>271</v>
      </c>
      <c r="AV51" s="53" t="s">
        <v>271</v>
      </c>
      <c r="AW51" s="85" t="str" cm="1">
        <f t="array" ref="AW51">IF(OR(AF51:AQ51="SI",AR51="SI",AS51="SI",AT51="SI",AU51="SI",AV51="SI"),"Crítico-Proceda a elaborar plan de acción","No crítico/Intermedio-Solicitar evaluación por parte del OAL")</f>
        <v>No crítico/Intermedio-Solicitar evaluación por parte del OAL</v>
      </c>
      <c r="AX51" s="86"/>
      <c r="AY51" s="74"/>
      <c r="AZ51" s="74"/>
      <c r="BA51" s="74"/>
      <c r="BB51" s="74"/>
      <c r="BC51" s="74"/>
      <c r="BE51">
        <f t="shared" si="0"/>
        <v>1</v>
      </c>
    </row>
    <row r="52" spans="2:57" ht="58.5" customHeight="1">
      <c r="B52" s="133">
        <v>36</v>
      </c>
      <c r="C52" s="134" t="str">
        <f>Hoja1!W40</f>
        <v xml:space="preserve"> </v>
      </c>
      <c r="D52" s="134" t="str">
        <f>Hoja1!X40</f>
        <v xml:space="preserve"> </v>
      </c>
      <c r="E52" s="134" t="str">
        <f>Hoja1!Y40</f>
        <v xml:space="preserve"> </v>
      </c>
      <c r="F52" s="134" t="str">
        <f>Hoja1!Z40</f>
        <v xml:space="preserve"> </v>
      </c>
      <c r="G52" s="134" t="str">
        <f>Hoja1!AA40</f>
        <v xml:space="preserve"> </v>
      </c>
      <c r="H52" s="134" t="str">
        <f>Hoja1!AB40</f>
        <v xml:space="preserve"> </v>
      </c>
      <c r="I52" s="134" t="str">
        <f>Hoja1!AC40</f>
        <v xml:space="preserve"> </v>
      </c>
      <c r="J52" s="134" t="str">
        <f>Hoja1!AD40</f>
        <v xml:space="preserve"> </v>
      </c>
      <c r="K52" s="137"/>
      <c r="L52" s="137"/>
      <c r="M52" s="137"/>
      <c r="N52" s="137"/>
      <c r="O52" s="137"/>
      <c r="P52" s="137"/>
      <c r="Q52" s="137"/>
      <c r="R52" s="146"/>
      <c r="S52" s="137"/>
      <c r="T52" s="137"/>
      <c r="U52" s="137"/>
      <c r="V52" s="137"/>
      <c r="W52" s="137"/>
      <c r="X52" s="137"/>
      <c r="Y52" s="146"/>
      <c r="Z52" s="137"/>
      <c r="AA52" s="137"/>
      <c r="AB52" s="137"/>
      <c r="AC52" s="137"/>
      <c r="AD52" s="137"/>
      <c r="AE52" s="147" t="str">
        <f t="shared" si="1"/>
        <v>Aceptable</v>
      </c>
      <c r="AF52" s="53" t="s">
        <v>271</v>
      </c>
      <c r="AG52" s="53" t="s">
        <v>271</v>
      </c>
      <c r="AH52" s="53" t="s">
        <v>271</v>
      </c>
      <c r="AI52" s="53" t="s">
        <v>271</v>
      </c>
      <c r="AJ52" s="53" t="s">
        <v>271</v>
      </c>
      <c r="AK52" s="53" t="s">
        <v>271</v>
      </c>
      <c r="AL52" s="53" t="s">
        <v>271</v>
      </c>
      <c r="AM52" s="53" t="s">
        <v>271</v>
      </c>
      <c r="AN52" s="53" t="s">
        <v>271</v>
      </c>
      <c r="AO52" s="53" t="s">
        <v>271</v>
      </c>
      <c r="AP52" s="53" t="s">
        <v>271</v>
      </c>
      <c r="AQ52" s="53" t="s">
        <v>271</v>
      </c>
      <c r="AR52" s="53" t="s">
        <v>271</v>
      </c>
      <c r="AS52" s="53" t="s">
        <v>271</v>
      </c>
      <c r="AT52" s="53" t="s">
        <v>271</v>
      </c>
      <c r="AU52" s="53" t="s">
        <v>271</v>
      </c>
      <c r="AV52" s="53" t="s">
        <v>271</v>
      </c>
      <c r="AW52" s="85" t="str" cm="1">
        <f t="array" ref="AW52">IF(OR(AF52:AQ52="SI",AR52="SI",AS52="SI",AT52="SI",AU52="SI",AV52="SI"),"Crítico-Proceda a elaborar plan de acción","No crítico/Intermedio-Solicitar evaluación por parte del OAL")</f>
        <v>No crítico/Intermedio-Solicitar evaluación por parte del OAL</v>
      </c>
      <c r="AX52" s="86"/>
      <c r="AY52" s="74"/>
      <c r="AZ52" s="74"/>
      <c r="BA52" s="74"/>
      <c r="BB52" s="74"/>
      <c r="BC52" s="74"/>
      <c r="BE52">
        <f t="shared" si="0"/>
        <v>1</v>
      </c>
    </row>
    <row r="53" spans="2:57" ht="58.5" customHeight="1">
      <c r="B53" s="133">
        <v>37</v>
      </c>
      <c r="C53" s="134" t="str">
        <f>Hoja1!W41</f>
        <v xml:space="preserve"> </v>
      </c>
      <c r="D53" s="134" t="str">
        <f>Hoja1!X41</f>
        <v xml:space="preserve"> </v>
      </c>
      <c r="E53" s="134" t="str">
        <f>Hoja1!Y41</f>
        <v xml:space="preserve"> </v>
      </c>
      <c r="F53" s="134" t="str">
        <f>Hoja1!Z41</f>
        <v xml:space="preserve"> </v>
      </c>
      <c r="G53" s="134" t="str">
        <f>Hoja1!AA41</f>
        <v xml:space="preserve"> </v>
      </c>
      <c r="H53" s="134" t="str">
        <f>Hoja1!AB41</f>
        <v xml:space="preserve"> </v>
      </c>
      <c r="I53" s="134" t="str">
        <f>Hoja1!AC41</f>
        <v xml:space="preserve"> </v>
      </c>
      <c r="J53" s="134" t="str">
        <f>Hoja1!AD41</f>
        <v xml:space="preserve"> </v>
      </c>
      <c r="K53" s="137"/>
      <c r="L53" s="137"/>
      <c r="M53" s="137"/>
      <c r="N53" s="137"/>
      <c r="O53" s="137"/>
      <c r="P53" s="137"/>
      <c r="Q53" s="137"/>
      <c r="R53" s="146"/>
      <c r="S53" s="137"/>
      <c r="T53" s="137"/>
      <c r="U53" s="137"/>
      <c r="V53" s="137"/>
      <c r="W53" s="137"/>
      <c r="X53" s="137"/>
      <c r="Y53" s="146"/>
      <c r="Z53" s="137"/>
      <c r="AA53" s="137"/>
      <c r="AB53" s="137"/>
      <c r="AC53" s="137"/>
      <c r="AD53" s="137"/>
      <c r="AE53" s="147" t="str">
        <f t="shared" si="1"/>
        <v>Aceptable</v>
      </c>
      <c r="AF53" s="53" t="s">
        <v>271</v>
      </c>
      <c r="AG53" s="53" t="s">
        <v>271</v>
      </c>
      <c r="AH53" s="53" t="s">
        <v>271</v>
      </c>
      <c r="AI53" s="53" t="s">
        <v>271</v>
      </c>
      <c r="AJ53" s="53" t="s">
        <v>271</v>
      </c>
      <c r="AK53" s="53" t="s">
        <v>271</v>
      </c>
      <c r="AL53" s="53" t="s">
        <v>271</v>
      </c>
      <c r="AM53" s="53" t="s">
        <v>271</v>
      </c>
      <c r="AN53" s="53" t="s">
        <v>271</v>
      </c>
      <c r="AO53" s="53" t="s">
        <v>271</v>
      </c>
      <c r="AP53" s="53" t="s">
        <v>271</v>
      </c>
      <c r="AQ53" s="53" t="s">
        <v>271</v>
      </c>
      <c r="AR53" s="53" t="s">
        <v>271</v>
      </c>
      <c r="AS53" s="53" t="s">
        <v>271</v>
      </c>
      <c r="AT53" s="53" t="s">
        <v>271</v>
      </c>
      <c r="AU53" s="53" t="s">
        <v>271</v>
      </c>
      <c r="AV53" s="53" t="s">
        <v>271</v>
      </c>
      <c r="AW53" s="85" t="str" cm="1">
        <f t="array" ref="AW53">IF(OR(AF53:AQ53="SI",AR53="SI",AS53="SI",AT53="SI",AU53="SI",AV53="SI"),"Crítico-Proceda a elaborar plan de acción","No crítico/Intermedio-Solicitar evaluación por parte del OAL")</f>
        <v>No crítico/Intermedio-Solicitar evaluación por parte del OAL</v>
      </c>
      <c r="AX53" s="86"/>
      <c r="AY53" s="74"/>
      <c r="AZ53" s="74"/>
      <c r="BA53" s="74"/>
      <c r="BB53" s="74"/>
      <c r="BC53" s="74"/>
      <c r="BE53">
        <f t="shared" si="0"/>
        <v>1</v>
      </c>
    </row>
    <row r="54" spans="2:57" ht="58.5" customHeight="1">
      <c r="B54" s="133">
        <v>38</v>
      </c>
      <c r="C54" s="134" t="str">
        <f>Hoja1!W42</f>
        <v xml:space="preserve"> </v>
      </c>
      <c r="D54" s="134" t="str">
        <f>Hoja1!X42</f>
        <v xml:space="preserve"> </v>
      </c>
      <c r="E54" s="134" t="str">
        <f>Hoja1!Y42</f>
        <v xml:space="preserve"> </v>
      </c>
      <c r="F54" s="134" t="str">
        <f>Hoja1!Z42</f>
        <v xml:space="preserve"> </v>
      </c>
      <c r="G54" s="134" t="str">
        <f>Hoja1!AA42</f>
        <v xml:space="preserve"> </v>
      </c>
      <c r="H54" s="134" t="str">
        <f>Hoja1!AB42</f>
        <v xml:space="preserve"> </v>
      </c>
      <c r="I54" s="134" t="str">
        <f>Hoja1!AC42</f>
        <v xml:space="preserve"> </v>
      </c>
      <c r="J54" s="134" t="str">
        <f>Hoja1!AD42</f>
        <v xml:space="preserve"> </v>
      </c>
      <c r="K54" s="137"/>
      <c r="L54" s="137"/>
      <c r="M54" s="137"/>
      <c r="N54" s="137"/>
      <c r="O54" s="137"/>
      <c r="P54" s="137"/>
      <c r="Q54" s="137"/>
      <c r="R54" s="146"/>
      <c r="S54" s="137"/>
      <c r="T54" s="137"/>
      <c r="U54" s="137"/>
      <c r="V54" s="137"/>
      <c r="W54" s="137"/>
      <c r="X54" s="137"/>
      <c r="Y54" s="146"/>
      <c r="Z54" s="137"/>
      <c r="AA54" s="137"/>
      <c r="AB54" s="137"/>
      <c r="AC54" s="137"/>
      <c r="AD54" s="137"/>
      <c r="AE54" s="147" t="str">
        <f t="shared" si="1"/>
        <v>Aceptable</v>
      </c>
      <c r="AF54" s="53" t="s">
        <v>271</v>
      </c>
      <c r="AG54" s="53" t="s">
        <v>271</v>
      </c>
      <c r="AH54" s="53" t="s">
        <v>271</v>
      </c>
      <c r="AI54" s="53" t="s">
        <v>271</v>
      </c>
      <c r="AJ54" s="53" t="s">
        <v>271</v>
      </c>
      <c r="AK54" s="53" t="s">
        <v>271</v>
      </c>
      <c r="AL54" s="53" t="s">
        <v>271</v>
      </c>
      <c r="AM54" s="53" t="s">
        <v>271</v>
      </c>
      <c r="AN54" s="53" t="s">
        <v>271</v>
      </c>
      <c r="AO54" s="53" t="s">
        <v>271</v>
      </c>
      <c r="AP54" s="53" t="s">
        <v>271</v>
      </c>
      <c r="AQ54" s="53" t="s">
        <v>271</v>
      </c>
      <c r="AR54" s="53" t="s">
        <v>271</v>
      </c>
      <c r="AS54" s="53" t="s">
        <v>271</v>
      </c>
      <c r="AT54" s="53" t="s">
        <v>271</v>
      </c>
      <c r="AU54" s="53" t="s">
        <v>271</v>
      </c>
      <c r="AV54" s="53" t="s">
        <v>271</v>
      </c>
      <c r="AW54" s="85" t="str" cm="1">
        <f t="array" ref="AW54">IF(OR(AF54:AQ54="SI",AR54="SI",AS54="SI",AT54="SI",AU54="SI",AV54="SI"),"Crítico-Proceda a elaborar plan de acción","No crítico/Intermedio-Solicitar evaluación por parte del OAL")</f>
        <v>No crítico/Intermedio-Solicitar evaluación por parte del OAL</v>
      </c>
      <c r="AX54" s="86"/>
      <c r="AY54" s="74"/>
      <c r="AZ54" s="74"/>
      <c r="BA54" s="74"/>
      <c r="BB54" s="74"/>
      <c r="BC54" s="74"/>
      <c r="BE54">
        <f t="shared" si="0"/>
        <v>1</v>
      </c>
    </row>
    <row r="55" spans="2:57" ht="58.5" customHeight="1">
      <c r="B55" s="54">
        <v>39</v>
      </c>
      <c r="C55" s="55" t="str">
        <f>Hoja1!W43</f>
        <v xml:space="preserve"> </v>
      </c>
      <c r="D55" s="55" t="str">
        <f>Hoja1!X43</f>
        <v xml:space="preserve"> </v>
      </c>
      <c r="E55" s="55" t="str">
        <f>Hoja1!Y43</f>
        <v xml:space="preserve"> </v>
      </c>
      <c r="F55" s="55" t="str">
        <f>Hoja1!Z43</f>
        <v xml:space="preserve"> </v>
      </c>
      <c r="G55" s="55" t="str">
        <f>Hoja1!AA43</f>
        <v xml:space="preserve"> </v>
      </c>
      <c r="H55" s="55" t="str">
        <f>Hoja1!AB43</f>
        <v xml:space="preserve"> </v>
      </c>
      <c r="I55" s="55" t="str">
        <f>Hoja1!AC43</f>
        <v xml:space="preserve"> </v>
      </c>
      <c r="J55" s="55" t="str">
        <f>Hoja1!AD43</f>
        <v xml:space="preserve"> </v>
      </c>
      <c r="K55" s="137"/>
      <c r="L55" s="137"/>
      <c r="M55" s="53"/>
      <c r="N55" s="53"/>
      <c r="O55" s="53"/>
      <c r="P55" s="53"/>
      <c r="Q55" s="53"/>
      <c r="R55" s="77"/>
      <c r="S55" s="53"/>
      <c r="T55" s="53"/>
      <c r="U55" s="53"/>
      <c r="V55" s="53"/>
      <c r="W55" s="53"/>
      <c r="X55" s="53"/>
      <c r="Y55" s="77"/>
      <c r="Z55" s="53"/>
      <c r="AA55" s="53"/>
      <c r="AB55" s="53"/>
      <c r="AC55" s="53"/>
      <c r="AD55" s="53"/>
      <c r="AE55" s="147" t="str">
        <f t="shared" si="1"/>
        <v>Aceptable</v>
      </c>
      <c r="AF55" s="53" t="s">
        <v>271</v>
      </c>
      <c r="AG55" s="53" t="s">
        <v>271</v>
      </c>
      <c r="AH55" s="53" t="s">
        <v>271</v>
      </c>
      <c r="AI55" s="53" t="s">
        <v>271</v>
      </c>
      <c r="AJ55" s="53" t="s">
        <v>271</v>
      </c>
      <c r="AK55" s="53" t="s">
        <v>271</v>
      </c>
      <c r="AL55" s="53" t="s">
        <v>271</v>
      </c>
      <c r="AM55" s="53" t="s">
        <v>271</v>
      </c>
      <c r="AN55" s="53" t="s">
        <v>271</v>
      </c>
      <c r="AO55" s="53" t="s">
        <v>271</v>
      </c>
      <c r="AP55" s="53" t="s">
        <v>271</v>
      </c>
      <c r="AQ55" s="53" t="s">
        <v>271</v>
      </c>
      <c r="AR55" s="53" t="s">
        <v>271</v>
      </c>
      <c r="AS55" s="53" t="s">
        <v>271</v>
      </c>
      <c r="AT55" s="53" t="s">
        <v>271</v>
      </c>
      <c r="AU55" s="53" t="s">
        <v>271</v>
      </c>
      <c r="AV55" s="53" t="s">
        <v>271</v>
      </c>
      <c r="AW55" s="85" t="str" cm="1">
        <f t="array" ref="AW55">IF(OR(AF55:AQ55="SI",AR55="SI",AS55="SI",AT55="SI",AU55="SI",AV55="SI"),"Crítico-Proceda a elaborar plan de acción","No crítico/Intermedio-Solicitar evaluación por parte del OAL")</f>
        <v>No crítico/Intermedio-Solicitar evaluación por parte del OAL</v>
      </c>
      <c r="AX55" s="86"/>
      <c r="AY55" s="74"/>
      <c r="AZ55" s="74"/>
      <c r="BA55" s="74"/>
      <c r="BB55" s="74"/>
      <c r="BC55" s="74"/>
      <c r="BE55">
        <f t="shared" si="0"/>
        <v>1</v>
      </c>
    </row>
    <row r="56" spans="2:57" ht="58.5" customHeight="1">
      <c r="B56" s="54">
        <v>40</v>
      </c>
      <c r="C56" s="55" t="str">
        <f>Hoja1!W44</f>
        <v xml:space="preserve"> </v>
      </c>
      <c r="D56" s="55" t="str">
        <f>Hoja1!X44</f>
        <v xml:space="preserve"> </v>
      </c>
      <c r="E56" s="55" t="str">
        <f>Hoja1!Y44</f>
        <v xml:space="preserve"> </v>
      </c>
      <c r="F56" s="55" t="str">
        <f>Hoja1!Z44</f>
        <v xml:space="preserve"> </v>
      </c>
      <c r="G56" s="55" t="str">
        <f>Hoja1!AA44</f>
        <v xml:space="preserve"> </v>
      </c>
      <c r="H56" s="55" t="str">
        <f>Hoja1!AB44</f>
        <v xml:space="preserve"> </v>
      </c>
      <c r="I56" s="55" t="str">
        <f>Hoja1!AC44</f>
        <v xml:space="preserve"> </v>
      </c>
      <c r="J56" s="55" t="str">
        <f>Hoja1!AD44</f>
        <v xml:space="preserve"> </v>
      </c>
      <c r="K56" s="137"/>
      <c r="L56" s="137"/>
      <c r="M56" s="53"/>
      <c r="N56" s="53"/>
      <c r="O56" s="53"/>
      <c r="P56" s="53"/>
      <c r="Q56" s="53"/>
      <c r="R56" s="77"/>
      <c r="S56" s="53"/>
      <c r="T56" s="53"/>
      <c r="U56" s="53"/>
      <c r="V56" s="53"/>
      <c r="W56" s="53"/>
      <c r="X56" s="53"/>
      <c r="Y56" s="77"/>
      <c r="Z56" s="53"/>
      <c r="AA56" s="53"/>
      <c r="AB56" s="53"/>
      <c r="AC56" s="53"/>
      <c r="AD56" s="53"/>
      <c r="AE56" s="147" t="str">
        <f t="shared" si="1"/>
        <v>Aceptable</v>
      </c>
      <c r="AF56" s="53" t="s">
        <v>271</v>
      </c>
      <c r="AG56" s="53" t="s">
        <v>271</v>
      </c>
      <c r="AH56" s="53" t="s">
        <v>271</v>
      </c>
      <c r="AI56" s="53" t="s">
        <v>271</v>
      </c>
      <c r="AJ56" s="53" t="s">
        <v>271</v>
      </c>
      <c r="AK56" s="53" t="s">
        <v>271</v>
      </c>
      <c r="AL56" s="53" t="s">
        <v>271</v>
      </c>
      <c r="AM56" s="53" t="s">
        <v>271</v>
      </c>
      <c r="AN56" s="53" t="s">
        <v>271</v>
      </c>
      <c r="AO56" s="53" t="s">
        <v>271</v>
      </c>
      <c r="AP56" s="53" t="s">
        <v>271</v>
      </c>
      <c r="AQ56" s="53" t="s">
        <v>271</v>
      </c>
      <c r="AR56" s="53" t="s">
        <v>271</v>
      </c>
      <c r="AS56" s="53" t="s">
        <v>271</v>
      </c>
      <c r="AT56" s="53" t="s">
        <v>271</v>
      </c>
      <c r="AU56" s="53" t="s">
        <v>271</v>
      </c>
      <c r="AV56" s="53" t="s">
        <v>271</v>
      </c>
      <c r="AW56" s="85" t="str" cm="1">
        <f t="array" ref="AW56">IF(OR(AF56:AQ56="SI",AR56="SI",AS56="SI",AT56="SI",AU56="SI",AV56="SI"),"Crítico-Proceda a elaborar plan de acción","No crítico/Intermedio-Solicitar evaluación por parte del OAL")</f>
        <v>No crítico/Intermedio-Solicitar evaluación por parte del OAL</v>
      </c>
      <c r="AX56" s="86"/>
      <c r="AY56" s="74"/>
      <c r="AZ56" s="74"/>
      <c r="BA56" s="74"/>
      <c r="BB56" s="74"/>
      <c r="BC56" s="74"/>
      <c r="BE56">
        <f t="shared" si="0"/>
        <v>1</v>
      </c>
    </row>
    <row r="57" spans="2:57" ht="58.5" customHeight="1">
      <c r="B57" s="54">
        <v>41</v>
      </c>
      <c r="C57" s="55" t="str">
        <f>Hoja1!W45</f>
        <v xml:space="preserve"> </v>
      </c>
      <c r="D57" s="55" t="str">
        <f>Hoja1!X45</f>
        <v xml:space="preserve"> </v>
      </c>
      <c r="E57" s="55" t="str">
        <f>Hoja1!Y45</f>
        <v xml:space="preserve"> </v>
      </c>
      <c r="F57" s="55" t="str">
        <f>Hoja1!Z45</f>
        <v xml:space="preserve"> </v>
      </c>
      <c r="G57" s="55" t="str">
        <f>Hoja1!AA45</f>
        <v xml:space="preserve"> </v>
      </c>
      <c r="H57" s="55" t="str">
        <f>Hoja1!AB45</f>
        <v xml:space="preserve"> </v>
      </c>
      <c r="I57" s="55" t="str">
        <f>Hoja1!AC45</f>
        <v xml:space="preserve"> </v>
      </c>
      <c r="J57" s="55" t="str">
        <f>Hoja1!AD45</f>
        <v xml:space="preserve"> </v>
      </c>
      <c r="K57" s="137"/>
      <c r="L57" s="137"/>
      <c r="M57" s="53"/>
      <c r="N57" s="53"/>
      <c r="O57" s="53"/>
      <c r="P57" s="53"/>
      <c r="Q57" s="53"/>
      <c r="R57" s="77"/>
      <c r="S57" s="53"/>
      <c r="T57" s="53"/>
      <c r="U57" s="53"/>
      <c r="V57" s="53"/>
      <c r="W57" s="53"/>
      <c r="X57" s="53"/>
      <c r="Y57" s="77"/>
      <c r="Z57" s="53"/>
      <c r="AA57" s="53"/>
      <c r="AB57" s="53"/>
      <c r="AC57" s="53"/>
      <c r="AD57" s="53"/>
      <c r="AE57" s="147" t="str">
        <f t="shared" si="1"/>
        <v>Aceptable</v>
      </c>
      <c r="AF57" s="53" t="s">
        <v>271</v>
      </c>
      <c r="AG57" s="53" t="s">
        <v>271</v>
      </c>
      <c r="AH57" s="53" t="s">
        <v>271</v>
      </c>
      <c r="AI57" s="53" t="s">
        <v>271</v>
      </c>
      <c r="AJ57" s="53" t="s">
        <v>271</v>
      </c>
      <c r="AK57" s="53" t="s">
        <v>271</v>
      </c>
      <c r="AL57" s="53" t="s">
        <v>271</v>
      </c>
      <c r="AM57" s="53" t="s">
        <v>271</v>
      </c>
      <c r="AN57" s="53" t="s">
        <v>271</v>
      </c>
      <c r="AO57" s="53" t="s">
        <v>271</v>
      </c>
      <c r="AP57" s="53" t="s">
        <v>271</v>
      </c>
      <c r="AQ57" s="53" t="s">
        <v>271</v>
      </c>
      <c r="AR57" s="53" t="s">
        <v>271</v>
      </c>
      <c r="AS57" s="53" t="s">
        <v>271</v>
      </c>
      <c r="AT57" s="53" t="s">
        <v>271</v>
      </c>
      <c r="AU57" s="53" t="s">
        <v>271</v>
      </c>
      <c r="AV57" s="53" t="s">
        <v>271</v>
      </c>
      <c r="AW57" s="85" t="str" cm="1">
        <f t="array" ref="AW57">IF(OR(AF57:AQ57="SI",AR57="SI",AS57="SI",AT57="SI",AU57="SI",AV57="SI"),"Crítico-Proceda a elaborar plan de acción","No crítico/Intermedio-Solicitar evaluación por parte del OAL")</f>
        <v>No crítico/Intermedio-Solicitar evaluación por parte del OAL</v>
      </c>
      <c r="AX57" s="86"/>
      <c r="AY57" s="74"/>
      <c r="AZ57" s="74"/>
      <c r="BA57" s="74"/>
      <c r="BB57" s="74"/>
      <c r="BC57" s="74"/>
      <c r="BE57">
        <f t="shared" si="0"/>
        <v>1</v>
      </c>
    </row>
    <row r="58" spans="2:57" ht="58.5" customHeight="1">
      <c r="B58" s="54">
        <v>42</v>
      </c>
      <c r="C58" s="55" t="str">
        <f>Hoja1!W46</f>
        <v xml:space="preserve"> </v>
      </c>
      <c r="D58" s="55" t="str">
        <f>Hoja1!X46</f>
        <v xml:space="preserve"> </v>
      </c>
      <c r="E58" s="55" t="str">
        <f>Hoja1!Y46</f>
        <v xml:space="preserve"> </v>
      </c>
      <c r="F58" s="55" t="str">
        <f>Hoja1!Z46</f>
        <v xml:space="preserve"> </v>
      </c>
      <c r="G58" s="55" t="str">
        <f>Hoja1!AA46</f>
        <v xml:space="preserve"> </v>
      </c>
      <c r="H58" s="55" t="str">
        <f>Hoja1!AB46</f>
        <v xml:space="preserve"> </v>
      </c>
      <c r="I58" s="55" t="str">
        <f>Hoja1!AC46</f>
        <v xml:space="preserve"> </v>
      </c>
      <c r="J58" s="55" t="str">
        <f>Hoja1!AD46</f>
        <v xml:space="preserve"> </v>
      </c>
      <c r="K58" s="137"/>
      <c r="L58" s="137"/>
      <c r="M58" s="53"/>
      <c r="N58" s="53"/>
      <c r="O58" s="53"/>
      <c r="P58" s="53"/>
      <c r="Q58" s="53"/>
      <c r="R58" s="77"/>
      <c r="S58" s="53"/>
      <c r="T58" s="53"/>
      <c r="U58" s="53"/>
      <c r="V58" s="53"/>
      <c r="W58" s="53"/>
      <c r="X58" s="53"/>
      <c r="Y58" s="77"/>
      <c r="Z58" s="53"/>
      <c r="AA58" s="53"/>
      <c r="AB58" s="53"/>
      <c r="AC58" s="53"/>
      <c r="AD58" s="53"/>
      <c r="AE58" s="147" t="str">
        <f t="shared" si="1"/>
        <v>Aceptable</v>
      </c>
      <c r="AF58" s="53" t="s">
        <v>271</v>
      </c>
      <c r="AG58" s="53" t="s">
        <v>271</v>
      </c>
      <c r="AH58" s="53" t="s">
        <v>271</v>
      </c>
      <c r="AI58" s="53" t="s">
        <v>271</v>
      </c>
      <c r="AJ58" s="53" t="s">
        <v>271</v>
      </c>
      <c r="AK58" s="53" t="s">
        <v>271</v>
      </c>
      <c r="AL58" s="53" t="s">
        <v>271</v>
      </c>
      <c r="AM58" s="53" t="s">
        <v>271</v>
      </c>
      <c r="AN58" s="53" t="s">
        <v>271</v>
      </c>
      <c r="AO58" s="53" t="s">
        <v>271</v>
      </c>
      <c r="AP58" s="53" t="s">
        <v>271</v>
      </c>
      <c r="AQ58" s="53" t="s">
        <v>271</v>
      </c>
      <c r="AR58" s="53" t="s">
        <v>271</v>
      </c>
      <c r="AS58" s="53" t="s">
        <v>271</v>
      </c>
      <c r="AT58" s="53" t="s">
        <v>271</v>
      </c>
      <c r="AU58" s="53" t="s">
        <v>271</v>
      </c>
      <c r="AV58" s="53" t="s">
        <v>271</v>
      </c>
      <c r="AW58" s="85" t="str" cm="1">
        <f t="array" ref="AW58">IF(OR(AF58:AQ58="SI",AR58="SI",AS58="SI",AT58="SI",AU58="SI",AV58="SI"),"Crítico-Proceda a elaborar plan de acción","No crítico/Intermedio-Solicitar evaluación por parte del OAL")</f>
        <v>No crítico/Intermedio-Solicitar evaluación por parte del OAL</v>
      </c>
      <c r="AX58" s="86"/>
      <c r="AY58" s="74"/>
      <c r="AZ58" s="74"/>
      <c r="BA58" s="74"/>
      <c r="BB58" s="74"/>
      <c r="BC58" s="74"/>
      <c r="BE58">
        <f t="shared" si="0"/>
        <v>1</v>
      </c>
    </row>
    <row r="59" spans="2:57" ht="58.5" customHeight="1">
      <c r="B59" s="54">
        <v>43</v>
      </c>
      <c r="C59" s="55" t="str">
        <f>Hoja1!W47</f>
        <v xml:space="preserve"> </v>
      </c>
      <c r="D59" s="55" t="str">
        <f>Hoja1!X47</f>
        <v xml:space="preserve"> </v>
      </c>
      <c r="E59" s="55" t="str">
        <f>Hoja1!Y47</f>
        <v xml:space="preserve"> </v>
      </c>
      <c r="F59" s="55" t="str">
        <f>Hoja1!Z47</f>
        <v xml:space="preserve"> </v>
      </c>
      <c r="G59" s="55" t="str">
        <f>Hoja1!AA47</f>
        <v xml:space="preserve"> </v>
      </c>
      <c r="H59" s="55" t="str">
        <f>Hoja1!AB47</f>
        <v xml:space="preserve"> </v>
      </c>
      <c r="I59" s="55" t="str">
        <f>Hoja1!AC47</f>
        <v xml:space="preserve"> </v>
      </c>
      <c r="J59" s="55" t="str">
        <f>Hoja1!AD47</f>
        <v xml:space="preserve"> </v>
      </c>
      <c r="K59" s="137"/>
      <c r="L59" s="137"/>
      <c r="M59" s="53"/>
      <c r="N59" s="53"/>
      <c r="O59" s="53"/>
      <c r="P59" s="53"/>
      <c r="Q59" s="53"/>
      <c r="R59" s="77"/>
      <c r="S59" s="53"/>
      <c r="T59" s="53"/>
      <c r="U59" s="53"/>
      <c r="V59" s="53"/>
      <c r="W59" s="53"/>
      <c r="X59" s="53"/>
      <c r="Y59" s="77"/>
      <c r="Z59" s="53"/>
      <c r="AA59" s="53"/>
      <c r="AB59" s="53"/>
      <c r="AC59" s="53"/>
      <c r="AD59" s="53"/>
      <c r="AE59" s="147" t="str">
        <f t="shared" si="1"/>
        <v>Aceptable</v>
      </c>
      <c r="AF59" s="53" t="s">
        <v>271</v>
      </c>
      <c r="AG59" s="53" t="s">
        <v>271</v>
      </c>
      <c r="AH59" s="53" t="s">
        <v>271</v>
      </c>
      <c r="AI59" s="53" t="s">
        <v>271</v>
      </c>
      <c r="AJ59" s="53" t="s">
        <v>271</v>
      </c>
      <c r="AK59" s="53" t="s">
        <v>271</v>
      </c>
      <c r="AL59" s="53" t="s">
        <v>271</v>
      </c>
      <c r="AM59" s="53" t="s">
        <v>271</v>
      </c>
      <c r="AN59" s="53" t="s">
        <v>271</v>
      </c>
      <c r="AO59" s="53" t="s">
        <v>271</v>
      </c>
      <c r="AP59" s="53" t="s">
        <v>271</v>
      </c>
      <c r="AQ59" s="53" t="s">
        <v>271</v>
      </c>
      <c r="AR59" s="53" t="s">
        <v>271</v>
      </c>
      <c r="AS59" s="53" t="s">
        <v>271</v>
      </c>
      <c r="AT59" s="53" t="s">
        <v>271</v>
      </c>
      <c r="AU59" s="53" t="s">
        <v>271</v>
      </c>
      <c r="AV59" s="53" t="s">
        <v>271</v>
      </c>
      <c r="AW59" s="85" t="str" cm="1">
        <f t="array" ref="AW59">IF(OR(AF59:AQ59="SI",AR59="SI",AS59="SI",AT59="SI",AU59="SI",AV59="SI"),"Crítico-Proceda a elaborar plan de acción","No crítico/Intermedio-Solicitar evaluación por parte del OAL")</f>
        <v>No crítico/Intermedio-Solicitar evaluación por parte del OAL</v>
      </c>
      <c r="AX59" s="86"/>
      <c r="AY59" s="74"/>
      <c r="AZ59" s="74"/>
      <c r="BA59" s="74"/>
      <c r="BB59" s="74"/>
      <c r="BC59" s="74"/>
      <c r="BE59">
        <f t="shared" si="0"/>
        <v>1</v>
      </c>
    </row>
    <row r="60" spans="2:57" ht="58.5" customHeight="1">
      <c r="B60" s="54">
        <v>44</v>
      </c>
      <c r="C60" s="55" t="str">
        <f>Hoja1!W48</f>
        <v xml:space="preserve"> </v>
      </c>
      <c r="D60" s="55" t="str">
        <f>Hoja1!X48</f>
        <v xml:space="preserve"> </v>
      </c>
      <c r="E60" s="55" t="str">
        <f>Hoja1!Y48</f>
        <v xml:space="preserve"> </v>
      </c>
      <c r="F60" s="55" t="str">
        <f>Hoja1!Z48</f>
        <v xml:space="preserve"> </v>
      </c>
      <c r="G60" s="55" t="str">
        <f>Hoja1!AA48</f>
        <v xml:space="preserve"> </v>
      </c>
      <c r="H60" s="55" t="str">
        <f>Hoja1!AB48</f>
        <v xml:space="preserve"> </v>
      </c>
      <c r="I60" s="55" t="str">
        <f>Hoja1!AC48</f>
        <v xml:space="preserve"> </v>
      </c>
      <c r="J60" s="55" t="str">
        <f>Hoja1!AD48</f>
        <v xml:space="preserve"> </v>
      </c>
      <c r="K60" s="137"/>
      <c r="L60" s="137"/>
      <c r="M60" s="53"/>
      <c r="N60" s="53"/>
      <c r="O60" s="53"/>
      <c r="P60" s="53"/>
      <c r="Q60" s="53"/>
      <c r="R60" s="77"/>
      <c r="S60" s="53"/>
      <c r="T60" s="53"/>
      <c r="U60" s="53"/>
      <c r="V60" s="53"/>
      <c r="W60" s="53"/>
      <c r="X60" s="53"/>
      <c r="Y60" s="77"/>
      <c r="Z60" s="53"/>
      <c r="AA60" s="53"/>
      <c r="AB60" s="53"/>
      <c r="AC60" s="53"/>
      <c r="AD60" s="53"/>
      <c r="AE60" s="147" t="str">
        <f t="shared" si="1"/>
        <v>Aceptable</v>
      </c>
      <c r="AF60" s="53" t="s">
        <v>271</v>
      </c>
      <c r="AG60" s="53" t="s">
        <v>271</v>
      </c>
      <c r="AH60" s="53" t="s">
        <v>271</v>
      </c>
      <c r="AI60" s="53" t="s">
        <v>271</v>
      </c>
      <c r="AJ60" s="53" t="s">
        <v>271</v>
      </c>
      <c r="AK60" s="53" t="s">
        <v>271</v>
      </c>
      <c r="AL60" s="53" t="s">
        <v>271</v>
      </c>
      <c r="AM60" s="53" t="s">
        <v>271</v>
      </c>
      <c r="AN60" s="53" t="s">
        <v>271</v>
      </c>
      <c r="AO60" s="53" t="s">
        <v>271</v>
      </c>
      <c r="AP60" s="53" t="s">
        <v>271</v>
      </c>
      <c r="AQ60" s="53" t="s">
        <v>271</v>
      </c>
      <c r="AR60" s="53" t="s">
        <v>271</v>
      </c>
      <c r="AS60" s="53" t="s">
        <v>271</v>
      </c>
      <c r="AT60" s="53" t="s">
        <v>271</v>
      </c>
      <c r="AU60" s="53" t="s">
        <v>271</v>
      </c>
      <c r="AV60" s="53" t="s">
        <v>271</v>
      </c>
      <c r="AW60" s="85" t="str" cm="1">
        <f t="array" ref="AW60">IF(OR(AF60:AQ60="SI",AR60="SI",AS60="SI",AT60="SI",AU60="SI",AV60="SI"),"Crítico-Proceda a elaborar plan de acción","No crítico/Intermedio-Solicitar evaluación por parte del OAL")</f>
        <v>No crítico/Intermedio-Solicitar evaluación por parte del OAL</v>
      </c>
      <c r="AX60" s="86"/>
      <c r="AY60" s="74"/>
      <c r="AZ60" s="74"/>
      <c r="BA60" s="74"/>
      <c r="BB60" s="74"/>
      <c r="BC60" s="74"/>
      <c r="BE60">
        <f t="shared" si="0"/>
        <v>1</v>
      </c>
    </row>
    <row r="61" spans="2:57" ht="58.5" customHeight="1">
      <c r="B61" s="54">
        <v>45</v>
      </c>
      <c r="C61" s="55" t="str">
        <f>Hoja1!W49</f>
        <v xml:space="preserve"> </v>
      </c>
      <c r="D61" s="55" t="str">
        <f>Hoja1!X49</f>
        <v xml:space="preserve"> </v>
      </c>
      <c r="E61" s="55" t="str">
        <f>Hoja1!Y49</f>
        <v xml:space="preserve"> </v>
      </c>
      <c r="F61" s="55" t="str">
        <f>Hoja1!Z49</f>
        <v xml:space="preserve"> </v>
      </c>
      <c r="G61" s="55" t="str">
        <f>Hoja1!AA49</f>
        <v xml:space="preserve"> </v>
      </c>
      <c r="H61" s="55" t="str">
        <f>Hoja1!AB49</f>
        <v xml:space="preserve"> </v>
      </c>
      <c r="I61" s="55" t="str">
        <f>Hoja1!AC49</f>
        <v xml:space="preserve"> </v>
      </c>
      <c r="J61" s="55" t="str">
        <f>Hoja1!AD49</f>
        <v xml:space="preserve"> </v>
      </c>
      <c r="K61" s="137"/>
      <c r="L61" s="137"/>
      <c r="M61" s="53"/>
      <c r="N61" s="53"/>
      <c r="O61" s="53"/>
      <c r="P61" s="53"/>
      <c r="Q61" s="53"/>
      <c r="R61" s="77"/>
      <c r="S61" s="53"/>
      <c r="T61" s="53"/>
      <c r="U61" s="53"/>
      <c r="V61" s="53"/>
      <c r="W61" s="53"/>
      <c r="X61" s="53"/>
      <c r="Y61" s="77"/>
      <c r="Z61" s="53"/>
      <c r="AA61" s="53"/>
      <c r="AB61" s="53"/>
      <c r="AC61" s="53"/>
      <c r="AD61" s="53"/>
      <c r="AE61" s="147" t="str">
        <f t="shared" si="1"/>
        <v>Aceptable</v>
      </c>
      <c r="AF61" s="53" t="s">
        <v>271</v>
      </c>
      <c r="AG61" s="53" t="s">
        <v>271</v>
      </c>
      <c r="AH61" s="53" t="s">
        <v>271</v>
      </c>
      <c r="AI61" s="53" t="s">
        <v>271</v>
      </c>
      <c r="AJ61" s="53" t="s">
        <v>271</v>
      </c>
      <c r="AK61" s="53" t="s">
        <v>271</v>
      </c>
      <c r="AL61" s="53" t="s">
        <v>271</v>
      </c>
      <c r="AM61" s="53" t="s">
        <v>271</v>
      </c>
      <c r="AN61" s="53" t="s">
        <v>271</v>
      </c>
      <c r="AO61" s="53" t="s">
        <v>271</v>
      </c>
      <c r="AP61" s="53" t="s">
        <v>271</v>
      </c>
      <c r="AQ61" s="53" t="s">
        <v>271</v>
      </c>
      <c r="AR61" s="53" t="s">
        <v>271</v>
      </c>
      <c r="AS61" s="53" t="s">
        <v>271</v>
      </c>
      <c r="AT61" s="53" t="s">
        <v>271</v>
      </c>
      <c r="AU61" s="53" t="s">
        <v>271</v>
      </c>
      <c r="AV61" s="53" t="s">
        <v>271</v>
      </c>
      <c r="AW61" s="85" t="str" cm="1">
        <f t="array" ref="AW61">IF(OR(AF61:AQ61="SI",AR61="SI",AS61="SI",AT61="SI",AU61="SI",AV61="SI"),"Crítico-Proceda a elaborar plan de acción","No crítico/Intermedio-Solicitar evaluación por parte del OAL")</f>
        <v>No crítico/Intermedio-Solicitar evaluación por parte del OAL</v>
      </c>
      <c r="AX61" s="86"/>
      <c r="AY61" s="74"/>
      <c r="AZ61" s="74"/>
      <c r="BA61" s="74"/>
      <c r="BB61" s="74"/>
      <c r="BC61" s="74"/>
      <c r="BE61">
        <f t="shared" si="0"/>
        <v>1</v>
      </c>
    </row>
    <row r="62" spans="2:57" ht="58.5" customHeight="1">
      <c r="B62" s="54">
        <v>46</v>
      </c>
      <c r="C62" s="55" t="str">
        <f>Hoja1!W50</f>
        <v xml:space="preserve"> </v>
      </c>
      <c r="D62" s="55" t="str">
        <f>Hoja1!X50</f>
        <v xml:space="preserve"> </v>
      </c>
      <c r="E62" s="55" t="str">
        <f>Hoja1!Y50</f>
        <v xml:space="preserve"> </v>
      </c>
      <c r="F62" s="55" t="str">
        <f>Hoja1!Z50</f>
        <v xml:space="preserve"> </v>
      </c>
      <c r="G62" s="55" t="str">
        <f>Hoja1!AA50</f>
        <v xml:space="preserve"> </v>
      </c>
      <c r="H62" s="55" t="str">
        <f>Hoja1!AB50</f>
        <v xml:space="preserve"> </v>
      </c>
      <c r="I62" s="55" t="str">
        <f>Hoja1!AC50</f>
        <v xml:space="preserve"> </v>
      </c>
      <c r="J62" s="55" t="str">
        <f>Hoja1!AD50</f>
        <v xml:space="preserve"> </v>
      </c>
      <c r="K62" s="137"/>
      <c r="L62" s="137"/>
      <c r="M62" s="53"/>
      <c r="N62" s="53"/>
      <c r="O62" s="53"/>
      <c r="P62" s="53"/>
      <c r="Q62" s="53"/>
      <c r="R62" s="77"/>
      <c r="S62" s="53"/>
      <c r="T62" s="53"/>
      <c r="U62" s="53"/>
      <c r="V62" s="53"/>
      <c r="W62" s="53"/>
      <c r="X62" s="53"/>
      <c r="Y62" s="77"/>
      <c r="Z62" s="53"/>
      <c r="AA62" s="53"/>
      <c r="AB62" s="53"/>
      <c r="AC62" s="53"/>
      <c r="AD62" s="53"/>
      <c r="AE62" s="147" t="str">
        <f t="shared" si="1"/>
        <v>Aceptable</v>
      </c>
      <c r="AF62" s="53" t="s">
        <v>271</v>
      </c>
      <c r="AG62" s="53" t="s">
        <v>271</v>
      </c>
      <c r="AH62" s="53" t="s">
        <v>271</v>
      </c>
      <c r="AI62" s="53" t="s">
        <v>271</v>
      </c>
      <c r="AJ62" s="53" t="s">
        <v>271</v>
      </c>
      <c r="AK62" s="53" t="s">
        <v>271</v>
      </c>
      <c r="AL62" s="53" t="s">
        <v>271</v>
      </c>
      <c r="AM62" s="53" t="s">
        <v>271</v>
      </c>
      <c r="AN62" s="53" t="s">
        <v>271</v>
      </c>
      <c r="AO62" s="53" t="s">
        <v>271</v>
      </c>
      <c r="AP62" s="53" t="s">
        <v>271</v>
      </c>
      <c r="AQ62" s="53" t="s">
        <v>271</v>
      </c>
      <c r="AR62" s="53" t="s">
        <v>271</v>
      </c>
      <c r="AS62" s="53" t="s">
        <v>271</v>
      </c>
      <c r="AT62" s="53" t="s">
        <v>271</v>
      </c>
      <c r="AU62" s="53" t="s">
        <v>271</v>
      </c>
      <c r="AV62" s="53" t="s">
        <v>271</v>
      </c>
      <c r="AW62" s="85" t="str" cm="1">
        <f t="array" ref="AW62">IF(OR(AF62:AQ62="SI",AR62="SI",AS62="SI",AT62="SI",AU62="SI",AV62="SI"),"Crítico-Proceda a elaborar plan de acción","No crítico/Intermedio-Solicitar evaluación por parte del OAL")</f>
        <v>No crítico/Intermedio-Solicitar evaluación por parte del OAL</v>
      </c>
      <c r="AX62" s="86"/>
      <c r="AY62" s="74"/>
      <c r="AZ62" s="74"/>
      <c r="BA62" s="74"/>
      <c r="BB62" s="74"/>
      <c r="BC62" s="74"/>
      <c r="BE62">
        <f t="shared" si="0"/>
        <v>1</v>
      </c>
    </row>
    <row r="63" spans="2:57" ht="58.5" customHeight="1">
      <c r="B63" s="54">
        <v>47</v>
      </c>
      <c r="C63" s="55" t="str">
        <f>Hoja1!W51</f>
        <v xml:space="preserve"> </v>
      </c>
      <c r="D63" s="55" t="str">
        <f>Hoja1!X51</f>
        <v xml:space="preserve"> </v>
      </c>
      <c r="E63" s="55" t="str">
        <f>Hoja1!Y51</f>
        <v xml:space="preserve"> </v>
      </c>
      <c r="F63" s="55" t="str">
        <f>Hoja1!Z51</f>
        <v xml:space="preserve"> </v>
      </c>
      <c r="G63" s="55" t="str">
        <f>Hoja1!AA51</f>
        <v xml:space="preserve"> </v>
      </c>
      <c r="H63" s="55" t="str">
        <f>Hoja1!AB51</f>
        <v xml:space="preserve"> </v>
      </c>
      <c r="I63" s="55" t="str">
        <f>Hoja1!AC51</f>
        <v xml:space="preserve"> </v>
      </c>
      <c r="J63" s="55" t="str">
        <f>Hoja1!AD51</f>
        <v xml:space="preserve"> </v>
      </c>
      <c r="K63" s="137"/>
      <c r="L63" s="137"/>
      <c r="M63" s="53"/>
      <c r="N63" s="53"/>
      <c r="O63" s="53"/>
      <c r="P63" s="53"/>
      <c r="Q63" s="53"/>
      <c r="R63" s="77"/>
      <c r="S63" s="53"/>
      <c r="T63" s="53"/>
      <c r="U63" s="53"/>
      <c r="V63" s="53"/>
      <c r="W63" s="53"/>
      <c r="X63" s="53"/>
      <c r="Y63" s="77"/>
      <c r="Z63" s="53"/>
      <c r="AA63" s="53"/>
      <c r="AB63" s="53"/>
      <c r="AC63" s="53"/>
      <c r="AD63" s="53"/>
      <c r="AE63" s="147" t="str">
        <f t="shared" si="1"/>
        <v>Aceptable</v>
      </c>
      <c r="AF63" s="53" t="s">
        <v>271</v>
      </c>
      <c r="AG63" s="53" t="s">
        <v>271</v>
      </c>
      <c r="AH63" s="53" t="s">
        <v>271</v>
      </c>
      <c r="AI63" s="53" t="s">
        <v>271</v>
      </c>
      <c r="AJ63" s="53" t="s">
        <v>271</v>
      </c>
      <c r="AK63" s="53" t="s">
        <v>271</v>
      </c>
      <c r="AL63" s="53" t="s">
        <v>271</v>
      </c>
      <c r="AM63" s="53" t="s">
        <v>271</v>
      </c>
      <c r="AN63" s="53" t="s">
        <v>271</v>
      </c>
      <c r="AO63" s="53" t="s">
        <v>271</v>
      </c>
      <c r="AP63" s="53" t="s">
        <v>271</v>
      </c>
      <c r="AQ63" s="53" t="s">
        <v>271</v>
      </c>
      <c r="AR63" s="53" t="s">
        <v>271</v>
      </c>
      <c r="AS63" s="53" t="s">
        <v>271</v>
      </c>
      <c r="AT63" s="53" t="s">
        <v>271</v>
      </c>
      <c r="AU63" s="53" t="s">
        <v>271</v>
      </c>
      <c r="AV63" s="53" t="s">
        <v>271</v>
      </c>
      <c r="AW63" s="85" t="str" cm="1">
        <f t="array" ref="AW63">IF(OR(AF63:AQ63="SI",AR63="SI",AS63="SI",AT63="SI",AU63="SI",AV63="SI"),"Crítico-Proceda a elaborar plan de acción","No crítico/Intermedio-Solicitar evaluación por parte del OAL")</f>
        <v>No crítico/Intermedio-Solicitar evaluación por parte del OAL</v>
      </c>
      <c r="AX63" s="86"/>
      <c r="AY63" s="74"/>
      <c r="AZ63" s="74"/>
      <c r="BA63" s="74"/>
      <c r="BB63" s="74"/>
      <c r="BC63" s="74"/>
      <c r="BE63">
        <f t="shared" si="0"/>
        <v>1</v>
      </c>
    </row>
    <row r="64" spans="2:57" ht="58.5" customHeight="1">
      <c r="B64" s="54">
        <v>48</v>
      </c>
      <c r="C64" s="55" t="str">
        <f>Hoja1!W52</f>
        <v xml:space="preserve"> </v>
      </c>
      <c r="D64" s="55" t="str">
        <f>Hoja1!X52</f>
        <v xml:space="preserve"> </v>
      </c>
      <c r="E64" s="55" t="str">
        <f>Hoja1!Y52</f>
        <v xml:space="preserve"> </v>
      </c>
      <c r="F64" s="55" t="str">
        <f>Hoja1!Z52</f>
        <v xml:space="preserve"> </v>
      </c>
      <c r="G64" s="55" t="str">
        <f>Hoja1!AA52</f>
        <v xml:space="preserve"> </v>
      </c>
      <c r="H64" s="55" t="str">
        <f>Hoja1!AB52</f>
        <v xml:space="preserve"> </v>
      </c>
      <c r="I64" s="55" t="str">
        <f>Hoja1!AC52</f>
        <v xml:space="preserve"> </v>
      </c>
      <c r="J64" s="55" t="str">
        <f>Hoja1!AD52</f>
        <v xml:space="preserve"> </v>
      </c>
      <c r="K64" s="137"/>
      <c r="L64" s="137"/>
      <c r="M64" s="53"/>
      <c r="N64" s="53"/>
      <c r="O64" s="53"/>
      <c r="P64" s="53"/>
      <c r="Q64" s="53"/>
      <c r="R64" s="77"/>
      <c r="S64" s="53"/>
      <c r="T64" s="53"/>
      <c r="U64" s="53"/>
      <c r="V64" s="53"/>
      <c r="W64" s="53"/>
      <c r="X64" s="53"/>
      <c r="Y64" s="77"/>
      <c r="Z64" s="53"/>
      <c r="AA64" s="53"/>
      <c r="AB64" s="53"/>
      <c r="AC64" s="53"/>
      <c r="AD64" s="53"/>
      <c r="AE64" s="147" t="str">
        <f t="shared" si="1"/>
        <v>Aceptable</v>
      </c>
      <c r="AF64" s="53" t="s">
        <v>271</v>
      </c>
      <c r="AG64" s="53" t="s">
        <v>271</v>
      </c>
      <c r="AH64" s="53" t="s">
        <v>271</v>
      </c>
      <c r="AI64" s="53" t="s">
        <v>271</v>
      </c>
      <c r="AJ64" s="53" t="s">
        <v>271</v>
      </c>
      <c r="AK64" s="53" t="s">
        <v>271</v>
      </c>
      <c r="AL64" s="53" t="s">
        <v>271</v>
      </c>
      <c r="AM64" s="53" t="s">
        <v>271</v>
      </c>
      <c r="AN64" s="53" t="s">
        <v>271</v>
      </c>
      <c r="AO64" s="53" t="s">
        <v>271</v>
      </c>
      <c r="AP64" s="53" t="s">
        <v>271</v>
      </c>
      <c r="AQ64" s="53" t="s">
        <v>271</v>
      </c>
      <c r="AR64" s="53" t="s">
        <v>271</v>
      </c>
      <c r="AS64" s="53" t="s">
        <v>271</v>
      </c>
      <c r="AT64" s="53" t="s">
        <v>271</v>
      </c>
      <c r="AU64" s="53" t="s">
        <v>271</v>
      </c>
      <c r="AV64" s="53" t="s">
        <v>271</v>
      </c>
      <c r="AW64" s="85" t="str" cm="1">
        <f t="array" ref="AW64">IF(OR(AF64:AQ64="SI",AR64="SI",AS64="SI",AT64="SI",AU64="SI",AV64="SI"),"Crítico-Proceda a elaborar plan de acción","No crítico/Intermedio-Solicitar evaluación por parte del OAL")</f>
        <v>No crítico/Intermedio-Solicitar evaluación por parte del OAL</v>
      </c>
      <c r="AX64" s="86"/>
      <c r="AY64" s="74"/>
      <c r="AZ64" s="74"/>
      <c r="BA64" s="74"/>
      <c r="BB64" s="74"/>
      <c r="BC64" s="74"/>
      <c r="BE64">
        <f t="shared" si="0"/>
        <v>1</v>
      </c>
    </row>
    <row r="65" spans="2:57" ht="58.5" customHeight="1">
      <c r="B65" s="54">
        <v>49</v>
      </c>
      <c r="C65" s="55" t="str">
        <f>Hoja1!W53</f>
        <v xml:space="preserve"> </v>
      </c>
      <c r="D65" s="55" t="str">
        <f>Hoja1!X53</f>
        <v xml:space="preserve"> </v>
      </c>
      <c r="E65" s="55" t="str">
        <f>Hoja1!Y53</f>
        <v xml:space="preserve"> </v>
      </c>
      <c r="F65" s="55" t="str">
        <f>Hoja1!Z53</f>
        <v xml:space="preserve"> </v>
      </c>
      <c r="G65" s="55" t="str">
        <f>Hoja1!AA53</f>
        <v xml:space="preserve"> </v>
      </c>
      <c r="H65" s="55" t="str">
        <f>Hoja1!AB53</f>
        <v xml:space="preserve"> </v>
      </c>
      <c r="I65" s="55" t="str">
        <f>Hoja1!AC53</f>
        <v xml:space="preserve"> </v>
      </c>
      <c r="J65" s="55" t="str">
        <f>Hoja1!AD53</f>
        <v xml:space="preserve"> </v>
      </c>
      <c r="K65" s="137"/>
      <c r="L65" s="137"/>
      <c r="M65" s="53"/>
      <c r="N65" s="53"/>
      <c r="O65" s="53"/>
      <c r="P65" s="53"/>
      <c r="Q65" s="53"/>
      <c r="R65" s="77"/>
      <c r="S65" s="53"/>
      <c r="T65" s="53"/>
      <c r="U65" s="53"/>
      <c r="V65" s="53"/>
      <c r="W65" s="53"/>
      <c r="X65" s="53"/>
      <c r="Y65" s="77"/>
      <c r="Z65" s="53"/>
      <c r="AA65" s="53"/>
      <c r="AB65" s="53"/>
      <c r="AC65" s="53"/>
      <c r="AD65" s="53"/>
      <c r="AE65" s="147" t="str">
        <f t="shared" si="1"/>
        <v>Aceptable</v>
      </c>
      <c r="AF65" s="53" t="s">
        <v>271</v>
      </c>
      <c r="AG65" s="53" t="s">
        <v>271</v>
      </c>
      <c r="AH65" s="53" t="s">
        <v>271</v>
      </c>
      <c r="AI65" s="53" t="s">
        <v>271</v>
      </c>
      <c r="AJ65" s="53" t="s">
        <v>271</v>
      </c>
      <c r="AK65" s="53" t="s">
        <v>271</v>
      </c>
      <c r="AL65" s="53" t="s">
        <v>271</v>
      </c>
      <c r="AM65" s="53" t="s">
        <v>271</v>
      </c>
      <c r="AN65" s="53" t="s">
        <v>271</v>
      </c>
      <c r="AO65" s="53" t="s">
        <v>271</v>
      </c>
      <c r="AP65" s="53" t="s">
        <v>271</v>
      </c>
      <c r="AQ65" s="53" t="s">
        <v>271</v>
      </c>
      <c r="AR65" s="53" t="s">
        <v>271</v>
      </c>
      <c r="AS65" s="53" t="s">
        <v>271</v>
      </c>
      <c r="AT65" s="53" t="s">
        <v>271</v>
      </c>
      <c r="AU65" s="53" t="s">
        <v>271</v>
      </c>
      <c r="AV65" s="53" t="s">
        <v>271</v>
      </c>
      <c r="AW65" s="85" t="str" cm="1">
        <f t="array" ref="AW65">IF(OR(AF65:AQ65="SI",AR65="SI",AS65="SI",AT65="SI",AU65="SI",AV65="SI"),"Crítico-Proceda a elaborar plan de acción","No crítico/Intermedio-Solicitar evaluación por parte del OAL")</f>
        <v>No crítico/Intermedio-Solicitar evaluación por parte del OAL</v>
      </c>
      <c r="AX65" s="86"/>
      <c r="AY65" s="74"/>
      <c r="AZ65" s="74"/>
      <c r="BA65" s="74"/>
      <c r="BB65" s="74"/>
      <c r="BC65" s="74"/>
      <c r="BE65">
        <f t="shared" si="0"/>
        <v>1</v>
      </c>
    </row>
    <row r="66" spans="2:57" ht="58.5" customHeight="1">
      <c r="B66" s="54">
        <v>50</v>
      </c>
      <c r="C66" s="55" t="str">
        <f>Hoja1!W54</f>
        <v xml:space="preserve"> </v>
      </c>
      <c r="D66" s="55" t="str">
        <f>Hoja1!X54</f>
        <v xml:space="preserve"> </v>
      </c>
      <c r="E66" s="55" t="str">
        <f>Hoja1!Y54</f>
        <v xml:space="preserve"> </v>
      </c>
      <c r="F66" s="55" t="str">
        <f>Hoja1!Z54</f>
        <v xml:space="preserve"> </v>
      </c>
      <c r="G66" s="55" t="str">
        <f>Hoja1!AA54</f>
        <v xml:space="preserve"> </v>
      </c>
      <c r="H66" s="55" t="str">
        <f>Hoja1!AB54</f>
        <v xml:space="preserve"> </v>
      </c>
      <c r="I66" s="55" t="str">
        <f>Hoja1!AC54</f>
        <v xml:space="preserve"> </v>
      </c>
      <c r="J66" s="55" t="str">
        <f>Hoja1!AD54</f>
        <v xml:space="preserve"> </v>
      </c>
      <c r="K66" s="137"/>
      <c r="L66" s="137"/>
      <c r="M66" s="53"/>
      <c r="N66" s="53"/>
      <c r="O66" s="53"/>
      <c r="P66" s="53"/>
      <c r="Q66" s="53"/>
      <c r="R66" s="77"/>
      <c r="S66" s="53"/>
      <c r="T66" s="53"/>
      <c r="U66" s="53"/>
      <c r="V66" s="53"/>
      <c r="W66" s="53"/>
      <c r="X66" s="53"/>
      <c r="Y66" s="77"/>
      <c r="Z66" s="53"/>
      <c r="AA66" s="53"/>
      <c r="AB66" s="53"/>
      <c r="AC66" s="53"/>
      <c r="AD66" s="53"/>
      <c r="AE66" s="147" t="str">
        <f t="shared" si="1"/>
        <v>Aceptable</v>
      </c>
      <c r="AF66" s="53" t="s">
        <v>271</v>
      </c>
      <c r="AG66" s="53" t="s">
        <v>271</v>
      </c>
      <c r="AH66" s="53" t="s">
        <v>271</v>
      </c>
      <c r="AI66" s="53" t="s">
        <v>271</v>
      </c>
      <c r="AJ66" s="53" t="s">
        <v>271</v>
      </c>
      <c r="AK66" s="53" t="s">
        <v>271</v>
      </c>
      <c r="AL66" s="53" t="s">
        <v>271</v>
      </c>
      <c r="AM66" s="53" t="s">
        <v>271</v>
      </c>
      <c r="AN66" s="53" t="s">
        <v>271</v>
      </c>
      <c r="AO66" s="53" t="s">
        <v>271</v>
      </c>
      <c r="AP66" s="53" t="s">
        <v>271</v>
      </c>
      <c r="AQ66" s="53" t="s">
        <v>271</v>
      </c>
      <c r="AR66" s="53" t="s">
        <v>271</v>
      </c>
      <c r="AS66" s="53" t="s">
        <v>271</v>
      </c>
      <c r="AT66" s="53" t="s">
        <v>271</v>
      </c>
      <c r="AU66" s="53" t="s">
        <v>271</v>
      </c>
      <c r="AV66" s="53" t="s">
        <v>271</v>
      </c>
      <c r="AW66" s="85" t="str" cm="1">
        <f t="array" ref="AW66">IF(OR(AF66:AQ66="SI",AR66="SI",AS66="SI",AT66="SI",AU66="SI",AV66="SI"),"Crítico-Proceda a elaborar plan de acción","No crítico/Intermedio-Solicitar evaluación por parte del OAL")</f>
        <v>No crítico/Intermedio-Solicitar evaluación por parte del OAL</v>
      </c>
      <c r="AX66" s="86"/>
      <c r="AY66" s="74"/>
      <c r="AZ66" s="74"/>
      <c r="BA66" s="74"/>
      <c r="BB66" s="74"/>
      <c r="BC66" s="74"/>
      <c r="BE66">
        <f t="shared" si="0"/>
        <v>1</v>
      </c>
    </row>
    <row r="67" spans="2:57" ht="58.5" customHeight="1">
      <c r="B67" s="54">
        <v>51</v>
      </c>
      <c r="C67" s="55" t="str">
        <f>Hoja1!W55</f>
        <v xml:space="preserve"> </v>
      </c>
      <c r="D67" s="55" t="str">
        <f>Hoja1!X55</f>
        <v xml:space="preserve"> </v>
      </c>
      <c r="E67" s="55" t="str">
        <f>Hoja1!Y55</f>
        <v xml:space="preserve"> </v>
      </c>
      <c r="F67" s="55" t="str">
        <f>Hoja1!Z55</f>
        <v xml:space="preserve"> </v>
      </c>
      <c r="G67" s="55" t="str">
        <f>Hoja1!AA55</f>
        <v xml:space="preserve"> </v>
      </c>
      <c r="H67" s="55" t="str">
        <f>Hoja1!AB55</f>
        <v xml:space="preserve"> </v>
      </c>
      <c r="I67" s="55" t="str">
        <f>Hoja1!AC55</f>
        <v xml:space="preserve"> </v>
      </c>
      <c r="J67" s="55" t="str">
        <f>Hoja1!AD55</f>
        <v xml:space="preserve"> </v>
      </c>
      <c r="K67" s="137"/>
      <c r="L67" s="137"/>
      <c r="M67" s="53"/>
      <c r="N67" s="53"/>
      <c r="O67" s="53"/>
      <c r="P67" s="53"/>
      <c r="Q67" s="53"/>
      <c r="R67" s="77"/>
      <c r="S67" s="53"/>
      <c r="T67" s="53"/>
      <c r="U67" s="53"/>
      <c r="V67" s="53"/>
      <c r="W67" s="53"/>
      <c r="X67" s="53"/>
      <c r="Y67" s="77"/>
      <c r="Z67" s="53"/>
      <c r="AA67" s="53"/>
      <c r="AB67" s="53"/>
      <c r="AC67" s="53"/>
      <c r="AD67" s="53"/>
      <c r="AE67" s="147" t="str">
        <f t="shared" si="1"/>
        <v>Aceptable</v>
      </c>
      <c r="AF67" s="53" t="s">
        <v>271</v>
      </c>
      <c r="AG67" s="53" t="s">
        <v>271</v>
      </c>
      <c r="AH67" s="53" t="s">
        <v>271</v>
      </c>
      <c r="AI67" s="53" t="s">
        <v>271</v>
      </c>
      <c r="AJ67" s="53" t="s">
        <v>271</v>
      </c>
      <c r="AK67" s="53" t="s">
        <v>271</v>
      </c>
      <c r="AL67" s="53" t="s">
        <v>271</v>
      </c>
      <c r="AM67" s="53" t="s">
        <v>271</v>
      </c>
      <c r="AN67" s="53" t="s">
        <v>271</v>
      </c>
      <c r="AO67" s="53" t="s">
        <v>271</v>
      </c>
      <c r="AP67" s="53" t="s">
        <v>271</v>
      </c>
      <c r="AQ67" s="53" t="s">
        <v>271</v>
      </c>
      <c r="AR67" s="53" t="s">
        <v>271</v>
      </c>
      <c r="AS67" s="53" t="s">
        <v>271</v>
      </c>
      <c r="AT67" s="53" t="s">
        <v>271</v>
      </c>
      <c r="AU67" s="53" t="s">
        <v>271</v>
      </c>
      <c r="AV67" s="53" t="s">
        <v>271</v>
      </c>
      <c r="AW67" s="85" t="str" cm="1">
        <f t="array" ref="AW67">IF(OR(AF67:AQ67="SI",AR67="SI",AS67="SI",AT67="SI",AU67="SI",AV67="SI"),"Crítico-Proceda a elaborar plan de acción","No crítico/Intermedio-Solicitar evaluación por parte del OAL")</f>
        <v>No crítico/Intermedio-Solicitar evaluación por parte del OAL</v>
      </c>
      <c r="AX67" s="86"/>
      <c r="AY67" s="74"/>
      <c r="AZ67" s="74"/>
      <c r="BA67" s="74"/>
      <c r="BB67" s="74"/>
      <c r="BC67" s="74"/>
      <c r="BE67">
        <f t="shared" si="0"/>
        <v>1</v>
      </c>
    </row>
    <row r="68" spans="2:57" ht="58.5" customHeight="1">
      <c r="B68" s="54">
        <v>52</v>
      </c>
      <c r="C68" s="55" t="str">
        <f>Hoja1!W56</f>
        <v xml:space="preserve"> </v>
      </c>
      <c r="D68" s="55" t="str">
        <f>Hoja1!X56</f>
        <v xml:space="preserve"> </v>
      </c>
      <c r="E68" s="55" t="str">
        <f>Hoja1!Y56</f>
        <v xml:space="preserve"> </v>
      </c>
      <c r="F68" s="55" t="str">
        <f>Hoja1!Z56</f>
        <v xml:space="preserve"> </v>
      </c>
      <c r="G68" s="55" t="str">
        <f>Hoja1!AA56</f>
        <v xml:space="preserve"> </v>
      </c>
      <c r="H68" s="55" t="str">
        <f>Hoja1!AB56</f>
        <v xml:space="preserve"> </v>
      </c>
      <c r="I68" s="55" t="str">
        <f>Hoja1!AC56</f>
        <v xml:space="preserve"> </v>
      </c>
      <c r="J68" s="55" t="str">
        <f>Hoja1!AD56</f>
        <v xml:space="preserve"> </v>
      </c>
      <c r="K68" s="137"/>
      <c r="L68" s="137"/>
      <c r="M68" s="53"/>
      <c r="N68" s="53"/>
      <c r="O68" s="53"/>
      <c r="P68" s="53"/>
      <c r="Q68" s="53"/>
      <c r="R68" s="77"/>
      <c r="S68" s="53"/>
      <c r="T68" s="53"/>
      <c r="U68" s="53"/>
      <c r="V68" s="53"/>
      <c r="W68" s="53"/>
      <c r="X68" s="53"/>
      <c r="Y68" s="77"/>
      <c r="Z68" s="53"/>
      <c r="AA68" s="53"/>
      <c r="AB68" s="53"/>
      <c r="AC68" s="53"/>
      <c r="AD68" s="53"/>
      <c r="AE68" s="147" t="str">
        <f t="shared" si="1"/>
        <v>Aceptable</v>
      </c>
      <c r="AF68" s="53" t="s">
        <v>271</v>
      </c>
      <c r="AG68" s="53" t="s">
        <v>271</v>
      </c>
      <c r="AH68" s="53" t="s">
        <v>271</v>
      </c>
      <c r="AI68" s="53" t="s">
        <v>271</v>
      </c>
      <c r="AJ68" s="53" t="s">
        <v>271</v>
      </c>
      <c r="AK68" s="53" t="s">
        <v>271</v>
      </c>
      <c r="AL68" s="53" t="s">
        <v>271</v>
      </c>
      <c r="AM68" s="53" t="s">
        <v>271</v>
      </c>
      <c r="AN68" s="53" t="s">
        <v>271</v>
      </c>
      <c r="AO68" s="53" t="s">
        <v>271</v>
      </c>
      <c r="AP68" s="53" t="s">
        <v>271</v>
      </c>
      <c r="AQ68" s="53" t="s">
        <v>271</v>
      </c>
      <c r="AR68" s="53" t="s">
        <v>271</v>
      </c>
      <c r="AS68" s="53" t="s">
        <v>271</v>
      </c>
      <c r="AT68" s="53" t="s">
        <v>271</v>
      </c>
      <c r="AU68" s="53" t="s">
        <v>271</v>
      </c>
      <c r="AV68" s="53" t="s">
        <v>271</v>
      </c>
      <c r="AW68" s="85" t="str" cm="1">
        <f t="array" ref="AW68">IF(OR(AF68:AQ68="SI",AR68="SI",AS68="SI",AT68="SI",AU68="SI",AV68="SI"),"Crítico-Proceda a elaborar plan de acción","No crítico/Intermedio-Solicitar evaluación por parte del OAL")</f>
        <v>No crítico/Intermedio-Solicitar evaluación por parte del OAL</v>
      </c>
      <c r="AX68" s="86"/>
      <c r="AY68" s="74"/>
      <c r="AZ68" s="74"/>
      <c r="BA68" s="74"/>
      <c r="BB68" s="74"/>
      <c r="BC68" s="74"/>
      <c r="BE68">
        <f t="shared" si="0"/>
        <v>1</v>
      </c>
    </row>
    <row r="69" spans="2:57" ht="58.5" customHeight="1">
      <c r="B69" s="54">
        <v>53</v>
      </c>
      <c r="C69" s="55" t="str">
        <f>Hoja1!W57</f>
        <v xml:space="preserve"> </v>
      </c>
      <c r="D69" s="55" t="str">
        <f>Hoja1!X57</f>
        <v xml:space="preserve"> </v>
      </c>
      <c r="E69" s="55" t="str">
        <f>Hoja1!Y57</f>
        <v xml:space="preserve"> </v>
      </c>
      <c r="F69" s="55" t="str">
        <f>Hoja1!Z57</f>
        <v xml:space="preserve"> </v>
      </c>
      <c r="G69" s="55" t="str">
        <f>Hoja1!AA57</f>
        <v xml:space="preserve"> </v>
      </c>
      <c r="H69" s="55" t="str">
        <f>Hoja1!AB57</f>
        <v xml:space="preserve"> </v>
      </c>
      <c r="I69" s="55" t="str">
        <f>Hoja1!AC57</f>
        <v xml:space="preserve"> </v>
      </c>
      <c r="J69" s="55" t="str">
        <f>Hoja1!AD57</f>
        <v xml:space="preserve"> </v>
      </c>
      <c r="K69" s="137"/>
      <c r="L69" s="137"/>
      <c r="M69" s="53"/>
      <c r="N69" s="53"/>
      <c r="O69" s="53"/>
      <c r="P69" s="53"/>
      <c r="Q69" s="53"/>
      <c r="R69" s="77"/>
      <c r="S69" s="53"/>
      <c r="T69" s="53"/>
      <c r="U69" s="53"/>
      <c r="V69" s="53"/>
      <c r="W69" s="53"/>
      <c r="X69" s="53"/>
      <c r="Y69" s="77"/>
      <c r="Z69" s="53"/>
      <c r="AA69" s="53"/>
      <c r="AB69" s="53"/>
      <c r="AC69" s="53"/>
      <c r="AD69" s="53"/>
      <c r="AE69" s="147" t="str">
        <f t="shared" si="1"/>
        <v>Aceptable</v>
      </c>
      <c r="AF69" s="53" t="s">
        <v>271</v>
      </c>
      <c r="AG69" s="53" t="s">
        <v>271</v>
      </c>
      <c r="AH69" s="53" t="s">
        <v>271</v>
      </c>
      <c r="AI69" s="53" t="s">
        <v>271</v>
      </c>
      <c r="AJ69" s="53" t="s">
        <v>271</v>
      </c>
      <c r="AK69" s="53" t="s">
        <v>271</v>
      </c>
      <c r="AL69" s="53" t="s">
        <v>271</v>
      </c>
      <c r="AM69" s="53" t="s">
        <v>271</v>
      </c>
      <c r="AN69" s="53" t="s">
        <v>271</v>
      </c>
      <c r="AO69" s="53" t="s">
        <v>271</v>
      </c>
      <c r="AP69" s="53" t="s">
        <v>271</v>
      </c>
      <c r="AQ69" s="53" t="s">
        <v>271</v>
      </c>
      <c r="AR69" s="53" t="s">
        <v>271</v>
      </c>
      <c r="AS69" s="53" t="s">
        <v>271</v>
      </c>
      <c r="AT69" s="53" t="s">
        <v>271</v>
      </c>
      <c r="AU69" s="53" t="s">
        <v>271</v>
      </c>
      <c r="AV69" s="53" t="s">
        <v>271</v>
      </c>
      <c r="AW69" s="85" t="str" cm="1">
        <f t="array" ref="AW69">IF(OR(AF69:AQ69="SI",AR69="SI",AS69="SI",AT69="SI",AU69="SI",AV69="SI"),"Crítico-Proceda a elaborar plan de acción","No crítico/Intermedio-Solicitar evaluación por parte del OAL")</f>
        <v>No crítico/Intermedio-Solicitar evaluación por parte del OAL</v>
      </c>
      <c r="AX69" s="86"/>
      <c r="AY69" s="74"/>
      <c r="AZ69" s="74"/>
      <c r="BA69" s="74"/>
      <c r="BB69" s="74"/>
      <c r="BC69" s="74"/>
      <c r="BE69">
        <f t="shared" si="0"/>
        <v>1</v>
      </c>
    </row>
    <row r="70" spans="2:57" ht="58.5" customHeight="1">
      <c r="B70" s="54">
        <v>54</v>
      </c>
      <c r="C70" s="55" t="str">
        <f>Hoja1!W58</f>
        <v xml:space="preserve"> </v>
      </c>
      <c r="D70" s="55" t="str">
        <f>Hoja1!X58</f>
        <v xml:space="preserve"> </v>
      </c>
      <c r="E70" s="55" t="str">
        <f>Hoja1!Y58</f>
        <v xml:space="preserve"> </v>
      </c>
      <c r="F70" s="55" t="str">
        <f>Hoja1!Z58</f>
        <v xml:space="preserve"> </v>
      </c>
      <c r="G70" s="55" t="str">
        <f>Hoja1!AA58</f>
        <v xml:space="preserve"> </v>
      </c>
      <c r="H70" s="55" t="str">
        <f>Hoja1!AB58</f>
        <v xml:space="preserve"> </v>
      </c>
      <c r="I70" s="55" t="str">
        <f>Hoja1!AC58</f>
        <v xml:space="preserve"> </v>
      </c>
      <c r="J70" s="55" t="str">
        <f>Hoja1!AD58</f>
        <v xml:space="preserve"> </v>
      </c>
      <c r="K70" s="137"/>
      <c r="L70" s="137"/>
      <c r="M70" s="53"/>
      <c r="N70" s="53"/>
      <c r="O70" s="53"/>
      <c r="P70" s="53"/>
      <c r="Q70" s="53"/>
      <c r="R70" s="77"/>
      <c r="S70" s="53"/>
      <c r="T70" s="53"/>
      <c r="U70" s="53"/>
      <c r="V70" s="53"/>
      <c r="W70" s="53"/>
      <c r="X70" s="53"/>
      <c r="Y70" s="77"/>
      <c r="Z70" s="53"/>
      <c r="AA70" s="53"/>
      <c r="AB70" s="53"/>
      <c r="AC70" s="53"/>
      <c r="AD70" s="53"/>
      <c r="AE70" s="147" t="str">
        <f t="shared" si="1"/>
        <v>Aceptable</v>
      </c>
      <c r="AF70" s="53" t="s">
        <v>271</v>
      </c>
      <c r="AG70" s="53" t="s">
        <v>271</v>
      </c>
      <c r="AH70" s="53" t="s">
        <v>271</v>
      </c>
      <c r="AI70" s="53" t="s">
        <v>271</v>
      </c>
      <c r="AJ70" s="53" t="s">
        <v>271</v>
      </c>
      <c r="AK70" s="53" t="s">
        <v>271</v>
      </c>
      <c r="AL70" s="53" t="s">
        <v>271</v>
      </c>
      <c r="AM70" s="53" t="s">
        <v>271</v>
      </c>
      <c r="AN70" s="53" t="s">
        <v>271</v>
      </c>
      <c r="AO70" s="53" t="s">
        <v>271</v>
      </c>
      <c r="AP70" s="53" t="s">
        <v>271</v>
      </c>
      <c r="AQ70" s="53" t="s">
        <v>271</v>
      </c>
      <c r="AR70" s="53" t="s">
        <v>271</v>
      </c>
      <c r="AS70" s="53" t="s">
        <v>271</v>
      </c>
      <c r="AT70" s="53" t="s">
        <v>271</v>
      </c>
      <c r="AU70" s="53" t="s">
        <v>271</v>
      </c>
      <c r="AV70" s="53" t="s">
        <v>271</v>
      </c>
      <c r="AW70" s="85" t="str" cm="1">
        <f t="array" ref="AW70">IF(OR(AF70:AQ70="SI",AR70="SI",AS70="SI",AT70="SI",AU70="SI",AV70="SI"),"Crítico-Proceda a elaborar plan de acción","No crítico/Intermedio-Solicitar evaluación por parte del OAL")</f>
        <v>No crítico/Intermedio-Solicitar evaluación por parte del OAL</v>
      </c>
      <c r="AX70" s="86"/>
      <c r="AY70" s="74"/>
      <c r="AZ70" s="74"/>
      <c r="BA70" s="74"/>
      <c r="BB70" s="74"/>
      <c r="BC70" s="74"/>
      <c r="BE70">
        <f t="shared" si="0"/>
        <v>1</v>
      </c>
    </row>
    <row r="71" spans="2:57" ht="58.5" customHeight="1">
      <c r="B71" s="54">
        <v>55</v>
      </c>
      <c r="C71" s="55" t="str">
        <f>Hoja1!W59</f>
        <v xml:space="preserve"> </v>
      </c>
      <c r="D71" s="55" t="str">
        <f>Hoja1!X59</f>
        <v xml:space="preserve"> </v>
      </c>
      <c r="E71" s="55" t="str">
        <f>Hoja1!Y59</f>
        <v xml:space="preserve"> </v>
      </c>
      <c r="F71" s="55" t="str">
        <f>Hoja1!Z59</f>
        <v xml:space="preserve"> </v>
      </c>
      <c r="G71" s="55" t="str">
        <f>Hoja1!AA59</f>
        <v xml:space="preserve"> </v>
      </c>
      <c r="H71" s="55" t="str">
        <f>Hoja1!AB59</f>
        <v xml:space="preserve"> </v>
      </c>
      <c r="I71" s="55" t="str">
        <f>Hoja1!AC59</f>
        <v xml:space="preserve"> </v>
      </c>
      <c r="J71" s="55" t="str">
        <f>Hoja1!AD59</f>
        <v xml:space="preserve"> </v>
      </c>
      <c r="K71" s="137"/>
      <c r="L71" s="137"/>
      <c r="M71" s="53"/>
      <c r="N71" s="53"/>
      <c r="O71" s="53"/>
      <c r="P71" s="53"/>
      <c r="Q71" s="53"/>
      <c r="R71" s="77"/>
      <c r="S71" s="53"/>
      <c r="T71" s="53"/>
      <c r="U71" s="53"/>
      <c r="V71" s="53"/>
      <c r="W71" s="53"/>
      <c r="X71" s="53"/>
      <c r="Y71" s="77"/>
      <c r="Z71" s="53"/>
      <c r="AA71" s="53"/>
      <c r="AB71" s="53"/>
      <c r="AC71" s="53"/>
      <c r="AD71" s="53"/>
      <c r="AE71" s="147" t="str">
        <f t="shared" si="1"/>
        <v>Aceptable</v>
      </c>
      <c r="AF71" s="53" t="s">
        <v>271</v>
      </c>
      <c r="AG71" s="53" t="s">
        <v>271</v>
      </c>
      <c r="AH71" s="53" t="s">
        <v>271</v>
      </c>
      <c r="AI71" s="53" t="s">
        <v>271</v>
      </c>
      <c r="AJ71" s="53" t="s">
        <v>271</v>
      </c>
      <c r="AK71" s="53" t="s">
        <v>271</v>
      </c>
      <c r="AL71" s="53" t="s">
        <v>271</v>
      </c>
      <c r="AM71" s="53" t="s">
        <v>271</v>
      </c>
      <c r="AN71" s="53" t="s">
        <v>271</v>
      </c>
      <c r="AO71" s="53" t="s">
        <v>271</v>
      </c>
      <c r="AP71" s="53" t="s">
        <v>271</v>
      </c>
      <c r="AQ71" s="53" t="s">
        <v>271</v>
      </c>
      <c r="AR71" s="53" t="s">
        <v>271</v>
      </c>
      <c r="AS71" s="53" t="s">
        <v>271</v>
      </c>
      <c r="AT71" s="53" t="s">
        <v>271</v>
      </c>
      <c r="AU71" s="53" t="s">
        <v>271</v>
      </c>
      <c r="AV71" s="53" t="s">
        <v>271</v>
      </c>
      <c r="AW71" s="85" t="str" cm="1">
        <f t="array" ref="AW71">IF(OR(AF71:AQ71="SI",AR71="SI",AS71="SI",AT71="SI",AU71="SI",AV71="SI"),"Crítico-Proceda a elaborar plan de acción","No crítico/Intermedio-Solicitar evaluación por parte del OAL")</f>
        <v>No crítico/Intermedio-Solicitar evaluación por parte del OAL</v>
      </c>
      <c r="AX71" s="86"/>
      <c r="AY71" s="74"/>
      <c r="AZ71" s="74"/>
      <c r="BA71" s="74"/>
      <c r="BB71" s="74"/>
      <c r="BC71" s="74"/>
      <c r="BE71">
        <f t="shared" si="0"/>
        <v>1</v>
      </c>
    </row>
    <row r="72" spans="2:57" ht="58.5" customHeight="1">
      <c r="B72" s="54">
        <v>56</v>
      </c>
      <c r="C72" s="55" t="str">
        <f>Hoja1!W60</f>
        <v xml:space="preserve"> </v>
      </c>
      <c r="D72" s="55" t="str">
        <f>Hoja1!X60</f>
        <v xml:space="preserve"> </v>
      </c>
      <c r="E72" s="55" t="str">
        <f>Hoja1!Y60</f>
        <v xml:space="preserve"> </v>
      </c>
      <c r="F72" s="55" t="str">
        <f>Hoja1!Z60</f>
        <v xml:space="preserve"> </v>
      </c>
      <c r="G72" s="55" t="str">
        <f>Hoja1!AA60</f>
        <v xml:space="preserve"> </v>
      </c>
      <c r="H72" s="55" t="str">
        <f>Hoja1!AB60</f>
        <v xml:space="preserve"> </v>
      </c>
      <c r="I72" s="55" t="str">
        <f>Hoja1!AC60</f>
        <v xml:space="preserve"> </v>
      </c>
      <c r="J72" s="55" t="str">
        <f>Hoja1!AD60</f>
        <v xml:space="preserve"> </v>
      </c>
      <c r="K72" s="137"/>
      <c r="L72" s="137"/>
      <c r="M72" s="53"/>
      <c r="N72" s="53"/>
      <c r="O72" s="53"/>
      <c r="P72" s="53"/>
      <c r="Q72" s="53"/>
      <c r="R72" s="77"/>
      <c r="S72" s="53"/>
      <c r="T72" s="53"/>
      <c r="U72" s="53"/>
      <c r="V72" s="53"/>
      <c r="W72" s="53"/>
      <c r="X72" s="53"/>
      <c r="Y72" s="77"/>
      <c r="Z72" s="53"/>
      <c r="AA72" s="53"/>
      <c r="AB72" s="53"/>
      <c r="AC72" s="53"/>
      <c r="AD72" s="53"/>
      <c r="AE72" s="147" t="str">
        <f t="shared" si="1"/>
        <v>Aceptable</v>
      </c>
      <c r="AF72" s="53" t="s">
        <v>271</v>
      </c>
      <c r="AG72" s="53" t="s">
        <v>271</v>
      </c>
      <c r="AH72" s="53" t="s">
        <v>271</v>
      </c>
      <c r="AI72" s="53" t="s">
        <v>271</v>
      </c>
      <c r="AJ72" s="53" t="s">
        <v>271</v>
      </c>
      <c r="AK72" s="53" t="s">
        <v>271</v>
      </c>
      <c r="AL72" s="53" t="s">
        <v>271</v>
      </c>
      <c r="AM72" s="53" t="s">
        <v>271</v>
      </c>
      <c r="AN72" s="53" t="s">
        <v>271</v>
      </c>
      <c r="AO72" s="53" t="s">
        <v>271</v>
      </c>
      <c r="AP72" s="53" t="s">
        <v>271</v>
      </c>
      <c r="AQ72" s="53" t="s">
        <v>271</v>
      </c>
      <c r="AR72" s="53" t="s">
        <v>271</v>
      </c>
      <c r="AS72" s="53" t="s">
        <v>271</v>
      </c>
      <c r="AT72" s="53" t="s">
        <v>271</v>
      </c>
      <c r="AU72" s="53" t="s">
        <v>271</v>
      </c>
      <c r="AV72" s="53" t="s">
        <v>271</v>
      </c>
      <c r="AW72" s="85" t="str" cm="1">
        <f t="array" ref="AW72">IF(OR(AF72:AQ72="SI",AR72="SI",AS72="SI",AT72="SI",AU72="SI",AV72="SI"),"Crítico-Proceda a elaborar plan de acción","No crítico/Intermedio-Solicitar evaluación por parte del OAL")</f>
        <v>No crítico/Intermedio-Solicitar evaluación por parte del OAL</v>
      </c>
      <c r="AX72" s="86"/>
      <c r="AY72" s="74"/>
      <c r="AZ72" s="74"/>
      <c r="BA72" s="74"/>
      <c r="BB72" s="74"/>
      <c r="BC72" s="74"/>
      <c r="BE72">
        <f t="shared" si="0"/>
        <v>1</v>
      </c>
    </row>
    <row r="73" spans="2:57" ht="58.5" customHeight="1">
      <c r="B73" s="54">
        <v>57</v>
      </c>
      <c r="C73" s="55" t="str">
        <f>Hoja1!W61</f>
        <v xml:space="preserve"> </v>
      </c>
      <c r="D73" s="55" t="str">
        <f>Hoja1!X61</f>
        <v xml:space="preserve"> </v>
      </c>
      <c r="E73" s="55" t="str">
        <f>Hoja1!Y61</f>
        <v xml:space="preserve"> </v>
      </c>
      <c r="F73" s="55" t="str">
        <f>Hoja1!Z61</f>
        <v xml:space="preserve"> </v>
      </c>
      <c r="G73" s="55" t="str">
        <f>Hoja1!AA61</f>
        <v xml:space="preserve"> </v>
      </c>
      <c r="H73" s="55" t="str">
        <f>Hoja1!AB61</f>
        <v xml:space="preserve"> </v>
      </c>
      <c r="I73" s="55" t="str">
        <f>Hoja1!AC61</f>
        <v xml:space="preserve"> </v>
      </c>
      <c r="J73" s="55" t="str">
        <f>Hoja1!AD61</f>
        <v xml:space="preserve"> </v>
      </c>
      <c r="K73" s="137"/>
      <c r="L73" s="137"/>
      <c r="M73" s="53"/>
      <c r="N73" s="53"/>
      <c r="O73" s="53"/>
      <c r="P73" s="53"/>
      <c r="Q73" s="53"/>
      <c r="R73" s="77"/>
      <c r="S73" s="53"/>
      <c r="T73" s="53"/>
      <c r="U73" s="53"/>
      <c r="V73" s="53"/>
      <c r="W73" s="53"/>
      <c r="X73" s="53"/>
      <c r="Y73" s="77"/>
      <c r="Z73" s="53"/>
      <c r="AA73" s="53"/>
      <c r="AB73" s="53"/>
      <c r="AC73" s="53"/>
      <c r="AD73" s="53"/>
      <c r="AE73" s="147" t="str">
        <f t="shared" si="1"/>
        <v>Aceptable</v>
      </c>
      <c r="AF73" s="53" t="s">
        <v>271</v>
      </c>
      <c r="AG73" s="53" t="s">
        <v>271</v>
      </c>
      <c r="AH73" s="53" t="s">
        <v>271</v>
      </c>
      <c r="AI73" s="53" t="s">
        <v>271</v>
      </c>
      <c r="AJ73" s="53" t="s">
        <v>271</v>
      </c>
      <c r="AK73" s="53" t="s">
        <v>271</v>
      </c>
      <c r="AL73" s="53" t="s">
        <v>271</v>
      </c>
      <c r="AM73" s="53" t="s">
        <v>271</v>
      </c>
      <c r="AN73" s="53" t="s">
        <v>271</v>
      </c>
      <c r="AO73" s="53" t="s">
        <v>271</v>
      </c>
      <c r="AP73" s="53" t="s">
        <v>271</v>
      </c>
      <c r="AQ73" s="53" t="s">
        <v>271</v>
      </c>
      <c r="AR73" s="53" t="s">
        <v>271</v>
      </c>
      <c r="AS73" s="53" t="s">
        <v>271</v>
      </c>
      <c r="AT73" s="53" t="s">
        <v>271</v>
      </c>
      <c r="AU73" s="53" t="s">
        <v>271</v>
      </c>
      <c r="AV73" s="53" t="s">
        <v>271</v>
      </c>
      <c r="AW73" s="85" t="str" cm="1">
        <f t="array" ref="AW73">IF(OR(AF73:AQ73="SI",AR73="SI",AS73="SI",AT73="SI",AU73="SI",AV73="SI"),"Crítico-Proceda a elaborar plan de acción","No crítico/Intermedio-Solicitar evaluación por parte del OAL")</f>
        <v>No crítico/Intermedio-Solicitar evaluación por parte del OAL</v>
      </c>
      <c r="AX73" s="86"/>
      <c r="AY73" s="74"/>
      <c r="AZ73" s="74"/>
      <c r="BA73" s="74"/>
      <c r="BB73" s="74"/>
      <c r="BC73" s="74"/>
      <c r="BE73">
        <f t="shared" si="0"/>
        <v>1</v>
      </c>
    </row>
    <row r="74" spans="2:57" ht="58.5" customHeight="1">
      <c r="B74" s="54">
        <v>58</v>
      </c>
      <c r="C74" s="55" t="str">
        <f>Hoja1!W62</f>
        <v xml:space="preserve"> </v>
      </c>
      <c r="D74" s="55" t="str">
        <f>Hoja1!X62</f>
        <v xml:space="preserve"> </v>
      </c>
      <c r="E74" s="55" t="str">
        <f>Hoja1!Y62</f>
        <v xml:space="preserve"> </v>
      </c>
      <c r="F74" s="55" t="str">
        <f>Hoja1!Z62</f>
        <v xml:space="preserve"> </v>
      </c>
      <c r="G74" s="55" t="str">
        <f>Hoja1!AA62</f>
        <v xml:space="preserve"> </v>
      </c>
      <c r="H74" s="55" t="str">
        <f>Hoja1!AB62</f>
        <v xml:space="preserve"> </v>
      </c>
      <c r="I74" s="55" t="str">
        <f>Hoja1!AC62</f>
        <v xml:space="preserve"> </v>
      </c>
      <c r="J74" s="55" t="str">
        <f>Hoja1!AD62</f>
        <v xml:space="preserve"> </v>
      </c>
      <c r="K74" s="137"/>
      <c r="L74" s="137"/>
      <c r="M74" s="53"/>
      <c r="N74" s="53"/>
      <c r="O74" s="53"/>
      <c r="P74" s="53"/>
      <c r="Q74" s="53"/>
      <c r="R74" s="77"/>
      <c r="S74" s="53"/>
      <c r="T74" s="53"/>
      <c r="U74" s="53"/>
      <c r="V74" s="53"/>
      <c r="W74" s="53"/>
      <c r="X74" s="53"/>
      <c r="Y74" s="77"/>
      <c r="Z74" s="53"/>
      <c r="AA74" s="53"/>
      <c r="AB74" s="53"/>
      <c r="AC74" s="53"/>
      <c r="AD74" s="53"/>
      <c r="AE74" s="147" t="str">
        <f t="shared" si="1"/>
        <v>Aceptable</v>
      </c>
      <c r="AF74" s="53" t="s">
        <v>271</v>
      </c>
      <c r="AG74" s="53" t="s">
        <v>271</v>
      </c>
      <c r="AH74" s="53" t="s">
        <v>271</v>
      </c>
      <c r="AI74" s="53" t="s">
        <v>271</v>
      </c>
      <c r="AJ74" s="53" t="s">
        <v>271</v>
      </c>
      <c r="AK74" s="53" t="s">
        <v>271</v>
      </c>
      <c r="AL74" s="53" t="s">
        <v>271</v>
      </c>
      <c r="AM74" s="53" t="s">
        <v>271</v>
      </c>
      <c r="AN74" s="53" t="s">
        <v>271</v>
      </c>
      <c r="AO74" s="53" t="s">
        <v>271</v>
      </c>
      <c r="AP74" s="53" t="s">
        <v>271</v>
      </c>
      <c r="AQ74" s="53" t="s">
        <v>271</v>
      </c>
      <c r="AR74" s="53" t="s">
        <v>271</v>
      </c>
      <c r="AS74" s="53" t="s">
        <v>271</v>
      </c>
      <c r="AT74" s="53" t="s">
        <v>271</v>
      </c>
      <c r="AU74" s="53" t="s">
        <v>271</v>
      </c>
      <c r="AV74" s="53" t="s">
        <v>271</v>
      </c>
      <c r="AW74" s="85" t="str" cm="1">
        <f t="array" ref="AW74">IF(OR(AF74:AQ74="SI",AR74="SI",AS74="SI",AT74="SI",AU74="SI",AV74="SI"),"Crítico-Proceda a elaborar plan de acción","No crítico/Intermedio-Solicitar evaluación por parte del OAL")</f>
        <v>No crítico/Intermedio-Solicitar evaluación por parte del OAL</v>
      </c>
      <c r="AX74" s="86"/>
      <c r="AY74" s="74"/>
      <c r="AZ74" s="74"/>
      <c r="BA74" s="74"/>
      <c r="BB74" s="74"/>
      <c r="BC74" s="74"/>
      <c r="BE74">
        <f t="shared" si="0"/>
        <v>1</v>
      </c>
    </row>
    <row r="75" spans="2:57" ht="58.5" customHeight="1">
      <c r="B75" s="54">
        <v>59</v>
      </c>
      <c r="C75" s="55" t="str">
        <f>Hoja1!W63</f>
        <v xml:space="preserve"> </v>
      </c>
      <c r="D75" s="55" t="str">
        <f>Hoja1!X63</f>
        <v xml:space="preserve"> </v>
      </c>
      <c r="E75" s="55" t="str">
        <f>Hoja1!Y63</f>
        <v xml:space="preserve"> </v>
      </c>
      <c r="F75" s="55" t="str">
        <f>Hoja1!Z63</f>
        <v xml:space="preserve"> </v>
      </c>
      <c r="G75" s="55" t="str">
        <f>Hoja1!AA63</f>
        <v xml:space="preserve"> </v>
      </c>
      <c r="H75" s="55" t="str">
        <f>Hoja1!AB63</f>
        <v xml:space="preserve"> </v>
      </c>
      <c r="I75" s="55" t="str">
        <f>Hoja1!AC63</f>
        <v xml:space="preserve"> </v>
      </c>
      <c r="J75" s="55" t="str">
        <f>Hoja1!AD63</f>
        <v xml:space="preserve"> </v>
      </c>
      <c r="K75" s="137"/>
      <c r="L75" s="137"/>
      <c r="M75" s="53"/>
      <c r="N75" s="53"/>
      <c r="O75" s="53"/>
      <c r="P75" s="53"/>
      <c r="Q75" s="53"/>
      <c r="R75" s="77"/>
      <c r="S75" s="53"/>
      <c r="T75" s="53"/>
      <c r="U75" s="53"/>
      <c r="V75" s="53"/>
      <c r="W75" s="53"/>
      <c r="X75" s="53"/>
      <c r="Y75" s="77"/>
      <c r="Z75" s="53"/>
      <c r="AA75" s="53"/>
      <c r="AB75" s="53"/>
      <c r="AC75" s="53"/>
      <c r="AD75" s="53"/>
      <c r="AE75" s="147" t="str">
        <f t="shared" si="1"/>
        <v>Aceptable</v>
      </c>
      <c r="AF75" s="53" t="s">
        <v>271</v>
      </c>
      <c r="AG75" s="53" t="s">
        <v>271</v>
      </c>
      <c r="AH75" s="53" t="s">
        <v>271</v>
      </c>
      <c r="AI75" s="53" t="s">
        <v>271</v>
      </c>
      <c r="AJ75" s="53" t="s">
        <v>271</v>
      </c>
      <c r="AK75" s="53" t="s">
        <v>271</v>
      </c>
      <c r="AL75" s="53" t="s">
        <v>271</v>
      </c>
      <c r="AM75" s="53" t="s">
        <v>271</v>
      </c>
      <c r="AN75" s="53" t="s">
        <v>271</v>
      </c>
      <c r="AO75" s="53" t="s">
        <v>271</v>
      </c>
      <c r="AP75" s="53" t="s">
        <v>271</v>
      </c>
      <c r="AQ75" s="53" t="s">
        <v>271</v>
      </c>
      <c r="AR75" s="53" t="s">
        <v>271</v>
      </c>
      <c r="AS75" s="53" t="s">
        <v>271</v>
      </c>
      <c r="AT75" s="53" t="s">
        <v>271</v>
      </c>
      <c r="AU75" s="53" t="s">
        <v>271</v>
      </c>
      <c r="AV75" s="53" t="s">
        <v>271</v>
      </c>
      <c r="AW75" s="85" t="str" cm="1">
        <f t="array" ref="AW75">IF(OR(AF75:AQ75="SI",AR75="SI",AS75="SI",AT75="SI",AU75="SI",AV75="SI"),"Crítico-Proceda a elaborar plan de acción","No crítico/Intermedio-Solicitar evaluación por parte del OAL")</f>
        <v>No crítico/Intermedio-Solicitar evaluación por parte del OAL</v>
      </c>
      <c r="AX75" s="86"/>
      <c r="AY75" s="74"/>
      <c r="AZ75" s="74"/>
      <c r="BA75" s="74"/>
      <c r="BB75" s="74"/>
      <c r="BC75" s="74"/>
      <c r="BE75">
        <f t="shared" si="0"/>
        <v>1</v>
      </c>
    </row>
    <row r="76" spans="2:57" ht="58.5" customHeight="1">
      <c r="B76" s="54">
        <v>60</v>
      </c>
      <c r="C76" s="55" t="str">
        <f>Hoja1!W64</f>
        <v xml:space="preserve"> </v>
      </c>
      <c r="D76" s="55" t="str">
        <f>Hoja1!X64</f>
        <v xml:space="preserve"> </v>
      </c>
      <c r="E76" s="55" t="str">
        <f>Hoja1!Y64</f>
        <v xml:space="preserve"> </v>
      </c>
      <c r="F76" s="55" t="str">
        <f>Hoja1!Z64</f>
        <v xml:space="preserve"> </v>
      </c>
      <c r="G76" s="55" t="str">
        <f>Hoja1!AA64</f>
        <v xml:space="preserve"> </v>
      </c>
      <c r="H76" s="55" t="str">
        <f>Hoja1!AB64</f>
        <v xml:space="preserve"> </v>
      </c>
      <c r="I76" s="55" t="str">
        <f>Hoja1!AC64</f>
        <v xml:space="preserve"> </v>
      </c>
      <c r="J76" s="55" t="str">
        <f>Hoja1!AD64</f>
        <v xml:space="preserve"> </v>
      </c>
      <c r="K76" s="137"/>
      <c r="L76" s="137"/>
      <c r="M76" s="53"/>
      <c r="N76" s="53"/>
      <c r="O76" s="53"/>
      <c r="P76" s="53"/>
      <c r="Q76" s="53"/>
      <c r="R76" s="77"/>
      <c r="S76" s="53"/>
      <c r="T76" s="53"/>
      <c r="U76" s="53"/>
      <c r="V76" s="53"/>
      <c r="W76" s="53"/>
      <c r="X76" s="53"/>
      <c r="Y76" s="77"/>
      <c r="Z76" s="53"/>
      <c r="AA76" s="53"/>
      <c r="AB76" s="53"/>
      <c r="AC76" s="53"/>
      <c r="AD76" s="53"/>
      <c r="AE76" s="147" t="str">
        <f t="shared" si="1"/>
        <v>Aceptable</v>
      </c>
      <c r="AF76" s="53" t="s">
        <v>271</v>
      </c>
      <c r="AG76" s="53" t="s">
        <v>271</v>
      </c>
      <c r="AH76" s="53" t="s">
        <v>271</v>
      </c>
      <c r="AI76" s="53" t="s">
        <v>271</v>
      </c>
      <c r="AJ76" s="53" t="s">
        <v>271</v>
      </c>
      <c r="AK76" s="53" t="s">
        <v>271</v>
      </c>
      <c r="AL76" s="53" t="s">
        <v>271</v>
      </c>
      <c r="AM76" s="53" t="s">
        <v>271</v>
      </c>
      <c r="AN76" s="53" t="s">
        <v>271</v>
      </c>
      <c r="AO76" s="53" t="s">
        <v>271</v>
      </c>
      <c r="AP76" s="53" t="s">
        <v>271</v>
      </c>
      <c r="AQ76" s="53" t="s">
        <v>271</v>
      </c>
      <c r="AR76" s="53" t="s">
        <v>271</v>
      </c>
      <c r="AS76" s="53" t="s">
        <v>271</v>
      </c>
      <c r="AT76" s="53" t="s">
        <v>271</v>
      </c>
      <c r="AU76" s="53" t="s">
        <v>271</v>
      </c>
      <c r="AV76" s="53" t="s">
        <v>271</v>
      </c>
      <c r="AW76" s="85" t="str" cm="1">
        <f t="array" ref="AW76">IF(OR(AF76:AQ76="SI",AR76="SI",AS76="SI",AT76="SI",AU76="SI",AV76="SI"),"Crítico-Proceda a elaborar plan de acción","No crítico/Intermedio-Solicitar evaluación por parte del OAL")</f>
        <v>No crítico/Intermedio-Solicitar evaluación por parte del OAL</v>
      </c>
      <c r="AX76" s="86"/>
      <c r="AY76" s="74"/>
      <c r="AZ76" s="74"/>
      <c r="BA76" s="74"/>
      <c r="BB76" s="74"/>
      <c r="BC76" s="74"/>
      <c r="BE76">
        <f t="shared" si="0"/>
        <v>1</v>
      </c>
    </row>
    <row r="77" spans="2:57" ht="58.5" customHeight="1">
      <c r="B77" s="54">
        <v>61</v>
      </c>
      <c r="C77" s="55" t="str">
        <f>Hoja1!W65</f>
        <v xml:space="preserve"> </v>
      </c>
      <c r="D77" s="55" t="str">
        <f>Hoja1!X65</f>
        <v xml:space="preserve"> </v>
      </c>
      <c r="E77" s="55" t="str">
        <f>Hoja1!Y65</f>
        <v xml:space="preserve"> </v>
      </c>
      <c r="F77" s="55" t="str">
        <f>Hoja1!Z65</f>
        <v xml:space="preserve"> </v>
      </c>
      <c r="G77" s="55" t="str">
        <f>Hoja1!AA65</f>
        <v xml:space="preserve"> </v>
      </c>
      <c r="H77" s="55" t="str">
        <f>Hoja1!AB65</f>
        <v xml:space="preserve"> </v>
      </c>
      <c r="I77" s="55" t="str">
        <f>Hoja1!AC65</f>
        <v xml:space="preserve"> </v>
      </c>
      <c r="J77" s="55" t="str">
        <f>Hoja1!AD65</f>
        <v xml:space="preserve"> </v>
      </c>
      <c r="K77" s="137"/>
      <c r="L77" s="137"/>
      <c r="M77" s="53"/>
      <c r="N77" s="53"/>
      <c r="O77" s="53"/>
      <c r="P77" s="53"/>
      <c r="Q77" s="53"/>
      <c r="R77" s="77"/>
      <c r="S77" s="53"/>
      <c r="T77" s="53"/>
      <c r="U77" s="53"/>
      <c r="V77" s="53"/>
      <c r="W77" s="53"/>
      <c r="X77" s="53"/>
      <c r="Y77" s="77"/>
      <c r="Z77" s="53"/>
      <c r="AA77" s="53"/>
      <c r="AB77" s="53"/>
      <c r="AC77" s="53"/>
      <c r="AD77" s="53"/>
      <c r="AE77" s="147" t="str">
        <f t="shared" si="1"/>
        <v>Aceptable</v>
      </c>
      <c r="AF77" s="53" t="s">
        <v>271</v>
      </c>
      <c r="AG77" s="53" t="s">
        <v>271</v>
      </c>
      <c r="AH77" s="53" t="s">
        <v>271</v>
      </c>
      <c r="AI77" s="53" t="s">
        <v>271</v>
      </c>
      <c r="AJ77" s="53" t="s">
        <v>271</v>
      </c>
      <c r="AK77" s="53" t="s">
        <v>271</v>
      </c>
      <c r="AL77" s="53" t="s">
        <v>271</v>
      </c>
      <c r="AM77" s="53" t="s">
        <v>271</v>
      </c>
      <c r="AN77" s="53" t="s">
        <v>271</v>
      </c>
      <c r="AO77" s="53" t="s">
        <v>271</v>
      </c>
      <c r="AP77" s="53" t="s">
        <v>271</v>
      </c>
      <c r="AQ77" s="53" t="s">
        <v>271</v>
      </c>
      <c r="AR77" s="53" t="s">
        <v>271</v>
      </c>
      <c r="AS77" s="53" t="s">
        <v>271</v>
      </c>
      <c r="AT77" s="53" t="s">
        <v>271</v>
      </c>
      <c r="AU77" s="53" t="s">
        <v>271</v>
      </c>
      <c r="AV77" s="53" t="s">
        <v>271</v>
      </c>
      <c r="AW77" s="85" t="str" cm="1">
        <f t="array" ref="AW77">IF(OR(AF77:AQ77="SI",AR77="SI",AS77="SI",AT77="SI",AU77="SI",AV77="SI"),"Crítico-Proceda a elaborar plan de acción","No crítico/Intermedio-Solicitar evaluación por parte del OAL")</f>
        <v>No crítico/Intermedio-Solicitar evaluación por parte del OAL</v>
      </c>
      <c r="AX77" s="86"/>
      <c r="AY77" s="74"/>
      <c r="AZ77" s="74"/>
      <c r="BA77" s="74"/>
      <c r="BB77" s="74"/>
      <c r="BC77" s="74"/>
      <c r="BE77">
        <f t="shared" si="0"/>
        <v>1</v>
      </c>
    </row>
    <row r="78" spans="2:57" ht="58.5" customHeight="1">
      <c r="B78" s="54">
        <v>62</v>
      </c>
      <c r="C78" s="55" t="str">
        <f>Hoja1!W66</f>
        <v xml:space="preserve"> </v>
      </c>
      <c r="D78" s="55" t="str">
        <f>Hoja1!X66</f>
        <v xml:space="preserve"> </v>
      </c>
      <c r="E78" s="55" t="str">
        <f>Hoja1!Y66</f>
        <v xml:space="preserve"> </v>
      </c>
      <c r="F78" s="55" t="str">
        <f>Hoja1!Z66</f>
        <v xml:space="preserve"> </v>
      </c>
      <c r="G78" s="55" t="str">
        <f>Hoja1!AA66</f>
        <v xml:space="preserve"> </v>
      </c>
      <c r="H78" s="55" t="str">
        <f>Hoja1!AB66</f>
        <v xml:space="preserve"> </v>
      </c>
      <c r="I78" s="55" t="str">
        <f>Hoja1!AC66</f>
        <v xml:space="preserve"> </v>
      </c>
      <c r="J78" s="55" t="str">
        <f>Hoja1!AD66</f>
        <v xml:space="preserve"> </v>
      </c>
      <c r="K78" s="137"/>
      <c r="L78" s="137"/>
      <c r="M78" s="53"/>
      <c r="N78" s="53"/>
      <c r="O78" s="53"/>
      <c r="P78" s="53"/>
      <c r="Q78" s="53"/>
      <c r="R78" s="77"/>
      <c r="S78" s="53"/>
      <c r="T78" s="53"/>
      <c r="U78" s="53"/>
      <c r="V78" s="53"/>
      <c r="W78" s="53"/>
      <c r="X78" s="53"/>
      <c r="Y78" s="77"/>
      <c r="Z78" s="53"/>
      <c r="AA78" s="53"/>
      <c r="AB78" s="53"/>
      <c r="AC78" s="53"/>
      <c r="AD78" s="53"/>
      <c r="AE78" s="147" t="str">
        <f t="shared" si="1"/>
        <v>Aceptable</v>
      </c>
      <c r="AF78" s="53" t="s">
        <v>271</v>
      </c>
      <c r="AG78" s="53" t="s">
        <v>271</v>
      </c>
      <c r="AH78" s="53" t="s">
        <v>271</v>
      </c>
      <c r="AI78" s="53" t="s">
        <v>271</v>
      </c>
      <c r="AJ78" s="53" t="s">
        <v>271</v>
      </c>
      <c r="AK78" s="53" t="s">
        <v>271</v>
      </c>
      <c r="AL78" s="53" t="s">
        <v>271</v>
      </c>
      <c r="AM78" s="53" t="s">
        <v>271</v>
      </c>
      <c r="AN78" s="53" t="s">
        <v>271</v>
      </c>
      <c r="AO78" s="53" t="s">
        <v>271</v>
      </c>
      <c r="AP78" s="53" t="s">
        <v>271</v>
      </c>
      <c r="AQ78" s="53" t="s">
        <v>271</v>
      </c>
      <c r="AR78" s="53" t="s">
        <v>271</v>
      </c>
      <c r="AS78" s="53" t="s">
        <v>271</v>
      </c>
      <c r="AT78" s="53" t="s">
        <v>271</v>
      </c>
      <c r="AU78" s="53" t="s">
        <v>271</v>
      </c>
      <c r="AV78" s="53" t="s">
        <v>271</v>
      </c>
      <c r="AW78" s="85" t="str" cm="1">
        <f t="array" ref="AW78">IF(OR(AF78:AQ78="SI",AR78="SI",AS78="SI",AT78="SI",AU78="SI",AV78="SI"),"Crítico-Proceda a elaborar plan de acción","No crítico/Intermedio-Solicitar evaluación por parte del OAL")</f>
        <v>No crítico/Intermedio-Solicitar evaluación por parte del OAL</v>
      </c>
      <c r="AX78" s="86"/>
      <c r="AY78" s="74"/>
      <c r="AZ78" s="74"/>
      <c r="BA78" s="74"/>
      <c r="BB78" s="74"/>
      <c r="BC78" s="74"/>
      <c r="BE78">
        <f t="shared" si="0"/>
        <v>1</v>
      </c>
    </row>
    <row r="79" spans="2:57" ht="58.5" customHeight="1">
      <c r="B79" s="54">
        <v>63</v>
      </c>
      <c r="C79" s="55" t="str">
        <f>Hoja1!W67</f>
        <v xml:space="preserve"> </v>
      </c>
      <c r="D79" s="55" t="str">
        <f>Hoja1!X67</f>
        <v xml:space="preserve"> </v>
      </c>
      <c r="E79" s="55" t="str">
        <f>Hoja1!Y67</f>
        <v xml:space="preserve"> </v>
      </c>
      <c r="F79" s="55" t="str">
        <f>Hoja1!Z67</f>
        <v xml:space="preserve"> </v>
      </c>
      <c r="G79" s="55" t="str">
        <f>Hoja1!AA67</f>
        <v xml:space="preserve"> </v>
      </c>
      <c r="H79" s="55" t="str">
        <f>Hoja1!AB67</f>
        <v xml:space="preserve"> </v>
      </c>
      <c r="I79" s="55" t="str">
        <f>Hoja1!AC67</f>
        <v xml:space="preserve"> </v>
      </c>
      <c r="J79" s="55" t="str">
        <f>Hoja1!AD67</f>
        <v xml:space="preserve"> </v>
      </c>
      <c r="K79" s="137"/>
      <c r="L79" s="137"/>
      <c r="M79" s="53"/>
      <c r="N79" s="53"/>
      <c r="O79" s="53"/>
      <c r="P79" s="53"/>
      <c r="Q79" s="53"/>
      <c r="R79" s="77"/>
      <c r="S79" s="53"/>
      <c r="T79" s="53"/>
      <c r="U79" s="53"/>
      <c r="V79" s="53"/>
      <c r="W79" s="53"/>
      <c r="X79" s="53"/>
      <c r="Y79" s="77"/>
      <c r="Z79" s="53"/>
      <c r="AA79" s="53"/>
      <c r="AB79" s="53"/>
      <c r="AC79" s="53"/>
      <c r="AD79" s="53"/>
      <c r="AE79" s="147" t="str">
        <f t="shared" si="1"/>
        <v>Aceptable</v>
      </c>
      <c r="AF79" s="53" t="s">
        <v>271</v>
      </c>
      <c r="AG79" s="53" t="s">
        <v>271</v>
      </c>
      <c r="AH79" s="53" t="s">
        <v>271</v>
      </c>
      <c r="AI79" s="53" t="s">
        <v>271</v>
      </c>
      <c r="AJ79" s="53" t="s">
        <v>271</v>
      </c>
      <c r="AK79" s="53" t="s">
        <v>271</v>
      </c>
      <c r="AL79" s="53" t="s">
        <v>271</v>
      </c>
      <c r="AM79" s="53" t="s">
        <v>271</v>
      </c>
      <c r="AN79" s="53" t="s">
        <v>271</v>
      </c>
      <c r="AO79" s="53" t="s">
        <v>271</v>
      </c>
      <c r="AP79" s="53" t="s">
        <v>271</v>
      </c>
      <c r="AQ79" s="53" t="s">
        <v>271</v>
      </c>
      <c r="AR79" s="53" t="s">
        <v>271</v>
      </c>
      <c r="AS79" s="53" t="s">
        <v>271</v>
      </c>
      <c r="AT79" s="53" t="s">
        <v>271</v>
      </c>
      <c r="AU79" s="53" t="s">
        <v>271</v>
      </c>
      <c r="AV79" s="53" t="s">
        <v>271</v>
      </c>
      <c r="AW79" s="85" t="str" cm="1">
        <f t="array" ref="AW79">IF(OR(AF79:AQ79="SI",AR79="SI",AS79="SI",AT79="SI",AU79="SI",AV79="SI"),"Crítico-Proceda a elaborar plan de acción","No crítico/Intermedio-Solicitar evaluación por parte del OAL")</f>
        <v>No crítico/Intermedio-Solicitar evaluación por parte del OAL</v>
      </c>
      <c r="AX79" s="86"/>
      <c r="AY79" s="74"/>
      <c r="AZ79" s="74"/>
      <c r="BA79" s="74"/>
      <c r="BB79" s="74"/>
      <c r="BC79" s="74"/>
      <c r="BE79">
        <f t="shared" si="0"/>
        <v>1</v>
      </c>
    </row>
    <row r="80" spans="2:57" ht="58.5" customHeight="1">
      <c r="B80" s="54">
        <v>64</v>
      </c>
      <c r="C80" s="55" t="str">
        <f>Hoja1!W68</f>
        <v xml:space="preserve"> </v>
      </c>
      <c r="D80" s="55" t="str">
        <f>Hoja1!X68</f>
        <v xml:space="preserve"> </v>
      </c>
      <c r="E80" s="55" t="str">
        <f>Hoja1!Y68</f>
        <v xml:space="preserve"> </v>
      </c>
      <c r="F80" s="55" t="str">
        <f>Hoja1!Z68</f>
        <v xml:space="preserve"> </v>
      </c>
      <c r="G80" s="55" t="str">
        <f>Hoja1!AA68</f>
        <v xml:space="preserve"> </v>
      </c>
      <c r="H80" s="55" t="str">
        <f>Hoja1!AB68</f>
        <v xml:space="preserve"> </v>
      </c>
      <c r="I80" s="55" t="str">
        <f>Hoja1!AC68</f>
        <v xml:space="preserve"> </v>
      </c>
      <c r="J80" s="55" t="str">
        <f>Hoja1!AD68</f>
        <v xml:space="preserve"> </v>
      </c>
      <c r="K80" s="137"/>
      <c r="L80" s="137"/>
      <c r="M80" s="53"/>
      <c r="N80" s="53"/>
      <c r="O80" s="53"/>
      <c r="P80" s="53"/>
      <c r="Q80" s="53"/>
      <c r="R80" s="77"/>
      <c r="S80" s="53"/>
      <c r="T80" s="53"/>
      <c r="U80" s="53"/>
      <c r="V80" s="53"/>
      <c r="W80" s="53"/>
      <c r="X80" s="53"/>
      <c r="Y80" s="77"/>
      <c r="Z80" s="53"/>
      <c r="AA80" s="53"/>
      <c r="AB80" s="53"/>
      <c r="AC80" s="53"/>
      <c r="AD80" s="53"/>
      <c r="AE80" s="147" t="str">
        <f t="shared" si="1"/>
        <v>Aceptable</v>
      </c>
      <c r="AF80" s="53" t="s">
        <v>271</v>
      </c>
      <c r="AG80" s="53" t="s">
        <v>271</v>
      </c>
      <c r="AH80" s="53" t="s">
        <v>271</v>
      </c>
      <c r="AI80" s="53" t="s">
        <v>271</v>
      </c>
      <c r="AJ80" s="53" t="s">
        <v>271</v>
      </c>
      <c r="AK80" s="53" t="s">
        <v>271</v>
      </c>
      <c r="AL80" s="53" t="s">
        <v>271</v>
      </c>
      <c r="AM80" s="53" t="s">
        <v>271</v>
      </c>
      <c r="AN80" s="53" t="s">
        <v>271</v>
      </c>
      <c r="AO80" s="53" t="s">
        <v>271</v>
      </c>
      <c r="AP80" s="53" t="s">
        <v>271</v>
      </c>
      <c r="AQ80" s="53" t="s">
        <v>271</v>
      </c>
      <c r="AR80" s="53" t="s">
        <v>271</v>
      </c>
      <c r="AS80" s="53" t="s">
        <v>271</v>
      </c>
      <c r="AT80" s="53" t="s">
        <v>271</v>
      </c>
      <c r="AU80" s="53" t="s">
        <v>271</v>
      </c>
      <c r="AV80" s="53" t="s">
        <v>271</v>
      </c>
      <c r="AW80" s="85" t="str" cm="1">
        <f t="array" ref="AW80">IF(OR(AF80:AQ80="SI",AR80="SI",AS80="SI",AT80="SI",AU80="SI",AV80="SI"),"Crítico-Proceda a elaborar plan de acción","No crítico/Intermedio-Solicitar evaluación por parte del OAL")</f>
        <v>No crítico/Intermedio-Solicitar evaluación por parte del OAL</v>
      </c>
      <c r="AX80" s="86"/>
      <c r="AY80" s="74"/>
      <c r="AZ80" s="74"/>
      <c r="BA80" s="74"/>
      <c r="BB80" s="74"/>
      <c r="BC80" s="74"/>
      <c r="BE80">
        <f t="shared" si="0"/>
        <v>1</v>
      </c>
    </row>
    <row r="81" spans="2:57" ht="58.5" customHeight="1">
      <c r="B81" s="54">
        <v>65</v>
      </c>
      <c r="C81" s="55" t="str">
        <f>Hoja1!W69</f>
        <v xml:space="preserve"> </v>
      </c>
      <c r="D81" s="55" t="str">
        <f>Hoja1!X69</f>
        <v xml:space="preserve"> </v>
      </c>
      <c r="E81" s="55" t="str">
        <f>Hoja1!Y69</f>
        <v xml:space="preserve"> </v>
      </c>
      <c r="F81" s="55" t="str">
        <f>Hoja1!Z69</f>
        <v xml:space="preserve"> </v>
      </c>
      <c r="G81" s="55" t="str">
        <f>Hoja1!AA69</f>
        <v xml:space="preserve"> </v>
      </c>
      <c r="H81" s="55" t="str">
        <f>Hoja1!AB69</f>
        <v xml:space="preserve"> </v>
      </c>
      <c r="I81" s="55" t="str">
        <f>Hoja1!AC69</f>
        <v xml:space="preserve"> </v>
      </c>
      <c r="J81" s="55" t="str">
        <f>Hoja1!AD69</f>
        <v xml:space="preserve"> </v>
      </c>
      <c r="K81" s="137"/>
      <c r="L81" s="137"/>
      <c r="M81" s="53"/>
      <c r="N81" s="53"/>
      <c r="O81" s="53"/>
      <c r="P81" s="53"/>
      <c r="Q81" s="53"/>
      <c r="R81" s="77"/>
      <c r="S81" s="53"/>
      <c r="T81" s="53"/>
      <c r="U81" s="53"/>
      <c r="V81" s="53"/>
      <c r="W81" s="53"/>
      <c r="X81" s="53"/>
      <c r="Y81" s="77"/>
      <c r="Z81" s="53"/>
      <c r="AA81" s="53"/>
      <c r="AB81" s="53"/>
      <c r="AC81" s="53"/>
      <c r="AD81" s="53"/>
      <c r="AE81" s="147" t="str">
        <f t="shared" si="1"/>
        <v>Aceptable</v>
      </c>
      <c r="AF81" s="53" t="s">
        <v>271</v>
      </c>
      <c r="AG81" s="53" t="s">
        <v>271</v>
      </c>
      <c r="AH81" s="53" t="s">
        <v>271</v>
      </c>
      <c r="AI81" s="53" t="s">
        <v>271</v>
      </c>
      <c r="AJ81" s="53" t="s">
        <v>271</v>
      </c>
      <c r="AK81" s="53" t="s">
        <v>271</v>
      </c>
      <c r="AL81" s="53" t="s">
        <v>271</v>
      </c>
      <c r="AM81" s="53" t="s">
        <v>271</v>
      </c>
      <c r="AN81" s="53" t="s">
        <v>271</v>
      </c>
      <c r="AO81" s="53" t="s">
        <v>271</v>
      </c>
      <c r="AP81" s="53" t="s">
        <v>271</v>
      </c>
      <c r="AQ81" s="53" t="s">
        <v>271</v>
      </c>
      <c r="AR81" s="53" t="s">
        <v>271</v>
      </c>
      <c r="AS81" s="53" t="s">
        <v>271</v>
      </c>
      <c r="AT81" s="53" t="s">
        <v>271</v>
      </c>
      <c r="AU81" s="53" t="s">
        <v>271</v>
      </c>
      <c r="AV81" s="53" t="s">
        <v>271</v>
      </c>
      <c r="AW81" s="85" t="str" cm="1">
        <f t="array" ref="AW81">IF(OR(AF81:AQ81="SI",AR81="SI",AS81="SI",AT81="SI",AU81="SI",AV81="SI"),"Crítico-Proceda a elaborar plan de acción","No crítico/Intermedio-Solicitar evaluación por parte del OAL")</f>
        <v>No crítico/Intermedio-Solicitar evaluación por parte del OAL</v>
      </c>
      <c r="AX81" s="86"/>
      <c r="AY81" s="74"/>
      <c r="AZ81" s="74"/>
      <c r="BA81" s="74"/>
      <c r="BB81" s="74"/>
      <c r="BC81" s="74"/>
      <c r="BE81">
        <f t="shared" si="0"/>
        <v>1</v>
      </c>
    </row>
    <row r="82" spans="2:57" ht="58.5" customHeight="1">
      <c r="B82" s="54">
        <v>66</v>
      </c>
      <c r="C82" s="55" t="str">
        <f>Hoja1!W70</f>
        <v xml:space="preserve"> </v>
      </c>
      <c r="D82" s="55" t="str">
        <f>Hoja1!X70</f>
        <v xml:space="preserve"> </v>
      </c>
      <c r="E82" s="55" t="str">
        <f>Hoja1!Y70</f>
        <v xml:space="preserve"> </v>
      </c>
      <c r="F82" s="55" t="str">
        <f>Hoja1!Z70</f>
        <v xml:space="preserve"> </v>
      </c>
      <c r="G82" s="55" t="str">
        <f>Hoja1!AA70</f>
        <v xml:space="preserve"> </v>
      </c>
      <c r="H82" s="55" t="str">
        <f>Hoja1!AB70</f>
        <v xml:space="preserve"> </v>
      </c>
      <c r="I82" s="55" t="str">
        <f>Hoja1!AC70</f>
        <v xml:space="preserve"> </v>
      </c>
      <c r="J82" s="55" t="str">
        <f>Hoja1!AD70</f>
        <v xml:space="preserve"> </v>
      </c>
      <c r="K82" s="137"/>
      <c r="L82" s="137"/>
      <c r="M82" s="53"/>
      <c r="N82" s="53"/>
      <c r="O82" s="53"/>
      <c r="P82" s="53"/>
      <c r="Q82" s="53"/>
      <c r="R82" s="77"/>
      <c r="S82" s="53"/>
      <c r="T82" s="53"/>
      <c r="U82" s="53"/>
      <c r="V82" s="53"/>
      <c r="W82" s="53"/>
      <c r="X82" s="53"/>
      <c r="Y82" s="77"/>
      <c r="Z82" s="53"/>
      <c r="AA82" s="53"/>
      <c r="AB82" s="53"/>
      <c r="AC82" s="53"/>
      <c r="AD82" s="53"/>
      <c r="AE82" s="147" t="str">
        <f t="shared" ref="AE82:AE145" si="2">IF(OR(K82="NO",L82="NO",M82="NO",N82="NO",O82="NO",P82="NO",Q82="NO",S82="NO",T82="NO",U82="NO",V82="NO", W82="NO",X82="NO",Z82="NO",AA82="NO",AB82="NO",AC82="NO",AD82="NO"),"No aceptable","Aceptable")</f>
        <v>Aceptable</v>
      </c>
      <c r="AF82" s="53" t="s">
        <v>271</v>
      </c>
      <c r="AG82" s="53" t="s">
        <v>271</v>
      </c>
      <c r="AH82" s="53" t="s">
        <v>271</v>
      </c>
      <c r="AI82" s="53" t="s">
        <v>271</v>
      </c>
      <c r="AJ82" s="53" t="s">
        <v>271</v>
      </c>
      <c r="AK82" s="53" t="s">
        <v>271</v>
      </c>
      <c r="AL82" s="53" t="s">
        <v>271</v>
      </c>
      <c r="AM82" s="53" t="s">
        <v>271</v>
      </c>
      <c r="AN82" s="53" t="s">
        <v>271</v>
      </c>
      <c r="AO82" s="53" t="s">
        <v>271</v>
      </c>
      <c r="AP82" s="53" t="s">
        <v>271</v>
      </c>
      <c r="AQ82" s="53" t="s">
        <v>271</v>
      </c>
      <c r="AR82" s="53" t="s">
        <v>271</v>
      </c>
      <c r="AS82" s="53" t="s">
        <v>271</v>
      </c>
      <c r="AT82" s="53" t="s">
        <v>271</v>
      </c>
      <c r="AU82" s="53" t="s">
        <v>271</v>
      </c>
      <c r="AV82" s="53" t="s">
        <v>271</v>
      </c>
      <c r="AW82" s="85" t="str" cm="1">
        <f t="array" ref="AW82">IF(OR(AF82:AQ82="SI",AR82="SI",AS82="SI",AT82="SI",AU82="SI",AV82="SI"),"Crítico-Proceda a elaborar plan de acción","No crítico/Intermedio-Solicitar evaluación por parte del OAL")</f>
        <v>No crítico/Intermedio-Solicitar evaluación por parte del OAL</v>
      </c>
      <c r="AX82" s="86"/>
      <c r="AY82" s="74"/>
      <c r="AZ82" s="74"/>
      <c r="BA82" s="74"/>
      <c r="BB82" s="74"/>
      <c r="BC82" s="74"/>
      <c r="BE82">
        <f t="shared" ref="BE82:BE145" si="3">IF(AE82="Aceptable",1,0)</f>
        <v>1</v>
      </c>
    </row>
    <row r="83" spans="2:57" ht="58.5" customHeight="1">
      <c r="B83" s="54">
        <v>67</v>
      </c>
      <c r="C83" s="55" t="str">
        <f>Hoja1!W71</f>
        <v xml:space="preserve"> </v>
      </c>
      <c r="D83" s="55" t="str">
        <f>Hoja1!X71</f>
        <v xml:space="preserve"> </v>
      </c>
      <c r="E83" s="55" t="str">
        <f>Hoja1!Y71</f>
        <v xml:space="preserve"> </v>
      </c>
      <c r="F83" s="55" t="str">
        <f>Hoja1!Z71</f>
        <v xml:space="preserve"> </v>
      </c>
      <c r="G83" s="55" t="str">
        <f>Hoja1!AA71</f>
        <v xml:space="preserve"> </v>
      </c>
      <c r="H83" s="55" t="str">
        <f>Hoja1!AB71</f>
        <v xml:space="preserve"> </v>
      </c>
      <c r="I83" s="55" t="str">
        <f>Hoja1!AC71</f>
        <v xml:space="preserve"> </v>
      </c>
      <c r="J83" s="55" t="str">
        <f>Hoja1!AD71</f>
        <v xml:space="preserve"> </v>
      </c>
      <c r="K83" s="137"/>
      <c r="L83" s="137"/>
      <c r="M83" s="53"/>
      <c r="N83" s="53"/>
      <c r="O83" s="53"/>
      <c r="P83" s="53"/>
      <c r="Q83" s="53"/>
      <c r="R83" s="77"/>
      <c r="S83" s="53"/>
      <c r="T83" s="53"/>
      <c r="U83" s="53"/>
      <c r="V83" s="53"/>
      <c r="W83" s="53"/>
      <c r="X83" s="53"/>
      <c r="Y83" s="77"/>
      <c r="Z83" s="53"/>
      <c r="AA83" s="53"/>
      <c r="AB83" s="53"/>
      <c r="AC83" s="53"/>
      <c r="AD83" s="53"/>
      <c r="AE83" s="147" t="str">
        <f t="shared" si="2"/>
        <v>Aceptable</v>
      </c>
      <c r="AF83" s="53" t="s">
        <v>271</v>
      </c>
      <c r="AG83" s="53" t="s">
        <v>271</v>
      </c>
      <c r="AH83" s="53" t="s">
        <v>271</v>
      </c>
      <c r="AI83" s="53" t="s">
        <v>271</v>
      </c>
      <c r="AJ83" s="53" t="s">
        <v>271</v>
      </c>
      <c r="AK83" s="53" t="s">
        <v>271</v>
      </c>
      <c r="AL83" s="53" t="s">
        <v>271</v>
      </c>
      <c r="AM83" s="53" t="s">
        <v>271</v>
      </c>
      <c r="AN83" s="53" t="s">
        <v>271</v>
      </c>
      <c r="AO83" s="53" t="s">
        <v>271</v>
      </c>
      <c r="AP83" s="53" t="s">
        <v>271</v>
      </c>
      <c r="AQ83" s="53" t="s">
        <v>271</v>
      </c>
      <c r="AR83" s="53" t="s">
        <v>271</v>
      </c>
      <c r="AS83" s="53" t="s">
        <v>271</v>
      </c>
      <c r="AT83" s="53" t="s">
        <v>271</v>
      </c>
      <c r="AU83" s="53" t="s">
        <v>271</v>
      </c>
      <c r="AV83" s="53" t="s">
        <v>271</v>
      </c>
      <c r="AW83" s="85" t="str" cm="1">
        <f t="array" ref="AW83">IF(OR(AF83:AQ83="SI",AR83="SI",AS83="SI",AT83="SI",AU83="SI",AV83="SI"),"Crítico-Proceda a elaborar plan de acción","No crítico/Intermedio-Solicitar evaluación por parte del OAL")</f>
        <v>No crítico/Intermedio-Solicitar evaluación por parte del OAL</v>
      </c>
      <c r="AX83" s="86"/>
      <c r="AY83" s="74"/>
      <c r="AZ83" s="74"/>
      <c r="BA83" s="74"/>
      <c r="BB83" s="74"/>
      <c r="BC83" s="74"/>
      <c r="BE83">
        <f t="shared" si="3"/>
        <v>1</v>
      </c>
    </row>
    <row r="84" spans="2:57" ht="58.5" customHeight="1">
      <c r="B84" s="54">
        <v>68</v>
      </c>
      <c r="C84" s="55" t="str">
        <f>Hoja1!W72</f>
        <v xml:space="preserve"> </v>
      </c>
      <c r="D84" s="55" t="str">
        <f>Hoja1!X72</f>
        <v xml:space="preserve"> </v>
      </c>
      <c r="E84" s="55" t="str">
        <f>Hoja1!Y72</f>
        <v xml:space="preserve"> </v>
      </c>
      <c r="F84" s="55" t="str">
        <f>Hoja1!Z72</f>
        <v xml:space="preserve"> </v>
      </c>
      <c r="G84" s="55" t="str">
        <f>Hoja1!AA72</f>
        <v xml:space="preserve"> </v>
      </c>
      <c r="H84" s="55" t="str">
        <f>Hoja1!AB72</f>
        <v xml:space="preserve"> </v>
      </c>
      <c r="I84" s="55" t="str">
        <f>Hoja1!AC72</f>
        <v xml:space="preserve"> </v>
      </c>
      <c r="J84" s="55" t="str">
        <f>Hoja1!AD72</f>
        <v xml:space="preserve"> </v>
      </c>
      <c r="K84" s="137"/>
      <c r="L84" s="137"/>
      <c r="M84" s="53"/>
      <c r="N84" s="53"/>
      <c r="O84" s="53"/>
      <c r="P84" s="53"/>
      <c r="Q84" s="53"/>
      <c r="R84" s="77"/>
      <c r="S84" s="53"/>
      <c r="T84" s="53"/>
      <c r="U84" s="53"/>
      <c r="V84" s="53"/>
      <c r="W84" s="53"/>
      <c r="X84" s="53"/>
      <c r="Y84" s="77"/>
      <c r="Z84" s="53"/>
      <c r="AA84" s="53"/>
      <c r="AB84" s="53"/>
      <c r="AC84" s="53"/>
      <c r="AD84" s="53"/>
      <c r="AE84" s="147" t="str">
        <f t="shared" si="2"/>
        <v>Aceptable</v>
      </c>
      <c r="AF84" s="53" t="s">
        <v>271</v>
      </c>
      <c r="AG84" s="53" t="s">
        <v>271</v>
      </c>
      <c r="AH84" s="53" t="s">
        <v>271</v>
      </c>
      <c r="AI84" s="53" t="s">
        <v>271</v>
      </c>
      <c r="AJ84" s="53" t="s">
        <v>271</v>
      </c>
      <c r="AK84" s="53" t="s">
        <v>271</v>
      </c>
      <c r="AL84" s="53" t="s">
        <v>271</v>
      </c>
      <c r="AM84" s="53" t="s">
        <v>271</v>
      </c>
      <c r="AN84" s="53" t="s">
        <v>271</v>
      </c>
      <c r="AO84" s="53" t="s">
        <v>271</v>
      </c>
      <c r="AP84" s="53" t="s">
        <v>271</v>
      </c>
      <c r="AQ84" s="53" t="s">
        <v>271</v>
      </c>
      <c r="AR84" s="53" t="s">
        <v>271</v>
      </c>
      <c r="AS84" s="53" t="s">
        <v>271</v>
      </c>
      <c r="AT84" s="53" t="s">
        <v>271</v>
      </c>
      <c r="AU84" s="53" t="s">
        <v>271</v>
      </c>
      <c r="AV84" s="53" t="s">
        <v>271</v>
      </c>
      <c r="AW84" s="85" t="str" cm="1">
        <f t="array" ref="AW84">IF(OR(AF84:AQ84="SI",AR84="SI",AS84="SI",AT84="SI",AU84="SI",AV84="SI"),"Crítico-Proceda a elaborar plan de acción","No crítico/Intermedio-Solicitar evaluación por parte del OAL")</f>
        <v>No crítico/Intermedio-Solicitar evaluación por parte del OAL</v>
      </c>
      <c r="AX84" s="86"/>
      <c r="AY84" s="74"/>
      <c r="AZ84" s="74"/>
      <c r="BA84" s="74"/>
      <c r="BB84" s="74"/>
      <c r="BC84" s="74"/>
      <c r="BE84">
        <f t="shared" si="3"/>
        <v>1</v>
      </c>
    </row>
    <row r="85" spans="2:57" ht="58.5" customHeight="1">
      <c r="B85" s="54">
        <v>69</v>
      </c>
      <c r="C85" s="55" t="str">
        <f>Hoja1!W73</f>
        <v xml:space="preserve"> </v>
      </c>
      <c r="D85" s="55" t="str">
        <f>Hoja1!X73</f>
        <v xml:space="preserve"> </v>
      </c>
      <c r="E85" s="55" t="str">
        <f>Hoja1!Y73</f>
        <v xml:space="preserve"> </v>
      </c>
      <c r="F85" s="55" t="str">
        <f>Hoja1!Z73</f>
        <v xml:space="preserve"> </v>
      </c>
      <c r="G85" s="55" t="str">
        <f>Hoja1!AA73</f>
        <v xml:space="preserve"> </v>
      </c>
      <c r="H85" s="55" t="str">
        <f>Hoja1!AB73</f>
        <v xml:space="preserve"> </v>
      </c>
      <c r="I85" s="55" t="str">
        <f>Hoja1!AC73</f>
        <v xml:space="preserve"> </v>
      </c>
      <c r="J85" s="55" t="str">
        <f>Hoja1!AD73</f>
        <v xml:space="preserve"> </v>
      </c>
      <c r="K85" s="137"/>
      <c r="L85" s="137"/>
      <c r="M85" s="53"/>
      <c r="N85" s="53"/>
      <c r="O85" s="53"/>
      <c r="P85" s="53"/>
      <c r="Q85" s="53"/>
      <c r="R85" s="77"/>
      <c r="S85" s="53"/>
      <c r="T85" s="53"/>
      <c r="U85" s="53"/>
      <c r="V85" s="53"/>
      <c r="W85" s="53"/>
      <c r="X85" s="53"/>
      <c r="Y85" s="77"/>
      <c r="Z85" s="53"/>
      <c r="AA85" s="53"/>
      <c r="AB85" s="53"/>
      <c r="AC85" s="53"/>
      <c r="AD85" s="53"/>
      <c r="AE85" s="147" t="str">
        <f t="shared" si="2"/>
        <v>Aceptable</v>
      </c>
      <c r="AF85" s="53" t="s">
        <v>271</v>
      </c>
      <c r="AG85" s="53" t="s">
        <v>271</v>
      </c>
      <c r="AH85" s="53" t="s">
        <v>271</v>
      </c>
      <c r="AI85" s="53" t="s">
        <v>271</v>
      </c>
      <c r="AJ85" s="53" t="s">
        <v>271</v>
      </c>
      <c r="AK85" s="53" t="s">
        <v>271</v>
      </c>
      <c r="AL85" s="53" t="s">
        <v>271</v>
      </c>
      <c r="AM85" s="53" t="s">
        <v>271</v>
      </c>
      <c r="AN85" s="53" t="s">
        <v>271</v>
      </c>
      <c r="AO85" s="53" t="s">
        <v>271</v>
      </c>
      <c r="AP85" s="53" t="s">
        <v>271</v>
      </c>
      <c r="AQ85" s="53" t="s">
        <v>271</v>
      </c>
      <c r="AR85" s="53" t="s">
        <v>271</v>
      </c>
      <c r="AS85" s="53" t="s">
        <v>271</v>
      </c>
      <c r="AT85" s="53" t="s">
        <v>271</v>
      </c>
      <c r="AU85" s="53" t="s">
        <v>271</v>
      </c>
      <c r="AV85" s="53" t="s">
        <v>271</v>
      </c>
      <c r="AW85" s="85" t="str" cm="1">
        <f t="array" ref="AW85">IF(OR(AF85:AQ85="SI",AR85="SI",AS85="SI",AT85="SI",AU85="SI",AV85="SI"),"Crítico-Proceda a elaborar plan de acción","No crítico/Intermedio-Solicitar evaluación por parte del OAL")</f>
        <v>No crítico/Intermedio-Solicitar evaluación por parte del OAL</v>
      </c>
      <c r="AX85" s="86"/>
      <c r="AY85" s="74"/>
      <c r="AZ85" s="74"/>
      <c r="BA85" s="74"/>
      <c r="BB85" s="74"/>
      <c r="BC85" s="74"/>
      <c r="BE85">
        <f t="shared" si="3"/>
        <v>1</v>
      </c>
    </row>
    <row r="86" spans="2:57" ht="58.5" customHeight="1">
      <c r="B86" s="54">
        <v>70</v>
      </c>
      <c r="C86" s="55" t="str">
        <f>Hoja1!W74</f>
        <v xml:space="preserve"> </v>
      </c>
      <c r="D86" s="55" t="str">
        <f>Hoja1!X74</f>
        <v xml:space="preserve"> </v>
      </c>
      <c r="E86" s="55" t="str">
        <f>Hoja1!Y74</f>
        <v xml:space="preserve"> </v>
      </c>
      <c r="F86" s="55" t="str">
        <f>Hoja1!Z74</f>
        <v xml:space="preserve"> </v>
      </c>
      <c r="G86" s="55" t="str">
        <f>Hoja1!AA74</f>
        <v xml:space="preserve"> </v>
      </c>
      <c r="H86" s="55" t="str">
        <f>Hoja1!AB74</f>
        <v xml:space="preserve"> </v>
      </c>
      <c r="I86" s="55" t="str">
        <f>Hoja1!AC74</f>
        <v xml:space="preserve"> </v>
      </c>
      <c r="J86" s="55" t="str">
        <f>Hoja1!AD74</f>
        <v xml:space="preserve"> </v>
      </c>
      <c r="K86" s="137"/>
      <c r="L86" s="137"/>
      <c r="M86" s="53"/>
      <c r="N86" s="53"/>
      <c r="O86" s="53"/>
      <c r="P86" s="53"/>
      <c r="Q86" s="53"/>
      <c r="R86" s="77"/>
      <c r="S86" s="53"/>
      <c r="T86" s="53"/>
      <c r="U86" s="53"/>
      <c r="V86" s="53"/>
      <c r="W86" s="53"/>
      <c r="X86" s="53"/>
      <c r="Y86" s="77"/>
      <c r="Z86" s="53"/>
      <c r="AA86" s="53"/>
      <c r="AB86" s="53"/>
      <c r="AC86" s="53"/>
      <c r="AD86" s="53"/>
      <c r="AE86" s="147" t="str">
        <f t="shared" si="2"/>
        <v>Aceptable</v>
      </c>
      <c r="AF86" s="53" t="s">
        <v>271</v>
      </c>
      <c r="AG86" s="53" t="s">
        <v>271</v>
      </c>
      <c r="AH86" s="53" t="s">
        <v>271</v>
      </c>
      <c r="AI86" s="53" t="s">
        <v>271</v>
      </c>
      <c r="AJ86" s="53" t="s">
        <v>271</v>
      </c>
      <c r="AK86" s="53" t="s">
        <v>271</v>
      </c>
      <c r="AL86" s="53" t="s">
        <v>271</v>
      </c>
      <c r="AM86" s="53" t="s">
        <v>271</v>
      </c>
      <c r="AN86" s="53" t="s">
        <v>271</v>
      </c>
      <c r="AO86" s="53" t="s">
        <v>271</v>
      </c>
      <c r="AP86" s="53" t="s">
        <v>271</v>
      </c>
      <c r="AQ86" s="53" t="s">
        <v>271</v>
      </c>
      <c r="AR86" s="53" t="s">
        <v>271</v>
      </c>
      <c r="AS86" s="53" t="s">
        <v>271</v>
      </c>
      <c r="AT86" s="53" t="s">
        <v>271</v>
      </c>
      <c r="AU86" s="53" t="s">
        <v>271</v>
      </c>
      <c r="AV86" s="53" t="s">
        <v>271</v>
      </c>
      <c r="AW86" s="85" t="str" cm="1">
        <f t="array" ref="AW86">IF(OR(AF86:AQ86="SI",AR86="SI",AS86="SI",AT86="SI",AU86="SI",AV86="SI"),"Crítico-Proceda a elaborar plan de acción","No crítico/Intermedio-Solicitar evaluación por parte del OAL")</f>
        <v>No crítico/Intermedio-Solicitar evaluación por parte del OAL</v>
      </c>
      <c r="AX86" s="86"/>
      <c r="AY86" s="74"/>
      <c r="AZ86" s="74"/>
      <c r="BA86" s="74"/>
      <c r="BB86" s="74"/>
      <c r="BC86" s="74"/>
      <c r="BE86">
        <f t="shared" si="3"/>
        <v>1</v>
      </c>
    </row>
    <row r="87" spans="2:57" ht="58.5" customHeight="1">
      <c r="B87" s="54">
        <v>71</v>
      </c>
      <c r="C87" s="55" t="str">
        <f>Hoja1!W75</f>
        <v xml:space="preserve"> </v>
      </c>
      <c r="D87" s="55" t="str">
        <f>Hoja1!X75</f>
        <v xml:space="preserve"> </v>
      </c>
      <c r="E87" s="55" t="str">
        <f>Hoja1!Y75</f>
        <v xml:space="preserve"> </v>
      </c>
      <c r="F87" s="55" t="str">
        <f>Hoja1!Z75</f>
        <v xml:space="preserve"> </v>
      </c>
      <c r="G87" s="55" t="str">
        <f>Hoja1!AA75</f>
        <v xml:space="preserve"> </v>
      </c>
      <c r="H87" s="55" t="str">
        <f>Hoja1!AB75</f>
        <v xml:space="preserve"> </v>
      </c>
      <c r="I87" s="55" t="str">
        <f>Hoja1!AC75</f>
        <v xml:space="preserve"> </v>
      </c>
      <c r="J87" s="55" t="str">
        <f>Hoja1!AD75</f>
        <v xml:space="preserve"> </v>
      </c>
      <c r="K87" s="137"/>
      <c r="L87" s="137"/>
      <c r="M87" s="53"/>
      <c r="N87" s="53"/>
      <c r="O87" s="53"/>
      <c r="P87" s="53"/>
      <c r="Q87" s="53"/>
      <c r="R87" s="77"/>
      <c r="S87" s="53"/>
      <c r="T87" s="53"/>
      <c r="U87" s="53"/>
      <c r="V87" s="53"/>
      <c r="W87" s="53"/>
      <c r="X87" s="53"/>
      <c r="Y87" s="77"/>
      <c r="Z87" s="53"/>
      <c r="AA87" s="53"/>
      <c r="AB87" s="53"/>
      <c r="AC87" s="53"/>
      <c r="AD87" s="53"/>
      <c r="AE87" s="147" t="str">
        <f t="shared" si="2"/>
        <v>Aceptable</v>
      </c>
      <c r="AF87" s="53" t="s">
        <v>271</v>
      </c>
      <c r="AG87" s="53" t="s">
        <v>271</v>
      </c>
      <c r="AH87" s="53" t="s">
        <v>271</v>
      </c>
      <c r="AI87" s="53" t="s">
        <v>271</v>
      </c>
      <c r="AJ87" s="53" t="s">
        <v>271</v>
      </c>
      <c r="AK87" s="53" t="s">
        <v>271</v>
      </c>
      <c r="AL87" s="53" t="s">
        <v>271</v>
      </c>
      <c r="AM87" s="53" t="s">
        <v>271</v>
      </c>
      <c r="AN87" s="53" t="s">
        <v>271</v>
      </c>
      <c r="AO87" s="53" t="s">
        <v>271</v>
      </c>
      <c r="AP87" s="53" t="s">
        <v>271</v>
      </c>
      <c r="AQ87" s="53" t="s">
        <v>271</v>
      </c>
      <c r="AR87" s="53" t="s">
        <v>271</v>
      </c>
      <c r="AS87" s="53" t="s">
        <v>271</v>
      </c>
      <c r="AT87" s="53" t="s">
        <v>271</v>
      </c>
      <c r="AU87" s="53" t="s">
        <v>271</v>
      </c>
      <c r="AV87" s="53" t="s">
        <v>271</v>
      </c>
      <c r="AW87" s="85" t="str" cm="1">
        <f t="array" ref="AW87">IF(OR(AF87:AQ87="SI",AR87="SI",AS87="SI",AT87="SI",AU87="SI",AV87="SI"),"Crítico-Proceda a elaborar plan de acción","No crítico/Intermedio-Solicitar evaluación por parte del OAL")</f>
        <v>No crítico/Intermedio-Solicitar evaluación por parte del OAL</v>
      </c>
      <c r="AX87" s="86"/>
      <c r="AY87" s="74"/>
      <c r="AZ87" s="74"/>
      <c r="BA87" s="74"/>
      <c r="BB87" s="74"/>
      <c r="BC87" s="74"/>
      <c r="BE87">
        <f t="shared" si="3"/>
        <v>1</v>
      </c>
    </row>
    <row r="88" spans="2:57" ht="58.5" customHeight="1">
      <c r="B88" s="54">
        <v>72</v>
      </c>
      <c r="C88" s="55" t="str">
        <f>Hoja1!W76</f>
        <v xml:space="preserve"> </v>
      </c>
      <c r="D88" s="55" t="str">
        <f>Hoja1!X76</f>
        <v xml:space="preserve"> </v>
      </c>
      <c r="E88" s="55" t="str">
        <f>Hoja1!Y76</f>
        <v xml:space="preserve"> </v>
      </c>
      <c r="F88" s="55" t="str">
        <f>Hoja1!Z76</f>
        <v xml:space="preserve"> </v>
      </c>
      <c r="G88" s="55" t="str">
        <f>Hoja1!AA76</f>
        <v xml:space="preserve"> </v>
      </c>
      <c r="H88" s="55" t="str">
        <f>Hoja1!AB76</f>
        <v xml:space="preserve"> </v>
      </c>
      <c r="I88" s="55" t="str">
        <f>Hoja1!AC76</f>
        <v xml:space="preserve"> </v>
      </c>
      <c r="J88" s="55" t="str">
        <f>Hoja1!AD76</f>
        <v xml:space="preserve"> </v>
      </c>
      <c r="K88" s="137"/>
      <c r="L88" s="137"/>
      <c r="M88" s="53"/>
      <c r="N88" s="53"/>
      <c r="O88" s="53"/>
      <c r="P88" s="53"/>
      <c r="Q88" s="53"/>
      <c r="R88" s="77"/>
      <c r="S88" s="53"/>
      <c r="T88" s="53"/>
      <c r="U88" s="53"/>
      <c r="V88" s="53"/>
      <c r="W88" s="53"/>
      <c r="X88" s="53"/>
      <c r="Y88" s="77"/>
      <c r="Z88" s="53"/>
      <c r="AA88" s="53"/>
      <c r="AB88" s="53"/>
      <c r="AC88" s="53"/>
      <c r="AD88" s="53"/>
      <c r="AE88" s="147" t="str">
        <f t="shared" si="2"/>
        <v>Aceptable</v>
      </c>
      <c r="AF88" s="53" t="s">
        <v>271</v>
      </c>
      <c r="AG88" s="53" t="s">
        <v>271</v>
      </c>
      <c r="AH88" s="53" t="s">
        <v>271</v>
      </c>
      <c r="AI88" s="53" t="s">
        <v>271</v>
      </c>
      <c r="AJ88" s="53" t="s">
        <v>271</v>
      </c>
      <c r="AK88" s="53" t="s">
        <v>271</v>
      </c>
      <c r="AL88" s="53" t="s">
        <v>271</v>
      </c>
      <c r="AM88" s="53" t="s">
        <v>271</v>
      </c>
      <c r="AN88" s="53" t="s">
        <v>271</v>
      </c>
      <c r="AO88" s="53" t="s">
        <v>271</v>
      </c>
      <c r="AP88" s="53" t="s">
        <v>271</v>
      </c>
      <c r="AQ88" s="53" t="s">
        <v>271</v>
      </c>
      <c r="AR88" s="53" t="s">
        <v>271</v>
      </c>
      <c r="AS88" s="53" t="s">
        <v>271</v>
      </c>
      <c r="AT88" s="53" t="s">
        <v>271</v>
      </c>
      <c r="AU88" s="53" t="s">
        <v>271</v>
      </c>
      <c r="AV88" s="53" t="s">
        <v>271</v>
      </c>
      <c r="AW88" s="85" t="str" cm="1">
        <f t="array" ref="AW88">IF(OR(AF88:AQ88="SI",AR88="SI",AS88="SI",AT88="SI",AU88="SI",AV88="SI"),"Crítico-Proceda a elaborar plan de acción","No crítico/Intermedio-Solicitar evaluación por parte del OAL")</f>
        <v>No crítico/Intermedio-Solicitar evaluación por parte del OAL</v>
      </c>
      <c r="AX88" s="86"/>
      <c r="AY88" s="74"/>
      <c r="AZ88" s="74"/>
      <c r="BA88" s="74"/>
      <c r="BB88" s="74"/>
      <c r="BC88" s="74"/>
      <c r="BE88">
        <f t="shared" si="3"/>
        <v>1</v>
      </c>
    </row>
    <row r="89" spans="2:57" ht="58.5" customHeight="1">
      <c r="B89" s="54">
        <v>73</v>
      </c>
      <c r="C89" s="55" t="str">
        <f>Hoja1!W77</f>
        <v xml:space="preserve"> </v>
      </c>
      <c r="D89" s="55" t="str">
        <f>Hoja1!X77</f>
        <v xml:space="preserve"> </v>
      </c>
      <c r="E89" s="55" t="str">
        <f>Hoja1!Y77</f>
        <v xml:space="preserve"> </v>
      </c>
      <c r="F89" s="55" t="str">
        <f>Hoja1!Z77</f>
        <v xml:space="preserve"> </v>
      </c>
      <c r="G89" s="55" t="str">
        <f>Hoja1!AA77</f>
        <v xml:space="preserve"> </v>
      </c>
      <c r="H89" s="55" t="str">
        <f>Hoja1!AB77</f>
        <v xml:space="preserve"> </v>
      </c>
      <c r="I89" s="55" t="str">
        <f>Hoja1!AC77</f>
        <v xml:space="preserve"> </v>
      </c>
      <c r="J89" s="55" t="str">
        <f>Hoja1!AD77</f>
        <v xml:space="preserve"> </v>
      </c>
      <c r="K89" s="137"/>
      <c r="L89" s="137"/>
      <c r="M89" s="53"/>
      <c r="N89" s="53"/>
      <c r="O89" s="53"/>
      <c r="P89" s="53"/>
      <c r="Q89" s="53"/>
      <c r="R89" s="77"/>
      <c r="S89" s="53"/>
      <c r="T89" s="53"/>
      <c r="U89" s="53"/>
      <c r="V89" s="53"/>
      <c r="W89" s="53"/>
      <c r="X89" s="53"/>
      <c r="Y89" s="77"/>
      <c r="Z89" s="53"/>
      <c r="AA89" s="53"/>
      <c r="AB89" s="53"/>
      <c r="AC89" s="53"/>
      <c r="AD89" s="53"/>
      <c r="AE89" s="147" t="str">
        <f t="shared" si="2"/>
        <v>Aceptable</v>
      </c>
      <c r="AF89" s="53" t="s">
        <v>271</v>
      </c>
      <c r="AG89" s="53" t="s">
        <v>271</v>
      </c>
      <c r="AH89" s="53" t="s">
        <v>271</v>
      </c>
      <c r="AI89" s="53" t="s">
        <v>271</v>
      </c>
      <c r="AJ89" s="53" t="s">
        <v>271</v>
      </c>
      <c r="AK89" s="53" t="s">
        <v>271</v>
      </c>
      <c r="AL89" s="53" t="s">
        <v>271</v>
      </c>
      <c r="AM89" s="53" t="s">
        <v>271</v>
      </c>
      <c r="AN89" s="53" t="s">
        <v>271</v>
      </c>
      <c r="AO89" s="53" t="s">
        <v>271</v>
      </c>
      <c r="AP89" s="53" t="s">
        <v>271</v>
      </c>
      <c r="AQ89" s="53" t="s">
        <v>271</v>
      </c>
      <c r="AR89" s="53" t="s">
        <v>271</v>
      </c>
      <c r="AS89" s="53" t="s">
        <v>271</v>
      </c>
      <c r="AT89" s="53" t="s">
        <v>271</v>
      </c>
      <c r="AU89" s="53" t="s">
        <v>271</v>
      </c>
      <c r="AV89" s="53" t="s">
        <v>271</v>
      </c>
      <c r="AW89" s="85" t="str" cm="1">
        <f t="array" ref="AW89">IF(OR(AF89:AQ89="SI",AR89="SI",AS89="SI",AT89="SI",AU89="SI",AV89="SI"),"Crítico-Proceda a elaborar plan de acción","No crítico/Intermedio-Solicitar evaluación por parte del OAL")</f>
        <v>No crítico/Intermedio-Solicitar evaluación por parte del OAL</v>
      </c>
      <c r="AX89" s="86"/>
      <c r="AY89" s="74"/>
      <c r="AZ89" s="74"/>
      <c r="BA89" s="74"/>
      <c r="BB89" s="74"/>
      <c r="BC89" s="74"/>
      <c r="BE89">
        <f t="shared" si="3"/>
        <v>1</v>
      </c>
    </row>
    <row r="90" spans="2:57" ht="58.5" customHeight="1">
      <c r="B90" s="54">
        <v>74</v>
      </c>
      <c r="C90" s="55" t="str">
        <f>Hoja1!W78</f>
        <v xml:space="preserve"> </v>
      </c>
      <c r="D90" s="55" t="str">
        <f>Hoja1!X78</f>
        <v xml:space="preserve"> </v>
      </c>
      <c r="E90" s="55" t="str">
        <f>Hoja1!Y78</f>
        <v xml:space="preserve"> </v>
      </c>
      <c r="F90" s="55" t="str">
        <f>Hoja1!Z78</f>
        <v xml:space="preserve"> </v>
      </c>
      <c r="G90" s="55" t="str">
        <f>Hoja1!AA78</f>
        <v xml:space="preserve"> </v>
      </c>
      <c r="H90" s="55" t="str">
        <f>Hoja1!AB78</f>
        <v xml:space="preserve"> </v>
      </c>
      <c r="I90" s="55" t="str">
        <f>Hoja1!AC78</f>
        <v xml:space="preserve"> </v>
      </c>
      <c r="J90" s="55" t="str">
        <f>Hoja1!AD78</f>
        <v xml:space="preserve"> </v>
      </c>
      <c r="K90" s="137"/>
      <c r="L90" s="137"/>
      <c r="M90" s="53"/>
      <c r="N90" s="53"/>
      <c r="O90" s="53"/>
      <c r="P90" s="53"/>
      <c r="Q90" s="53"/>
      <c r="R90" s="77"/>
      <c r="S90" s="53"/>
      <c r="T90" s="53"/>
      <c r="U90" s="53"/>
      <c r="V90" s="53"/>
      <c r="W90" s="53"/>
      <c r="X90" s="53"/>
      <c r="Y90" s="77"/>
      <c r="Z90" s="53"/>
      <c r="AA90" s="53"/>
      <c r="AB90" s="53"/>
      <c r="AC90" s="53"/>
      <c r="AD90" s="53"/>
      <c r="AE90" s="147" t="str">
        <f t="shared" si="2"/>
        <v>Aceptable</v>
      </c>
      <c r="AF90" s="53" t="s">
        <v>271</v>
      </c>
      <c r="AG90" s="53" t="s">
        <v>271</v>
      </c>
      <c r="AH90" s="53" t="s">
        <v>271</v>
      </c>
      <c r="AI90" s="53" t="s">
        <v>271</v>
      </c>
      <c r="AJ90" s="53" t="s">
        <v>271</v>
      </c>
      <c r="AK90" s="53" t="s">
        <v>271</v>
      </c>
      <c r="AL90" s="53" t="s">
        <v>271</v>
      </c>
      <c r="AM90" s="53" t="s">
        <v>271</v>
      </c>
      <c r="AN90" s="53" t="s">
        <v>271</v>
      </c>
      <c r="AO90" s="53" t="s">
        <v>271</v>
      </c>
      <c r="AP90" s="53" t="s">
        <v>271</v>
      </c>
      <c r="AQ90" s="53" t="s">
        <v>271</v>
      </c>
      <c r="AR90" s="53" t="s">
        <v>271</v>
      </c>
      <c r="AS90" s="53" t="s">
        <v>271</v>
      </c>
      <c r="AT90" s="53" t="s">
        <v>271</v>
      </c>
      <c r="AU90" s="53" t="s">
        <v>271</v>
      </c>
      <c r="AV90" s="53" t="s">
        <v>271</v>
      </c>
      <c r="AW90" s="85" t="str" cm="1">
        <f t="array" ref="AW90">IF(OR(AF90:AQ90="SI",AR90="SI",AS90="SI",AT90="SI",AU90="SI",AV90="SI"),"Crítico-Proceda a elaborar plan de acción","No crítico/Intermedio-Solicitar evaluación por parte del OAL")</f>
        <v>No crítico/Intermedio-Solicitar evaluación por parte del OAL</v>
      </c>
      <c r="AX90" s="86"/>
      <c r="AY90" s="74"/>
      <c r="AZ90" s="74"/>
      <c r="BA90" s="74"/>
      <c r="BB90" s="74"/>
      <c r="BC90" s="74"/>
      <c r="BE90">
        <f t="shared" si="3"/>
        <v>1</v>
      </c>
    </row>
    <row r="91" spans="2:57" ht="58.5" customHeight="1">
      <c r="B91" s="54">
        <v>75</v>
      </c>
      <c r="C91" s="55" t="str">
        <f>Hoja1!W79</f>
        <v xml:space="preserve"> </v>
      </c>
      <c r="D91" s="55" t="str">
        <f>Hoja1!X79</f>
        <v xml:space="preserve"> </v>
      </c>
      <c r="E91" s="55" t="str">
        <f>Hoja1!Y79</f>
        <v xml:space="preserve"> </v>
      </c>
      <c r="F91" s="55" t="str">
        <f>Hoja1!Z79</f>
        <v xml:space="preserve"> </v>
      </c>
      <c r="G91" s="55" t="str">
        <f>Hoja1!AA79</f>
        <v xml:space="preserve"> </v>
      </c>
      <c r="H91" s="55" t="str">
        <f>Hoja1!AB79</f>
        <v xml:space="preserve"> </v>
      </c>
      <c r="I91" s="55" t="str">
        <f>Hoja1!AC79</f>
        <v xml:space="preserve"> </v>
      </c>
      <c r="J91" s="55" t="str">
        <f>Hoja1!AD79</f>
        <v xml:space="preserve"> </v>
      </c>
      <c r="K91" s="137"/>
      <c r="L91" s="137"/>
      <c r="M91" s="53"/>
      <c r="N91" s="53"/>
      <c r="O91" s="53"/>
      <c r="P91" s="53"/>
      <c r="Q91" s="53"/>
      <c r="R91" s="77"/>
      <c r="S91" s="53"/>
      <c r="T91" s="53"/>
      <c r="U91" s="53"/>
      <c r="V91" s="53"/>
      <c r="W91" s="53"/>
      <c r="X91" s="53"/>
      <c r="Y91" s="77"/>
      <c r="Z91" s="53"/>
      <c r="AA91" s="53"/>
      <c r="AB91" s="53"/>
      <c r="AC91" s="53"/>
      <c r="AD91" s="53"/>
      <c r="AE91" s="147" t="str">
        <f t="shared" si="2"/>
        <v>Aceptable</v>
      </c>
      <c r="AF91" s="53" t="s">
        <v>271</v>
      </c>
      <c r="AG91" s="53" t="s">
        <v>271</v>
      </c>
      <c r="AH91" s="53" t="s">
        <v>271</v>
      </c>
      <c r="AI91" s="53" t="s">
        <v>271</v>
      </c>
      <c r="AJ91" s="53" t="s">
        <v>271</v>
      </c>
      <c r="AK91" s="53" t="s">
        <v>271</v>
      </c>
      <c r="AL91" s="53" t="s">
        <v>271</v>
      </c>
      <c r="AM91" s="53" t="s">
        <v>271</v>
      </c>
      <c r="AN91" s="53" t="s">
        <v>271</v>
      </c>
      <c r="AO91" s="53" t="s">
        <v>271</v>
      </c>
      <c r="AP91" s="53" t="s">
        <v>271</v>
      </c>
      <c r="AQ91" s="53" t="s">
        <v>271</v>
      </c>
      <c r="AR91" s="53" t="s">
        <v>271</v>
      </c>
      <c r="AS91" s="53" t="s">
        <v>271</v>
      </c>
      <c r="AT91" s="53" t="s">
        <v>271</v>
      </c>
      <c r="AU91" s="53" t="s">
        <v>271</v>
      </c>
      <c r="AV91" s="53" t="s">
        <v>271</v>
      </c>
      <c r="AW91" s="85" t="str" cm="1">
        <f t="array" ref="AW91">IF(OR(AF91:AQ91="SI",AR91="SI",AS91="SI",AT91="SI",AU91="SI",AV91="SI"),"Crítico-Proceda a elaborar plan de acción","No crítico/Intermedio-Solicitar evaluación por parte del OAL")</f>
        <v>No crítico/Intermedio-Solicitar evaluación por parte del OAL</v>
      </c>
      <c r="AX91" s="86"/>
      <c r="AY91" s="74"/>
      <c r="AZ91" s="74"/>
      <c r="BA91" s="74"/>
      <c r="BB91" s="74"/>
      <c r="BC91" s="74"/>
      <c r="BE91">
        <f t="shared" si="3"/>
        <v>1</v>
      </c>
    </row>
    <row r="92" spans="2:57" ht="58.5" customHeight="1">
      <c r="B92" s="54">
        <v>76</v>
      </c>
      <c r="C92" s="55" t="str">
        <f>Hoja1!W80</f>
        <v xml:space="preserve"> </v>
      </c>
      <c r="D92" s="55" t="str">
        <f>Hoja1!X80</f>
        <v xml:space="preserve"> </v>
      </c>
      <c r="E92" s="55" t="str">
        <f>Hoja1!Y80</f>
        <v xml:space="preserve"> </v>
      </c>
      <c r="F92" s="55" t="str">
        <f>Hoja1!Z80</f>
        <v xml:space="preserve"> </v>
      </c>
      <c r="G92" s="55" t="str">
        <f>Hoja1!AA80</f>
        <v xml:space="preserve"> </v>
      </c>
      <c r="H92" s="55" t="str">
        <f>Hoja1!AB80</f>
        <v xml:space="preserve"> </v>
      </c>
      <c r="I92" s="55" t="str">
        <f>Hoja1!AC80</f>
        <v xml:space="preserve"> </v>
      </c>
      <c r="J92" s="55" t="str">
        <f>Hoja1!AD80</f>
        <v xml:space="preserve"> </v>
      </c>
      <c r="K92" s="137"/>
      <c r="L92" s="137"/>
      <c r="M92" s="53"/>
      <c r="N92" s="53"/>
      <c r="O92" s="53"/>
      <c r="P92" s="53"/>
      <c r="Q92" s="53"/>
      <c r="R92" s="77"/>
      <c r="S92" s="53"/>
      <c r="T92" s="53"/>
      <c r="U92" s="53"/>
      <c r="V92" s="53"/>
      <c r="W92" s="53"/>
      <c r="X92" s="53"/>
      <c r="Y92" s="77"/>
      <c r="Z92" s="53"/>
      <c r="AA92" s="53"/>
      <c r="AB92" s="53"/>
      <c r="AC92" s="53"/>
      <c r="AD92" s="53"/>
      <c r="AE92" s="147" t="str">
        <f t="shared" si="2"/>
        <v>Aceptable</v>
      </c>
      <c r="AF92" s="53" t="s">
        <v>271</v>
      </c>
      <c r="AG92" s="53" t="s">
        <v>271</v>
      </c>
      <c r="AH92" s="53" t="s">
        <v>271</v>
      </c>
      <c r="AI92" s="53" t="s">
        <v>271</v>
      </c>
      <c r="AJ92" s="53" t="s">
        <v>271</v>
      </c>
      <c r="AK92" s="53" t="s">
        <v>271</v>
      </c>
      <c r="AL92" s="53" t="s">
        <v>271</v>
      </c>
      <c r="AM92" s="53" t="s">
        <v>271</v>
      </c>
      <c r="AN92" s="53" t="s">
        <v>271</v>
      </c>
      <c r="AO92" s="53" t="s">
        <v>271</v>
      </c>
      <c r="AP92" s="53" t="s">
        <v>271</v>
      </c>
      <c r="AQ92" s="53" t="s">
        <v>271</v>
      </c>
      <c r="AR92" s="53" t="s">
        <v>271</v>
      </c>
      <c r="AS92" s="53" t="s">
        <v>271</v>
      </c>
      <c r="AT92" s="53" t="s">
        <v>271</v>
      </c>
      <c r="AU92" s="53" t="s">
        <v>271</v>
      </c>
      <c r="AV92" s="53" t="s">
        <v>271</v>
      </c>
      <c r="AW92" s="85" t="str" cm="1">
        <f t="array" ref="AW92">IF(OR(AF92:AQ92="SI",AR92="SI",AS92="SI",AT92="SI",AU92="SI",AV92="SI"),"Crítico-Proceda a elaborar plan de acción","No crítico/Intermedio-Solicitar evaluación por parte del OAL")</f>
        <v>No crítico/Intermedio-Solicitar evaluación por parte del OAL</v>
      </c>
      <c r="AX92" s="86"/>
      <c r="AY92" s="74"/>
      <c r="AZ92" s="74"/>
      <c r="BA92" s="74"/>
      <c r="BB92" s="74"/>
      <c r="BC92" s="74"/>
      <c r="BE92">
        <f t="shared" si="3"/>
        <v>1</v>
      </c>
    </row>
    <row r="93" spans="2:57" ht="58.5" customHeight="1">
      <c r="B93" s="54">
        <v>77</v>
      </c>
      <c r="C93" s="55" t="str">
        <f>Hoja1!W81</f>
        <v xml:space="preserve"> </v>
      </c>
      <c r="D93" s="55" t="str">
        <f>Hoja1!X81</f>
        <v xml:space="preserve"> </v>
      </c>
      <c r="E93" s="55" t="str">
        <f>Hoja1!Y81</f>
        <v xml:space="preserve"> </v>
      </c>
      <c r="F93" s="55" t="str">
        <f>Hoja1!Z81</f>
        <v xml:space="preserve"> </v>
      </c>
      <c r="G93" s="55" t="str">
        <f>Hoja1!AA81</f>
        <v xml:space="preserve"> </v>
      </c>
      <c r="H93" s="55" t="str">
        <f>Hoja1!AB81</f>
        <v xml:space="preserve"> </v>
      </c>
      <c r="I93" s="55" t="str">
        <f>Hoja1!AC81</f>
        <v xml:space="preserve"> </v>
      </c>
      <c r="J93" s="55" t="str">
        <f>Hoja1!AD81</f>
        <v xml:space="preserve"> </v>
      </c>
      <c r="K93" s="137"/>
      <c r="L93" s="137"/>
      <c r="M93" s="53"/>
      <c r="N93" s="53"/>
      <c r="O93" s="53"/>
      <c r="P93" s="53"/>
      <c r="Q93" s="53"/>
      <c r="R93" s="77"/>
      <c r="S93" s="53"/>
      <c r="T93" s="53"/>
      <c r="U93" s="53"/>
      <c r="V93" s="53"/>
      <c r="W93" s="53"/>
      <c r="X93" s="53"/>
      <c r="Y93" s="77"/>
      <c r="Z93" s="53"/>
      <c r="AA93" s="53"/>
      <c r="AB93" s="53"/>
      <c r="AC93" s="53"/>
      <c r="AD93" s="53"/>
      <c r="AE93" s="147" t="str">
        <f t="shared" si="2"/>
        <v>Aceptable</v>
      </c>
      <c r="AF93" s="53" t="s">
        <v>271</v>
      </c>
      <c r="AG93" s="53" t="s">
        <v>271</v>
      </c>
      <c r="AH93" s="53" t="s">
        <v>271</v>
      </c>
      <c r="AI93" s="53" t="s">
        <v>271</v>
      </c>
      <c r="AJ93" s="53" t="s">
        <v>271</v>
      </c>
      <c r="AK93" s="53" t="s">
        <v>271</v>
      </c>
      <c r="AL93" s="53" t="s">
        <v>271</v>
      </c>
      <c r="AM93" s="53" t="s">
        <v>271</v>
      </c>
      <c r="AN93" s="53" t="s">
        <v>271</v>
      </c>
      <c r="AO93" s="53" t="s">
        <v>271</v>
      </c>
      <c r="AP93" s="53" t="s">
        <v>271</v>
      </c>
      <c r="AQ93" s="53" t="s">
        <v>271</v>
      </c>
      <c r="AR93" s="53" t="s">
        <v>271</v>
      </c>
      <c r="AS93" s="53" t="s">
        <v>271</v>
      </c>
      <c r="AT93" s="53" t="s">
        <v>271</v>
      </c>
      <c r="AU93" s="53" t="s">
        <v>271</v>
      </c>
      <c r="AV93" s="53" t="s">
        <v>271</v>
      </c>
      <c r="AW93" s="85" t="str" cm="1">
        <f t="array" ref="AW93">IF(OR(AF93:AQ93="SI",AR93="SI",AS93="SI",AT93="SI",AU93="SI",AV93="SI"),"Crítico-Proceda a elaborar plan de acción","No crítico/Intermedio-Solicitar evaluación por parte del OAL")</f>
        <v>No crítico/Intermedio-Solicitar evaluación por parte del OAL</v>
      </c>
      <c r="AX93" s="86"/>
      <c r="AY93" s="74"/>
      <c r="AZ93" s="74"/>
      <c r="BA93" s="74"/>
      <c r="BB93" s="74"/>
      <c r="BC93" s="74"/>
      <c r="BE93">
        <f t="shared" si="3"/>
        <v>1</v>
      </c>
    </row>
    <row r="94" spans="2:57" ht="58.5" customHeight="1">
      <c r="B94" s="54">
        <v>78</v>
      </c>
      <c r="C94" s="55" t="str">
        <f>Hoja1!W82</f>
        <v xml:space="preserve"> </v>
      </c>
      <c r="D94" s="55" t="str">
        <f>Hoja1!X82</f>
        <v xml:space="preserve"> </v>
      </c>
      <c r="E94" s="55" t="str">
        <f>Hoja1!Y82</f>
        <v xml:space="preserve"> </v>
      </c>
      <c r="F94" s="55" t="str">
        <f>Hoja1!Z82</f>
        <v xml:space="preserve"> </v>
      </c>
      <c r="G94" s="55" t="str">
        <f>Hoja1!AA82</f>
        <v xml:space="preserve"> </v>
      </c>
      <c r="H94" s="55" t="str">
        <f>Hoja1!AB82</f>
        <v xml:space="preserve"> </v>
      </c>
      <c r="I94" s="55" t="str">
        <f>Hoja1!AC82</f>
        <v xml:space="preserve"> </v>
      </c>
      <c r="J94" s="55" t="str">
        <f>Hoja1!AD82</f>
        <v xml:space="preserve"> </v>
      </c>
      <c r="K94" s="137"/>
      <c r="L94" s="137"/>
      <c r="M94" s="53"/>
      <c r="N94" s="53"/>
      <c r="O94" s="53"/>
      <c r="P94" s="53"/>
      <c r="Q94" s="53"/>
      <c r="R94" s="77"/>
      <c r="S94" s="53"/>
      <c r="T94" s="53"/>
      <c r="U94" s="53"/>
      <c r="V94" s="53"/>
      <c r="W94" s="53"/>
      <c r="X94" s="53"/>
      <c r="Y94" s="77"/>
      <c r="Z94" s="53"/>
      <c r="AA94" s="53"/>
      <c r="AB94" s="53"/>
      <c r="AC94" s="53"/>
      <c r="AD94" s="53"/>
      <c r="AE94" s="147" t="str">
        <f t="shared" si="2"/>
        <v>Aceptable</v>
      </c>
      <c r="AF94" s="53" t="s">
        <v>271</v>
      </c>
      <c r="AG94" s="53" t="s">
        <v>271</v>
      </c>
      <c r="AH94" s="53" t="s">
        <v>271</v>
      </c>
      <c r="AI94" s="53" t="s">
        <v>271</v>
      </c>
      <c r="AJ94" s="53" t="s">
        <v>271</v>
      </c>
      <c r="AK94" s="53" t="s">
        <v>271</v>
      </c>
      <c r="AL94" s="53" t="s">
        <v>271</v>
      </c>
      <c r="AM94" s="53" t="s">
        <v>271</v>
      </c>
      <c r="AN94" s="53" t="s">
        <v>271</v>
      </c>
      <c r="AO94" s="53" t="s">
        <v>271</v>
      </c>
      <c r="AP94" s="53" t="s">
        <v>271</v>
      </c>
      <c r="AQ94" s="53" t="s">
        <v>271</v>
      </c>
      <c r="AR94" s="53" t="s">
        <v>271</v>
      </c>
      <c r="AS94" s="53" t="s">
        <v>271</v>
      </c>
      <c r="AT94" s="53" t="s">
        <v>271</v>
      </c>
      <c r="AU94" s="53" t="s">
        <v>271</v>
      </c>
      <c r="AV94" s="53" t="s">
        <v>271</v>
      </c>
      <c r="AW94" s="85" t="str" cm="1">
        <f t="array" ref="AW94">IF(OR(AF94:AQ94="SI",AR94="SI",AS94="SI",AT94="SI",AU94="SI",AV94="SI"),"Crítico-Proceda a elaborar plan de acción","No crítico/Intermedio-Solicitar evaluación por parte del OAL")</f>
        <v>No crítico/Intermedio-Solicitar evaluación por parte del OAL</v>
      </c>
      <c r="AX94" s="86"/>
      <c r="AY94" s="74"/>
      <c r="AZ94" s="74"/>
      <c r="BA94" s="74"/>
      <c r="BB94" s="74"/>
      <c r="BC94" s="74"/>
      <c r="BE94">
        <f t="shared" si="3"/>
        <v>1</v>
      </c>
    </row>
    <row r="95" spans="2:57" ht="58.5" customHeight="1">
      <c r="B95" s="54">
        <v>79</v>
      </c>
      <c r="C95" s="55" t="str">
        <f>Hoja1!W83</f>
        <v xml:space="preserve"> </v>
      </c>
      <c r="D95" s="55" t="str">
        <f>Hoja1!X83</f>
        <v xml:space="preserve"> </v>
      </c>
      <c r="E95" s="55" t="str">
        <f>Hoja1!Y83</f>
        <v xml:space="preserve"> </v>
      </c>
      <c r="F95" s="55" t="str">
        <f>Hoja1!Z83</f>
        <v xml:space="preserve"> </v>
      </c>
      <c r="G95" s="55" t="str">
        <f>Hoja1!AA83</f>
        <v xml:space="preserve"> </v>
      </c>
      <c r="H95" s="55" t="str">
        <f>Hoja1!AB83</f>
        <v xml:space="preserve"> </v>
      </c>
      <c r="I95" s="55" t="str">
        <f>Hoja1!AC83</f>
        <v xml:space="preserve"> </v>
      </c>
      <c r="J95" s="55" t="str">
        <f>Hoja1!AD83</f>
        <v xml:space="preserve"> </v>
      </c>
      <c r="K95" s="137"/>
      <c r="L95" s="137"/>
      <c r="M95" s="53"/>
      <c r="N95" s="53"/>
      <c r="O95" s="53"/>
      <c r="P95" s="53"/>
      <c r="Q95" s="53"/>
      <c r="R95" s="77"/>
      <c r="S95" s="53"/>
      <c r="T95" s="53"/>
      <c r="U95" s="53"/>
      <c r="V95" s="53"/>
      <c r="W95" s="53"/>
      <c r="X95" s="53"/>
      <c r="Y95" s="77"/>
      <c r="Z95" s="53"/>
      <c r="AA95" s="53"/>
      <c r="AB95" s="53"/>
      <c r="AC95" s="53"/>
      <c r="AD95" s="53"/>
      <c r="AE95" s="147" t="str">
        <f t="shared" si="2"/>
        <v>Aceptable</v>
      </c>
      <c r="AF95" s="53" t="s">
        <v>271</v>
      </c>
      <c r="AG95" s="53" t="s">
        <v>271</v>
      </c>
      <c r="AH95" s="53" t="s">
        <v>271</v>
      </c>
      <c r="AI95" s="53" t="s">
        <v>271</v>
      </c>
      <c r="AJ95" s="53" t="s">
        <v>271</v>
      </c>
      <c r="AK95" s="53" t="s">
        <v>271</v>
      </c>
      <c r="AL95" s="53" t="s">
        <v>271</v>
      </c>
      <c r="AM95" s="53" t="s">
        <v>271</v>
      </c>
      <c r="AN95" s="53" t="s">
        <v>271</v>
      </c>
      <c r="AO95" s="53" t="s">
        <v>271</v>
      </c>
      <c r="AP95" s="53" t="s">
        <v>271</v>
      </c>
      <c r="AQ95" s="53" t="s">
        <v>271</v>
      </c>
      <c r="AR95" s="53" t="s">
        <v>271</v>
      </c>
      <c r="AS95" s="53" t="s">
        <v>271</v>
      </c>
      <c r="AT95" s="53" t="s">
        <v>271</v>
      </c>
      <c r="AU95" s="53" t="s">
        <v>271</v>
      </c>
      <c r="AV95" s="53" t="s">
        <v>271</v>
      </c>
      <c r="AW95" s="85" t="str" cm="1">
        <f t="array" ref="AW95">IF(OR(AF95:AQ95="SI",AR95="SI",AS95="SI",AT95="SI",AU95="SI",AV95="SI"),"Crítico-Proceda a elaborar plan de acción","No crítico/Intermedio-Solicitar evaluación por parte del OAL")</f>
        <v>No crítico/Intermedio-Solicitar evaluación por parte del OAL</v>
      </c>
      <c r="AX95" s="86"/>
      <c r="AY95" s="74"/>
      <c r="AZ95" s="74"/>
      <c r="BA95" s="74"/>
      <c r="BB95" s="74"/>
      <c r="BC95" s="74"/>
      <c r="BE95">
        <f t="shared" si="3"/>
        <v>1</v>
      </c>
    </row>
    <row r="96" spans="2:57" ht="58.5" customHeight="1">
      <c r="B96" s="54">
        <v>80</v>
      </c>
      <c r="C96" s="55" t="str">
        <f>Hoja1!W84</f>
        <v xml:space="preserve"> </v>
      </c>
      <c r="D96" s="55" t="str">
        <f>Hoja1!X84</f>
        <v xml:space="preserve"> </v>
      </c>
      <c r="E96" s="55" t="str">
        <f>Hoja1!Y84</f>
        <v xml:space="preserve"> </v>
      </c>
      <c r="F96" s="55" t="str">
        <f>Hoja1!Z84</f>
        <v xml:space="preserve"> </v>
      </c>
      <c r="G96" s="55" t="str">
        <f>Hoja1!AA84</f>
        <v xml:space="preserve"> </v>
      </c>
      <c r="H96" s="55" t="str">
        <f>Hoja1!AB84</f>
        <v xml:space="preserve"> </v>
      </c>
      <c r="I96" s="55" t="str">
        <f>Hoja1!AC84</f>
        <v xml:space="preserve"> </v>
      </c>
      <c r="J96" s="55" t="str">
        <f>Hoja1!AD84</f>
        <v xml:space="preserve"> </v>
      </c>
      <c r="K96" s="137"/>
      <c r="L96" s="137"/>
      <c r="M96" s="53"/>
      <c r="N96" s="53"/>
      <c r="O96" s="53"/>
      <c r="P96" s="53"/>
      <c r="Q96" s="53"/>
      <c r="R96" s="77"/>
      <c r="S96" s="53"/>
      <c r="T96" s="53"/>
      <c r="U96" s="53"/>
      <c r="V96" s="53"/>
      <c r="W96" s="53"/>
      <c r="X96" s="53"/>
      <c r="Y96" s="77"/>
      <c r="Z96" s="53"/>
      <c r="AA96" s="53"/>
      <c r="AB96" s="53"/>
      <c r="AC96" s="53"/>
      <c r="AD96" s="53"/>
      <c r="AE96" s="147" t="str">
        <f t="shared" si="2"/>
        <v>Aceptable</v>
      </c>
      <c r="AF96" s="53" t="s">
        <v>271</v>
      </c>
      <c r="AG96" s="53" t="s">
        <v>271</v>
      </c>
      <c r="AH96" s="53" t="s">
        <v>271</v>
      </c>
      <c r="AI96" s="53" t="s">
        <v>271</v>
      </c>
      <c r="AJ96" s="53" t="s">
        <v>271</v>
      </c>
      <c r="AK96" s="53" t="s">
        <v>271</v>
      </c>
      <c r="AL96" s="53" t="s">
        <v>271</v>
      </c>
      <c r="AM96" s="53" t="s">
        <v>271</v>
      </c>
      <c r="AN96" s="53" t="s">
        <v>271</v>
      </c>
      <c r="AO96" s="53" t="s">
        <v>271</v>
      </c>
      <c r="AP96" s="53" t="s">
        <v>271</v>
      </c>
      <c r="AQ96" s="53" t="s">
        <v>271</v>
      </c>
      <c r="AR96" s="53" t="s">
        <v>271</v>
      </c>
      <c r="AS96" s="53" t="s">
        <v>271</v>
      </c>
      <c r="AT96" s="53" t="s">
        <v>271</v>
      </c>
      <c r="AU96" s="53" t="s">
        <v>271</v>
      </c>
      <c r="AV96" s="53" t="s">
        <v>271</v>
      </c>
      <c r="AW96" s="85" t="str" cm="1">
        <f t="array" ref="AW96">IF(OR(AF96:AQ96="SI",AR96="SI",AS96="SI",AT96="SI",AU96="SI",AV96="SI"),"Crítico-Proceda a elaborar plan de acción","No crítico/Intermedio-Solicitar evaluación por parte del OAL")</f>
        <v>No crítico/Intermedio-Solicitar evaluación por parte del OAL</v>
      </c>
      <c r="AX96" s="86"/>
      <c r="AY96" s="74"/>
      <c r="AZ96" s="74"/>
      <c r="BA96" s="74"/>
      <c r="BB96" s="74"/>
      <c r="BC96" s="74"/>
      <c r="BE96">
        <f t="shared" si="3"/>
        <v>1</v>
      </c>
    </row>
    <row r="97" spans="2:57" ht="58.5" customHeight="1">
      <c r="B97" s="54">
        <v>81</v>
      </c>
      <c r="C97" s="55" t="str">
        <f>Hoja1!W85</f>
        <v xml:space="preserve"> </v>
      </c>
      <c r="D97" s="55" t="str">
        <f>Hoja1!X85</f>
        <v xml:space="preserve"> </v>
      </c>
      <c r="E97" s="55" t="str">
        <f>Hoja1!Y85</f>
        <v xml:space="preserve"> </v>
      </c>
      <c r="F97" s="55" t="str">
        <f>Hoja1!Z85</f>
        <v xml:space="preserve"> </v>
      </c>
      <c r="G97" s="55" t="str">
        <f>Hoja1!AA85</f>
        <v xml:space="preserve"> </v>
      </c>
      <c r="H97" s="55" t="str">
        <f>Hoja1!AB85</f>
        <v xml:space="preserve"> </v>
      </c>
      <c r="I97" s="55" t="str">
        <f>Hoja1!AC85</f>
        <v xml:space="preserve"> </v>
      </c>
      <c r="J97" s="55" t="str">
        <f>Hoja1!AD85</f>
        <v xml:space="preserve"> </v>
      </c>
      <c r="K97" s="137"/>
      <c r="L97" s="137"/>
      <c r="M97" s="53"/>
      <c r="N97" s="53"/>
      <c r="O97" s="53"/>
      <c r="P97" s="53"/>
      <c r="Q97" s="53"/>
      <c r="R97" s="77"/>
      <c r="S97" s="53"/>
      <c r="T97" s="53"/>
      <c r="U97" s="53"/>
      <c r="V97" s="53"/>
      <c r="W97" s="53"/>
      <c r="X97" s="53"/>
      <c r="Y97" s="77"/>
      <c r="Z97" s="53"/>
      <c r="AA97" s="53"/>
      <c r="AB97" s="53"/>
      <c r="AC97" s="53"/>
      <c r="AD97" s="53"/>
      <c r="AE97" s="147" t="str">
        <f t="shared" si="2"/>
        <v>Aceptable</v>
      </c>
      <c r="AF97" s="53" t="s">
        <v>271</v>
      </c>
      <c r="AG97" s="53" t="s">
        <v>271</v>
      </c>
      <c r="AH97" s="53" t="s">
        <v>271</v>
      </c>
      <c r="AI97" s="53" t="s">
        <v>271</v>
      </c>
      <c r="AJ97" s="53" t="s">
        <v>271</v>
      </c>
      <c r="AK97" s="53" t="s">
        <v>271</v>
      </c>
      <c r="AL97" s="53" t="s">
        <v>271</v>
      </c>
      <c r="AM97" s="53" t="s">
        <v>271</v>
      </c>
      <c r="AN97" s="53" t="s">
        <v>271</v>
      </c>
      <c r="AO97" s="53" t="s">
        <v>271</v>
      </c>
      <c r="AP97" s="53" t="s">
        <v>271</v>
      </c>
      <c r="AQ97" s="53" t="s">
        <v>271</v>
      </c>
      <c r="AR97" s="53" t="s">
        <v>271</v>
      </c>
      <c r="AS97" s="53" t="s">
        <v>271</v>
      </c>
      <c r="AT97" s="53" t="s">
        <v>271</v>
      </c>
      <c r="AU97" s="53" t="s">
        <v>271</v>
      </c>
      <c r="AV97" s="53" t="s">
        <v>271</v>
      </c>
      <c r="AW97" s="85" t="str" cm="1">
        <f t="array" ref="AW97">IF(OR(AF97:AQ97="SI",AR97="SI",AS97="SI",AT97="SI",AU97="SI",AV97="SI"),"Crítico-Proceda a elaborar plan de acción","No crítico/Intermedio-Solicitar evaluación por parte del OAL")</f>
        <v>No crítico/Intermedio-Solicitar evaluación por parte del OAL</v>
      </c>
      <c r="AX97" s="86"/>
      <c r="AY97" s="74"/>
      <c r="AZ97" s="74"/>
      <c r="BA97" s="74"/>
      <c r="BB97" s="74"/>
      <c r="BC97" s="74"/>
      <c r="BE97">
        <f t="shared" si="3"/>
        <v>1</v>
      </c>
    </row>
    <row r="98" spans="2:57" ht="58.5" customHeight="1">
      <c r="B98" s="54">
        <v>82</v>
      </c>
      <c r="C98" s="55" t="str">
        <f>Hoja1!W86</f>
        <v xml:space="preserve"> </v>
      </c>
      <c r="D98" s="55" t="str">
        <f>Hoja1!X86</f>
        <v xml:space="preserve"> </v>
      </c>
      <c r="E98" s="55" t="str">
        <f>Hoja1!Y86</f>
        <v xml:space="preserve"> </v>
      </c>
      <c r="F98" s="55" t="str">
        <f>Hoja1!Z86</f>
        <v xml:space="preserve"> </v>
      </c>
      <c r="G98" s="55" t="str">
        <f>Hoja1!AA86</f>
        <v xml:space="preserve"> </v>
      </c>
      <c r="H98" s="55" t="str">
        <f>Hoja1!AB86</f>
        <v xml:space="preserve"> </v>
      </c>
      <c r="I98" s="55" t="str">
        <f>Hoja1!AC86</f>
        <v xml:space="preserve"> </v>
      </c>
      <c r="J98" s="55" t="str">
        <f>Hoja1!AD86</f>
        <v xml:space="preserve"> </v>
      </c>
      <c r="K98" s="137"/>
      <c r="L98" s="137"/>
      <c r="M98" s="53"/>
      <c r="N98" s="53"/>
      <c r="O98" s="53"/>
      <c r="P98" s="53"/>
      <c r="Q98" s="53"/>
      <c r="R98" s="77"/>
      <c r="S98" s="53"/>
      <c r="T98" s="53"/>
      <c r="U98" s="53"/>
      <c r="V98" s="53"/>
      <c r="W98" s="53"/>
      <c r="X98" s="53"/>
      <c r="Y98" s="77"/>
      <c r="Z98" s="53"/>
      <c r="AA98" s="53"/>
      <c r="AB98" s="53"/>
      <c r="AC98" s="53"/>
      <c r="AD98" s="53"/>
      <c r="AE98" s="147" t="str">
        <f t="shared" si="2"/>
        <v>Aceptable</v>
      </c>
      <c r="AF98" s="53" t="s">
        <v>271</v>
      </c>
      <c r="AG98" s="53" t="s">
        <v>271</v>
      </c>
      <c r="AH98" s="53" t="s">
        <v>271</v>
      </c>
      <c r="AI98" s="53" t="s">
        <v>271</v>
      </c>
      <c r="AJ98" s="53" t="s">
        <v>271</v>
      </c>
      <c r="AK98" s="53" t="s">
        <v>271</v>
      </c>
      <c r="AL98" s="53" t="s">
        <v>271</v>
      </c>
      <c r="AM98" s="53" t="s">
        <v>271</v>
      </c>
      <c r="AN98" s="53" t="s">
        <v>271</v>
      </c>
      <c r="AO98" s="53" t="s">
        <v>271</v>
      </c>
      <c r="AP98" s="53" t="s">
        <v>271</v>
      </c>
      <c r="AQ98" s="53" t="s">
        <v>271</v>
      </c>
      <c r="AR98" s="53" t="s">
        <v>271</v>
      </c>
      <c r="AS98" s="53" t="s">
        <v>271</v>
      </c>
      <c r="AT98" s="53" t="s">
        <v>271</v>
      </c>
      <c r="AU98" s="53" t="s">
        <v>271</v>
      </c>
      <c r="AV98" s="53" t="s">
        <v>271</v>
      </c>
      <c r="AW98" s="85" t="str" cm="1">
        <f t="array" ref="AW98">IF(OR(AF98:AQ98="SI",AR98="SI",AS98="SI",AT98="SI",AU98="SI",AV98="SI"),"Crítico-Proceda a elaborar plan de acción","No crítico/Intermedio-Solicitar evaluación por parte del OAL")</f>
        <v>No crítico/Intermedio-Solicitar evaluación por parte del OAL</v>
      </c>
      <c r="AX98" s="86"/>
      <c r="AY98" s="74"/>
      <c r="AZ98" s="74"/>
      <c r="BA98" s="74"/>
      <c r="BB98" s="74"/>
      <c r="BC98" s="74"/>
      <c r="BE98">
        <f t="shared" si="3"/>
        <v>1</v>
      </c>
    </row>
    <row r="99" spans="2:57" ht="58.5" customHeight="1">
      <c r="B99" s="54">
        <v>83</v>
      </c>
      <c r="C99" s="55" t="str">
        <f>Hoja1!W87</f>
        <v xml:space="preserve"> </v>
      </c>
      <c r="D99" s="55" t="str">
        <f>Hoja1!X87</f>
        <v xml:space="preserve"> </v>
      </c>
      <c r="E99" s="55" t="str">
        <f>Hoja1!Y87</f>
        <v xml:space="preserve"> </v>
      </c>
      <c r="F99" s="55" t="str">
        <f>Hoja1!Z87</f>
        <v xml:space="preserve"> </v>
      </c>
      <c r="G99" s="55" t="str">
        <f>Hoja1!AA87</f>
        <v xml:space="preserve"> </v>
      </c>
      <c r="H99" s="55" t="str">
        <f>Hoja1!AB87</f>
        <v xml:space="preserve"> </v>
      </c>
      <c r="I99" s="55" t="str">
        <f>Hoja1!AC87</f>
        <v xml:space="preserve"> </v>
      </c>
      <c r="J99" s="55" t="str">
        <f>Hoja1!AD87</f>
        <v xml:space="preserve"> </v>
      </c>
      <c r="K99" s="137"/>
      <c r="L99" s="137"/>
      <c r="M99" s="53"/>
      <c r="N99" s="53"/>
      <c r="O99" s="53"/>
      <c r="P99" s="53"/>
      <c r="Q99" s="53"/>
      <c r="R99" s="77"/>
      <c r="S99" s="53"/>
      <c r="T99" s="53"/>
      <c r="U99" s="53"/>
      <c r="V99" s="53"/>
      <c r="W99" s="53"/>
      <c r="X99" s="53"/>
      <c r="Y99" s="77"/>
      <c r="Z99" s="53"/>
      <c r="AA99" s="53"/>
      <c r="AB99" s="53"/>
      <c r="AC99" s="53"/>
      <c r="AD99" s="53"/>
      <c r="AE99" s="147" t="str">
        <f t="shared" si="2"/>
        <v>Aceptable</v>
      </c>
      <c r="AF99" s="53" t="s">
        <v>271</v>
      </c>
      <c r="AG99" s="53" t="s">
        <v>271</v>
      </c>
      <c r="AH99" s="53" t="s">
        <v>271</v>
      </c>
      <c r="AI99" s="53" t="s">
        <v>271</v>
      </c>
      <c r="AJ99" s="53" t="s">
        <v>271</v>
      </c>
      <c r="AK99" s="53" t="s">
        <v>271</v>
      </c>
      <c r="AL99" s="53" t="s">
        <v>271</v>
      </c>
      <c r="AM99" s="53" t="s">
        <v>271</v>
      </c>
      <c r="AN99" s="53" t="s">
        <v>271</v>
      </c>
      <c r="AO99" s="53" t="s">
        <v>271</v>
      </c>
      <c r="AP99" s="53" t="s">
        <v>271</v>
      </c>
      <c r="AQ99" s="53" t="s">
        <v>271</v>
      </c>
      <c r="AR99" s="53" t="s">
        <v>271</v>
      </c>
      <c r="AS99" s="53" t="s">
        <v>271</v>
      </c>
      <c r="AT99" s="53" t="s">
        <v>271</v>
      </c>
      <c r="AU99" s="53" t="s">
        <v>271</v>
      </c>
      <c r="AV99" s="53" t="s">
        <v>271</v>
      </c>
      <c r="AW99" s="85" t="str" cm="1">
        <f t="array" ref="AW99">IF(OR(AF99:AQ99="SI",AR99="SI",AS99="SI",AT99="SI",AU99="SI",AV99="SI"),"Crítico-Proceda a elaborar plan de acción","No crítico/Intermedio-Solicitar evaluación por parte del OAL")</f>
        <v>No crítico/Intermedio-Solicitar evaluación por parte del OAL</v>
      </c>
      <c r="AX99" s="86"/>
      <c r="AY99" s="74"/>
      <c r="AZ99" s="74"/>
      <c r="BA99" s="74"/>
      <c r="BB99" s="74"/>
      <c r="BC99" s="74"/>
      <c r="BE99">
        <f t="shared" si="3"/>
        <v>1</v>
      </c>
    </row>
    <row r="100" spans="2:57" ht="58.5" customHeight="1">
      <c r="B100" s="54">
        <v>84</v>
      </c>
      <c r="C100" s="55" t="str">
        <f>Hoja1!W88</f>
        <v xml:space="preserve"> </v>
      </c>
      <c r="D100" s="55" t="str">
        <f>Hoja1!X88</f>
        <v xml:space="preserve"> </v>
      </c>
      <c r="E100" s="55" t="str">
        <f>Hoja1!Y88</f>
        <v xml:space="preserve"> </v>
      </c>
      <c r="F100" s="55" t="str">
        <f>Hoja1!Z88</f>
        <v xml:space="preserve"> </v>
      </c>
      <c r="G100" s="55" t="str">
        <f>Hoja1!AA88</f>
        <v xml:space="preserve"> </v>
      </c>
      <c r="H100" s="55" t="str">
        <f>Hoja1!AB88</f>
        <v xml:space="preserve"> </v>
      </c>
      <c r="I100" s="55" t="str">
        <f>Hoja1!AC88</f>
        <v xml:space="preserve"> </v>
      </c>
      <c r="J100" s="55" t="str">
        <f>Hoja1!AD88</f>
        <v xml:space="preserve"> </v>
      </c>
      <c r="K100" s="137"/>
      <c r="L100" s="137"/>
      <c r="M100" s="53"/>
      <c r="N100" s="53"/>
      <c r="O100" s="53"/>
      <c r="P100" s="53"/>
      <c r="Q100" s="53"/>
      <c r="R100" s="77"/>
      <c r="S100" s="53"/>
      <c r="T100" s="53"/>
      <c r="U100" s="53"/>
      <c r="V100" s="53"/>
      <c r="W100" s="53"/>
      <c r="X100" s="53"/>
      <c r="Y100" s="77"/>
      <c r="Z100" s="53"/>
      <c r="AA100" s="53"/>
      <c r="AB100" s="53"/>
      <c r="AC100" s="53"/>
      <c r="AD100" s="53"/>
      <c r="AE100" s="147" t="str">
        <f t="shared" si="2"/>
        <v>Aceptable</v>
      </c>
      <c r="AF100" s="53" t="s">
        <v>271</v>
      </c>
      <c r="AG100" s="53" t="s">
        <v>271</v>
      </c>
      <c r="AH100" s="53" t="s">
        <v>271</v>
      </c>
      <c r="AI100" s="53" t="s">
        <v>271</v>
      </c>
      <c r="AJ100" s="53" t="s">
        <v>271</v>
      </c>
      <c r="AK100" s="53" t="s">
        <v>271</v>
      </c>
      <c r="AL100" s="53" t="s">
        <v>271</v>
      </c>
      <c r="AM100" s="53" t="s">
        <v>271</v>
      </c>
      <c r="AN100" s="53" t="s">
        <v>271</v>
      </c>
      <c r="AO100" s="53" t="s">
        <v>271</v>
      </c>
      <c r="AP100" s="53" t="s">
        <v>271</v>
      </c>
      <c r="AQ100" s="53" t="s">
        <v>271</v>
      </c>
      <c r="AR100" s="53" t="s">
        <v>271</v>
      </c>
      <c r="AS100" s="53" t="s">
        <v>271</v>
      </c>
      <c r="AT100" s="53" t="s">
        <v>271</v>
      </c>
      <c r="AU100" s="53" t="s">
        <v>271</v>
      </c>
      <c r="AV100" s="53" t="s">
        <v>271</v>
      </c>
      <c r="AW100" s="85" t="str" cm="1">
        <f t="array" ref="AW100">IF(OR(AF100:AQ100="SI",AR100="SI",AS100="SI",AT100="SI",AU100="SI",AV100="SI"),"Crítico-Proceda a elaborar plan de acción","No crítico/Intermedio-Solicitar evaluación por parte del OAL")</f>
        <v>No crítico/Intermedio-Solicitar evaluación por parte del OAL</v>
      </c>
      <c r="AX100" s="86"/>
      <c r="AY100" s="74"/>
      <c r="AZ100" s="74"/>
      <c r="BA100" s="74"/>
      <c r="BB100" s="74"/>
      <c r="BC100" s="74"/>
      <c r="BE100">
        <f t="shared" si="3"/>
        <v>1</v>
      </c>
    </row>
    <row r="101" spans="2:57" ht="58.5" customHeight="1">
      <c r="B101" s="54">
        <v>85</v>
      </c>
      <c r="C101" s="55" t="str">
        <f>Hoja1!W89</f>
        <v xml:space="preserve"> </v>
      </c>
      <c r="D101" s="55" t="str">
        <f>Hoja1!X89</f>
        <v xml:space="preserve"> </v>
      </c>
      <c r="E101" s="55" t="str">
        <f>Hoja1!Y89</f>
        <v xml:space="preserve"> </v>
      </c>
      <c r="F101" s="55" t="str">
        <f>Hoja1!Z89</f>
        <v xml:space="preserve"> </v>
      </c>
      <c r="G101" s="55" t="str">
        <f>Hoja1!AA89</f>
        <v xml:space="preserve"> </v>
      </c>
      <c r="H101" s="55" t="str">
        <f>Hoja1!AB89</f>
        <v xml:space="preserve"> </v>
      </c>
      <c r="I101" s="55" t="str">
        <f>Hoja1!AC89</f>
        <v xml:space="preserve"> </v>
      </c>
      <c r="J101" s="55" t="str">
        <f>Hoja1!AD89</f>
        <v xml:space="preserve"> </v>
      </c>
      <c r="K101" s="137"/>
      <c r="L101" s="137"/>
      <c r="M101" s="53"/>
      <c r="N101" s="53"/>
      <c r="O101" s="53"/>
      <c r="P101" s="53"/>
      <c r="Q101" s="53"/>
      <c r="R101" s="77"/>
      <c r="S101" s="53"/>
      <c r="T101" s="53"/>
      <c r="U101" s="53"/>
      <c r="V101" s="53"/>
      <c r="W101" s="53"/>
      <c r="X101" s="53"/>
      <c r="Y101" s="77"/>
      <c r="Z101" s="53"/>
      <c r="AA101" s="53"/>
      <c r="AB101" s="53"/>
      <c r="AC101" s="53"/>
      <c r="AD101" s="53"/>
      <c r="AE101" s="147" t="str">
        <f t="shared" si="2"/>
        <v>Aceptable</v>
      </c>
      <c r="AF101" s="53" t="s">
        <v>271</v>
      </c>
      <c r="AG101" s="53" t="s">
        <v>271</v>
      </c>
      <c r="AH101" s="53" t="s">
        <v>271</v>
      </c>
      <c r="AI101" s="53" t="s">
        <v>271</v>
      </c>
      <c r="AJ101" s="53" t="s">
        <v>271</v>
      </c>
      <c r="AK101" s="53" t="s">
        <v>271</v>
      </c>
      <c r="AL101" s="53" t="s">
        <v>271</v>
      </c>
      <c r="AM101" s="53" t="s">
        <v>271</v>
      </c>
      <c r="AN101" s="53" t="s">
        <v>271</v>
      </c>
      <c r="AO101" s="53" t="s">
        <v>271</v>
      </c>
      <c r="AP101" s="53" t="s">
        <v>271</v>
      </c>
      <c r="AQ101" s="53" t="s">
        <v>271</v>
      </c>
      <c r="AR101" s="53" t="s">
        <v>271</v>
      </c>
      <c r="AS101" s="53" t="s">
        <v>271</v>
      </c>
      <c r="AT101" s="53" t="s">
        <v>271</v>
      </c>
      <c r="AU101" s="53" t="s">
        <v>271</v>
      </c>
      <c r="AV101" s="53" t="s">
        <v>271</v>
      </c>
      <c r="AW101" s="85" t="str" cm="1">
        <f t="array" ref="AW101">IF(OR(AF101:AQ101="SI",AR101="SI",AS101="SI",AT101="SI",AU101="SI",AV101="SI"),"Crítico-Proceda a elaborar plan de acción","No crítico/Intermedio-Solicitar evaluación por parte del OAL")</f>
        <v>No crítico/Intermedio-Solicitar evaluación por parte del OAL</v>
      </c>
      <c r="AX101" s="86"/>
      <c r="AY101" s="74"/>
      <c r="AZ101" s="74"/>
      <c r="BA101" s="74"/>
      <c r="BB101" s="74"/>
      <c r="BC101" s="74"/>
      <c r="BE101">
        <f t="shared" si="3"/>
        <v>1</v>
      </c>
    </row>
    <row r="102" spans="2:57" ht="58.5" customHeight="1">
      <c r="B102" s="54">
        <v>86</v>
      </c>
      <c r="C102" s="55" t="str">
        <f>Hoja1!W90</f>
        <v xml:space="preserve"> </v>
      </c>
      <c r="D102" s="55" t="str">
        <f>Hoja1!X90</f>
        <v xml:space="preserve"> </v>
      </c>
      <c r="E102" s="55" t="str">
        <f>Hoja1!Y90</f>
        <v xml:space="preserve"> </v>
      </c>
      <c r="F102" s="55" t="str">
        <f>Hoja1!Z90</f>
        <v xml:space="preserve"> </v>
      </c>
      <c r="G102" s="55" t="str">
        <f>Hoja1!AA90</f>
        <v xml:space="preserve"> </v>
      </c>
      <c r="H102" s="55" t="str">
        <f>Hoja1!AB90</f>
        <v xml:space="preserve"> </v>
      </c>
      <c r="I102" s="55" t="str">
        <f>Hoja1!AC90</f>
        <v xml:space="preserve"> </v>
      </c>
      <c r="J102" s="55" t="str">
        <f>Hoja1!AD90</f>
        <v xml:space="preserve"> </v>
      </c>
      <c r="K102" s="137"/>
      <c r="L102" s="137"/>
      <c r="M102" s="53"/>
      <c r="N102" s="53"/>
      <c r="O102" s="53"/>
      <c r="P102" s="53"/>
      <c r="Q102" s="53"/>
      <c r="R102" s="77"/>
      <c r="S102" s="53"/>
      <c r="T102" s="53"/>
      <c r="U102" s="53"/>
      <c r="V102" s="53"/>
      <c r="W102" s="53"/>
      <c r="X102" s="53"/>
      <c r="Y102" s="77"/>
      <c r="Z102" s="53"/>
      <c r="AA102" s="53"/>
      <c r="AB102" s="53"/>
      <c r="AC102" s="53"/>
      <c r="AD102" s="53"/>
      <c r="AE102" s="147" t="str">
        <f t="shared" si="2"/>
        <v>Aceptable</v>
      </c>
      <c r="AF102" s="53" t="s">
        <v>271</v>
      </c>
      <c r="AG102" s="53" t="s">
        <v>271</v>
      </c>
      <c r="AH102" s="53" t="s">
        <v>271</v>
      </c>
      <c r="AI102" s="53" t="s">
        <v>271</v>
      </c>
      <c r="AJ102" s="53" t="s">
        <v>271</v>
      </c>
      <c r="AK102" s="53" t="s">
        <v>271</v>
      </c>
      <c r="AL102" s="53" t="s">
        <v>271</v>
      </c>
      <c r="AM102" s="53" t="s">
        <v>271</v>
      </c>
      <c r="AN102" s="53" t="s">
        <v>271</v>
      </c>
      <c r="AO102" s="53" t="s">
        <v>271</v>
      </c>
      <c r="AP102" s="53" t="s">
        <v>271</v>
      </c>
      <c r="AQ102" s="53" t="s">
        <v>271</v>
      </c>
      <c r="AR102" s="53" t="s">
        <v>271</v>
      </c>
      <c r="AS102" s="53" t="s">
        <v>271</v>
      </c>
      <c r="AT102" s="53" t="s">
        <v>271</v>
      </c>
      <c r="AU102" s="53" t="s">
        <v>271</v>
      </c>
      <c r="AV102" s="53" t="s">
        <v>271</v>
      </c>
      <c r="AW102" s="85" t="str" cm="1">
        <f t="array" ref="AW102">IF(OR(AF102:AQ102="SI",AR102="SI",AS102="SI",AT102="SI",AU102="SI",AV102="SI"),"Crítico-Proceda a elaborar plan de acción","No crítico/Intermedio-Solicitar evaluación por parte del OAL")</f>
        <v>No crítico/Intermedio-Solicitar evaluación por parte del OAL</v>
      </c>
      <c r="AX102" s="86"/>
      <c r="AY102" s="74"/>
      <c r="AZ102" s="74"/>
      <c r="BA102" s="74"/>
      <c r="BB102" s="74"/>
      <c r="BC102" s="74"/>
      <c r="BE102">
        <f t="shared" si="3"/>
        <v>1</v>
      </c>
    </row>
    <row r="103" spans="2:57" ht="58.5" customHeight="1">
      <c r="B103" s="54">
        <v>87</v>
      </c>
      <c r="C103" s="55" t="str">
        <f>Hoja1!W91</f>
        <v xml:space="preserve"> </v>
      </c>
      <c r="D103" s="55" t="str">
        <f>Hoja1!X91</f>
        <v xml:space="preserve"> </v>
      </c>
      <c r="E103" s="55" t="str">
        <f>Hoja1!Y91</f>
        <v xml:space="preserve"> </v>
      </c>
      <c r="F103" s="55" t="str">
        <f>Hoja1!Z91</f>
        <v xml:space="preserve"> </v>
      </c>
      <c r="G103" s="55" t="str">
        <f>Hoja1!AA91</f>
        <v xml:space="preserve"> </v>
      </c>
      <c r="H103" s="55" t="str">
        <f>Hoja1!AB91</f>
        <v xml:space="preserve"> </v>
      </c>
      <c r="I103" s="55" t="str">
        <f>Hoja1!AC91</f>
        <v xml:space="preserve"> </v>
      </c>
      <c r="J103" s="55" t="str">
        <f>Hoja1!AD91</f>
        <v xml:space="preserve"> </v>
      </c>
      <c r="K103" s="137"/>
      <c r="L103" s="137"/>
      <c r="M103" s="53"/>
      <c r="N103" s="53"/>
      <c r="O103" s="53"/>
      <c r="P103" s="53"/>
      <c r="Q103" s="53"/>
      <c r="R103" s="77"/>
      <c r="S103" s="53"/>
      <c r="T103" s="53"/>
      <c r="U103" s="53"/>
      <c r="V103" s="53"/>
      <c r="W103" s="53"/>
      <c r="X103" s="53"/>
      <c r="Y103" s="77"/>
      <c r="Z103" s="53"/>
      <c r="AA103" s="53"/>
      <c r="AB103" s="53"/>
      <c r="AC103" s="53"/>
      <c r="AD103" s="53"/>
      <c r="AE103" s="147" t="str">
        <f t="shared" si="2"/>
        <v>Aceptable</v>
      </c>
      <c r="AF103" s="53" t="s">
        <v>271</v>
      </c>
      <c r="AG103" s="53" t="s">
        <v>271</v>
      </c>
      <c r="AH103" s="53" t="s">
        <v>271</v>
      </c>
      <c r="AI103" s="53" t="s">
        <v>271</v>
      </c>
      <c r="AJ103" s="53" t="s">
        <v>271</v>
      </c>
      <c r="AK103" s="53" t="s">
        <v>271</v>
      </c>
      <c r="AL103" s="53" t="s">
        <v>271</v>
      </c>
      <c r="AM103" s="53" t="s">
        <v>271</v>
      </c>
      <c r="AN103" s="53" t="s">
        <v>271</v>
      </c>
      <c r="AO103" s="53" t="s">
        <v>271</v>
      </c>
      <c r="AP103" s="53" t="s">
        <v>271</v>
      </c>
      <c r="AQ103" s="53" t="s">
        <v>271</v>
      </c>
      <c r="AR103" s="53" t="s">
        <v>271</v>
      </c>
      <c r="AS103" s="53" t="s">
        <v>271</v>
      </c>
      <c r="AT103" s="53" t="s">
        <v>271</v>
      </c>
      <c r="AU103" s="53" t="s">
        <v>271</v>
      </c>
      <c r="AV103" s="53" t="s">
        <v>271</v>
      </c>
      <c r="AW103" s="85" t="str" cm="1">
        <f t="array" ref="AW103">IF(OR(AF103:AQ103="SI",AR103="SI",AS103="SI",AT103="SI",AU103="SI",AV103="SI"),"Crítico-Proceda a elaborar plan de acción","No crítico/Intermedio-Solicitar evaluación por parte del OAL")</f>
        <v>No crítico/Intermedio-Solicitar evaluación por parte del OAL</v>
      </c>
      <c r="AX103" s="86"/>
      <c r="AY103" s="74"/>
      <c r="AZ103" s="74"/>
      <c r="BA103" s="74"/>
      <c r="BB103" s="74"/>
      <c r="BC103" s="74"/>
      <c r="BE103">
        <f t="shared" si="3"/>
        <v>1</v>
      </c>
    </row>
    <row r="104" spans="2:57" ht="58.5" customHeight="1">
      <c r="B104" s="54">
        <v>88</v>
      </c>
      <c r="C104" s="55" t="str">
        <f>Hoja1!W92</f>
        <v xml:space="preserve"> </v>
      </c>
      <c r="D104" s="55" t="str">
        <f>Hoja1!X92</f>
        <v xml:space="preserve"> </v>
      </c>
      <c r="E104" s="55" t="str">
        <f>Hoja1!Y92</f>
        <v xml:space="preserve"> </v>
      </c>
      <c r="F104" s="55" t="str">
        <f>Hoja1!Z92</f>
        <v xml:space="preserve"> </v>
      </c>
      <c r="G104" s="55" t="str">
        <f>Hoja1!AA92</f>
        <v xml:space="preserve"> </v>
      </c>
      <c r="H104" s="55" t="str">
        <f>Hoja1!AB92</f>
        <v xml:space="preserve"> </v>
      </c>
      <c r="I104" s="55" t="str">
        <f>Hoja1!AC92</f>
        <v xml:space="preserve"> </v>
      </c>
      <c r="J104" s="55" t="str">
        <f>Hoja1!AD92</f>
        <v xml:space="preserve"> </v>
      </c>
      <c r="K104" s="137"/>
      <c r="L104" s="137"/>
      <c r="M104" s="53"/>
      <c r="N104" s="53"/>
      <c r="O104" s="53"/>
      <c r="P104" s="53"/>
      <c r="Q104" s="53"/>
      <c r="R104" s="77"/>
      <c r="S104" s="53"/>
      <c r="T104" s="53"/>
      <c r="U104" s="53"/>
      <c r="V104" s="53"/>
      <c r="W104" s="53"/>
      <c r="X104" s="53"/>
      <c r="Y104" s="77"/>
      <c r="Z104" s="53"/>
      <c r="AA104" s="53"/>
      <c r="AB104" s="53"/>
      <c r="AC104" s="53"/>
      <c r="AD104" s="53"/>
      <c r="AE104" s="147" t="str">
        <f t="shared" si="2"/>
        <v>Aceptable</v>
      </c>
      <c r="AF104" s="53" t="s">
        <v>271</v>
      </c>
      <c r="AG104" s="53" t="s">
        <v>271</v>
      </c>
      <c r="AH104" s="53" t="s">
        <v>271</v>
      </c>
      <c r="AI104" s="53" t="s">
        <v>271</v>
      </c>
      <c r="AJ104" s="53" t="s">
        <v>271</v>
      </c>
      <c r="AK104" s="53" t="s">
        <v>271</v>
      </c>
      <c r="AL104" s="53" t="s">
        <v>271</v>
      </c>
      <c r="AM104" s="53" t="s">
        <v>271</v>
      </c>
      <c r="AN104" s="53" t="s">
        <v>271</v>
      </c>
      <c r="AO104" s="53" t="s">
        <v>271</v>
      </c>
      <c r="AP104" s="53" t="s">
        <v>271</v>
      </c>
      <c r="AQ104" s="53" t="s">
        <v>271</v>
      </c>
      <c r="AR104" s="53" t="s">
        <v>271</v>
      </c>
      <c r="AS104" s="53" t="s">
        <v>271</v>
      </c>
      <c r="AT104" s="53" t="s">
        <v>271</v>
      </c>
      <c r="AU104" s="53" t="s">
        <v>271</v>
      </c>
      <c r="AV104" s="53" t="s">
        <v>271</v>
      </c>
      <c r="AW104" s="85" t="str" cm="1">
        <f t="array" ref="AW104">IF(OR(AF104:AQ104="SI",AR104="SI",AS104="SI",AT104="SI",AU104="SI",AV104="SI"),"Crítico-Proceda a elaborar plan de acción","No crítico/Intermedio-Solicitar evaluación por parte del OAL")</f>
        <v>No crítico/Intermedio-Solicitar evaluación por parte del OAL</v>
      </c>
      <c r="AX104" s="86"/>
      <c r="AY104" s="74"/>
      <c r="AZ104" s="74"/>
      <c r="BA104" s="74"/>
      <c r="BB104" s="74"/>
      <c r="BC104" s="74"/>
      <c r="BE104">
        <f t="shared" si="3"/>
        <v>1</v>
      </c>
    </row>
    <row r="105" spans="2:57" ht="58.5" customHeight="1">
      <c r="B105" s="54">
        <v>89</v>
      </c>
      <c r="C105" s="55" t="str">
        <f>Hoja1!W93</f>
        <v xml:space="preserve"> </v>
      </c>
      <c r="D105" s="55" t="str">
        <f>Hoja1!X93</f>
        <v xml:space="preserve"> </v>
      </c>
      <c r="E105" s="55" t="str">
        <f>Hoja1!Y93</f>
        <v xml:space="preserve"> </v>
      </c>
      <c r="F105" s="55" t="str">
        <f>Hoja1!Z93</f>
        <v xml:space="preserve"> </v>
      </c>
      <c r="G105" s="55" t="str">
        <f>Hoja1!AA93</f>
        <v xml:space="preserve"> </v>
      </c>
      <c r="H105" s="55" t="str">
        <f>Hoja1!AB93</f>
        <v xml:space="preserve"> </v>
      </c>
      <c r="I105" s="55" t="str">
        <f>Hoja1!AC93</f>
        <v xml:space="preserve"> </v>
      </c>
      <c r="J105" s="55" t="str">
        <f>Hoja1!AD93</f>
        <v xml:space="preserve"> </v>
      </c>
      <c r="K105" s="137"/>
      <c r="L105" s="137"/>
      <c r="M105" s="53"/>
      <c r="N105" s="53"/>
      <c r="O105" s="53"/>
      <c r="P105" s="53"/>
      <c r="Q105" s="53"/>
      <c r="R105" s="77"/>
      <c r="S105" s="53"/>
      <c r="T105" s="53"/>
      <c r="U105" s="53"/>
      <c r="V105" s="53"/>
      <c r="W105" s="53"/>
      <c r="X105" s="53"/>
      <c r="Y105" s="77"/>
      <c r="Z105" s="53"/>
      <c r="AA105" s="53"/>
      <c r="AB105" s="53"/>
      <c r="AC105" s="53"/>
      <c r="AD105" s="53"/>
      <c r="AE105" s="147" t="str">
        <f t="shared" si="2"/>
        <v>Aceptable</v>
      </c>
      <c r="AF105" s="53" t="s">
        <v>271</v>
      </c>
      <c r="AG105" s="53" t="s">
        <v>271</v>
      </c>
      <c r="AH105" s="53" t="s">
        <v>271</v>
      </c>
      <c r="AI105" s="53" t="s">
        <v>271</v>
      </c>
      <c r="AJ105" s="53" t="s">
        <v>271</v>
      </c>
      <c r="AK105" s="53" t="s">
        <v>271</v>
      </c>
      <c r="AL105" s="53" t="s">
        <v>271</v>
      </c>
      <c r="AM105" s="53" t="s">
        <v>271</v>
      </c>
      <c r="AN105" s="53" t="s">
        <v>271</v>
      </c>
      <c r="AO105" s="53" t="s">
        <v>271</v>
      </c>
      <c r="AP105" s="53" t="s">
        <v>271</v>
      </c>
      <c r="AQ105" s="53" t="s">
        <v>271</v>
      </c>
      <c r="AR105" s="53" t="s">
        <v>271</v>
      </c>
      <c r="AS105" s="53" t="s">
        <v>271</v>
      </c>
      <c r="AT105" s="53" t="s">
        <v>271</v>
      </c>
      <c r="AU105" s="53" t="s">
        <v>271</v>
      </c>
      <c r="AV105" s="53" t="s">
        <v>271</v>
      </c>
      <c r="AW105" s="85" t="str" cm="1">
        <f t="array" ref="AW105">IF(OR(AF105:AQ105="SI",AR105="SI",AS105="SI",AT105="SI",AU105="SI",AV105="SI"),"Crítico-Proceda a elaborar plan de acción","No crítico/Intermedio-Solicitar evaluación por parte del OAL")</f>
        <v>No crítico/Intermedio-Solicitar evaluación por parte del OAL</v>
      </c>
      <c r="AX105" s="86"/>
      <c r="AY105" s="74"/>
      <c r="AZ105" s="74"/>
      <c r="BA105" s="74"/>
      <c r="BB105" s="74"/>
      <c r="BC105" s="74"/>
      <c r="BE105">
        <f t="shared" si="3"/>
        <v>1</v>
      </c>
    </row>
    <row r="106" spans="2:57" ht="58.5" customHeight="1">
      <c r="B106" s="54">
        <v>90</v>
      </c>
      <c r="C106" s="55" t="str">
        <f>Hoja1!W94</f>
        <v xml:space="preserve"> </v>
      </c>
      <c r="D106" s="55" t="str">
        <f>Hoja1!X94</f>
        <v xml:space="preserve"> </v>
      </c>
      <c r="E106" s="55" t="str">
        <f>Hoja1!Y94</f>
        <v xml:space="preserve"> </v>
      </c>
      <c r="F106" s="55" t="str">
        <f>Hoja1!Z94</f>
        <v xml:space="preserve"> </v>
      </c>
      <c r="G106" s="55" t="str">
        <f>Hoja1!AA94</f>
        <v xml:space="preserve"> </v>
      </c>
      <c r="H106" s="55" t="str">
        <f>Hoja1!AB94</f>
        <v xml:space="preserve"> </v>
      </c>
      <c r="I106" s="55" t="str">
        <f>Hoja1!AC94</f>
        <v xml:space="preserve"> </v>
      </c>
      <c r="J106" s="55" t="str">
        <f>Hoja1!AD94</f>
        <v xml:space="preserve"> </v>
      </c>
      <c r="K106" s="137"/>
      <c r="L106" s="137"/>
      <c r="M106" s="53"/>
      <c r="N106" s="53"/>
      <c r="O106" s="53"/>
      <c r="P106" s="53"/>
      <c r="Q106" s="53"/>
      <c r="R106" s="77"/>
      <c r="S106" s="53"/>
      <c r="T106" s="53"/>
      <c r="U106" s="53"/>
      <c r="V106" s="53"/>
      <c r="W106" s="53"/>
      <c r="X106" s="53"/>
      <c r="Y106" s="77"/>
      <c r="Z106" s="53"/>
      <c r="AA106" s="53"/>
      <c r="AB106" s="53"/>
      <c r="AC106" s="53"/>
      <c r="AD106" s="53"/>
      <c r="AE106" s="147" t="str">
        <f t="shared" si="2"/>
        <v>Aceptable</v>
      </c>
      <c r="AF106" s="53" t="s">
        <v>271</v>
      </c>
      <c r="AG106" s="53" t="s">
        <v>271</v>
      </c>
      <c r="AH106" s="53" t="s">
        <v>271</v>
      </c>
      <c r="AI106" s="53" t="s">
        <v>271</v>
      </c>
      <c r="AJ106" s="53" t="s">
        <v>271</v>
      </c>
      <c r="AK106" s="53" t="s">
        <v>271</v>
      </c>
      <c r="AL106" s="53" t="s">
        <v>271</v>
      </c>
      <c r="AM106" s="53" t="s">
        <v>271</v>
      </c>
      <c r="AN106" s="53" t="s">
        <v>271</v>
      </c>
      <c r="AO106" s="53" t="s">
        <v>271</v>
      </c>
      <c r="AP106" s="53" t="s">
        <v>271</v>
      </c>
      <c r="AQ106" s="53" t="s">
        <v>271</v>
      </c>
      <c r="AR106" s="53" t="s">
        <v>271</v>
      </c>
      <c r="AS106" s="53" t="s">
        <v>271</v>
      </c>
      <c r="AT106" s="53" t="s">
        <v>271</v>
      </c>
      <c r="AU106" s="53" t="s">
        <v>271</v>
      </c>
      <c r="AV106" s="53" t="s">
        <v>271</v>
      </c>
      <c r="AW106" s="85" t="str" cm="1">
        <f t="array" ref="AW106">IF(OR(AF106:AQ106="SI",AR106="SI",AS106="SI",AT106="SI",AU106="SI",AV106="SI"),"Crítico-Proceda a elaborar plan de acción","No crítico/Intermedio-Solicitar evaluación por parte del OAL")</f>
        <v>No crítico/Intermedio-Solicitar evaluación por parte del OAL</v>
      </c>
      <c r="AX106" s="86"/>
      <c r="AY106" s="74"/>
      <c r="AZ106" s="74"/>
      <c r="BA106" s="74"/>
      <c r="BB106" s="74"/>
      <c r="BC106" s="74"/>
      <c r="BE106">
        <f t="shared" si="3"/>
        <v>1</v>
      </c>
    </row>
    <row r="107" spans="2:57" ht="58.5" customHeight="1">
      <c r="B107" s="54">
        <v>91</v>
      </c>
      <c r="C107" s="55" t="str">
        <f>Hoja1!W95</f>
        <v xml:space="preserve"> </v>
      </c>
      <c r="D107" s="55" t="str">
        <f>Hoja1!X95</f>
        <v xml:space="preserve"> </v>
      </c>
      <c r="E107" s="55" t="str">
        <f>Hoja1!Y95</f>
        <v xml:space="preserve"> </v>
      </c>
      <c r="F107" s="55" t="str">
        <f>Hoja1!Z95</f>
        <v xml:space="preserve"> </v>
      </c>
      <c r="G107" s="55" t="str">
        <f>Hoja1!AA95</f>
        <v xml:space="preserve"> </v>
      </c>
      <c r="H107" s="55" t="str">
        <f>Hoja1!AB95</f>
        <v xml:space="preserve"> </v>
      </c>
      <c r="I107" s="55" t="str">
        <f>Hoja1!AC95</f>
        <v xml:space="preserve"> </v>
      </c>
      <c r="J107" s="55" t="str">
        <f>Hoja1!AD95</f>
        <v xml:space="preserve"> </v>
      </c>
      <c r="K107" s="137"/>
      <c r="L107" s="137"/>
      <c r="M107" s="53"/>
      <c r="N107" s="53"/>
      <c r="O107" s="53"/>
      <c r="P107" s="53"/>
      <c r="Q107" s="53"/>
      <c r="R107" s="77"/>
      <c r="S107" s="53"/>
      <c r="T107" s="53"/>
      <c r="U107" s="53"/>
      <c r="V107" s="53"/>
      <c r="W107" s="53"/>
      <c r="X107" s="53"/>
      <c r="Y107" s="77"/>
      <c r="Z107" s="53"/>
      <c r="AA107" s="53"/>
      <c r="AB107" s="53"/>
      <c r="AC107" s="53"/>
      <c r="AD107" s="53"/>
      <c r="AE107" s="147" t="str">
        <f t="shared" si="2"/>
        <v>Aceptable</v>
      </c>
      <c r="AF107" s="53" t="s">
        <v>271</v>
      </c>
      <c r="AG107" s="53" t="s">
        <v>271</v>
      </c>
      <c r="AH107" s="53" t="s">
        <v>271</v>
      </c>
      <c r="AI107" s="53" t="s">
        <v>271</v>
      </c>
      <c r="AJ107" s="53" t="s">
        <v>271</v>
      </c>
      <c r="AK107" s="53" t="s">
        <v>271</v>
      </c>
      <c r="AL107" s="53" t="s">
        <v>271</v>
      </c>
      <c r="AM107" s="53" t="s">
        <v>271</v>
      </c>
      <c r="AN107" s="53" t="s">
        <v>271</v>
      </c>
      <c r="AO107" s="53" t="s">
        <v>271</v>
      </c>
      <c r="AP107" s="53" t="s">
        <v>271</v>
      </c>
      <c r="AQ107" s="53" t="s">
        <v>271</v>
      </c>
      <c r="AR107" s="53" t="s">
        <v>271</v>
      </c>
      <c r="AS107" s="53" t="s">
        <v>271</v>
      </c>
      <c r="AT107" s="53" t="s">
        <v>271</v>
      </c>
      <c r="AU107" s="53" t="s">
        <v>271</v>
      </c>
      <c r="AV107" s="53" t="s">
        <v>271</v>
      </c>
      <c r="AW107" s="85" t="str" cm="1">
        <f t="array" ref="AW107">IF(OR(AF107:AQ107="SI",AR107="SI",AS107="SI",AT107="SI",AU107="SI",AV107="SI"),"Crítico-Proceda a elaborar plan de acción","No crítico/Intermedio-Solicitar evaluación por parte del OAL")</f>
        <v>No crítico/Intermedio-Solicitar evaluación por parte del OAL</v>
      </c>
      <c r="AX107" s="86"/>
      <c r="AY107" s="74"/>
      <c r="AZ107" s="74"/>
      <c r="BA107" s="74"/>
      <c r="BB107" s="74"/>
      <c r="BC107" s="74"/>
      <c r="BE107">
        <f t="shared" si="3"/>
        <v>1</v>
      </c>
    </row>
    <row r="108" spans="2:57" ht="58.5" customHeight="1">
      <c r="B108" s="54">
        <v>92</v>
      </c>
      <c r="C108" s="55" t="str">
        <f>Hoja1!W96</f>
        <v xml:space="preserve"> </v>
      </c>
      <c r="D108" s="55" t="str">
        <f>Hoja1!X96</f>
        <v xml:space="preserve"> </v>
      </c>
      <c r="E108" s="55" t="str">
        <f>Hoja1!Y96</f>
        <v xml:space="preserve"> </v>
      </c>
      <c r="F108" s="55" t="str">
        <f>Hoja1!Z96</f>
        <v xml:space="preserve"> </v>
      </c>
      <c r="G108" s="55" t="str">
        <f>Hoja1!AA96</f>
        <v xml:space="preserve"> </v>
      </c>
      <c r="H108" s="55" t="str">
        <f>Hoja1!AB96</f>
        <v xml:space="preserve"> </v>
      </c>
      <c r="I108" s="55" t="str">
        <f>Hoja1!AC96</f>
        <v xml:space="preserve"> </v>
      </c>
      <c r="J108" s="55" t="str">
        <f>Hoja1!AD96</f>
        <v xml:space="preserve"> </v>
      </c>
      <c r="K108" s="137"/>
      <c r="L108" s="137"/>
      <c r="M108" s="53"/>
      <c r="N108" s="53"/>
      <c r="O108" s="53"/>
      <c r="P108" s="53"/>
      <c r="Q108" s="53"/>
      <c r="R108" s="77"/>
      <c r="S108" s="53"/>
      <c r="T108" s="53"/>
      <c r="U108" s="53"/>
      <c r="V108" s="53"/>
      <c r="W108" s="53"/>
      <c r="X108" s="53"/>
      <c r="Y108" s="77"/>
      <c r="Z108" s="53"/>
      <c r="AA108" s="53"/>
      <c r="AB108" s="53"/>
      <c r="AC108" s="53"/>
      <c r="AD108" s="53"/>
      <c r="AE108" s="147" t="str">
        <f t="shared" si="2"/>
        <v>Aceptable</v>
      </c>
      <c r="AF108" s="53" t="s">
        <v>271</v>
      </c>
      <c r="AG108" s="53" t="s">
        <v>271</v>
      </c>
      <c r="AH108" s="53" t="s">
        <v>271</v>
      </c>
      <c r="AI108" s="53" t="s">
        <v>271</v>
      </c>
      <c r="AJ108" s="53" t="s">
        <v>271</v>
      </c>
      <c r="AK108" s="53" t="s">
        <v>271</v>
      </c>
      <c r="AL108" s="53" t="s">
        <v>271</v>
      </c>
      <c r="AM108" s="53" t="s">
        <v>271</v>
      </c>
      <c r="AN108" s="53" t="s">
        <v>271</v>
      </c>
      <c r="AO108" s="53" t="s">
        <v>271</v>
      </c>
      <c r="AP108" s="53" t="s">
        <v>271</v>
      </c>
      <c r="AQ108" s="53" t="s">
        <v>271</v>
      </c>
      <c r="AR108" s="53" t="s">
        <v>271</v>
      </c>
      <c r="AS108" s="53" t="s">
        <v>271</v>
      </c>
      <c r="AT108" s="53" t="s">
        <v>271</v>
      </c>
      <c r="AU108" s="53" t="s">
        <v>271</v>
      </c>
      <c r="AV108" s="53" t="s">
        <v>271</v>
      </c>
      <c r="AW108" s="85" t="str" cm="1">
        <f t="array" ref="AW108">IF(OR(AF108:AQ108="SI",AR108="SI",AS108="SI",AT108="SI",AU108="SI",AV108="SI"),"Crítico-Proceda a elaborar plan de acción","No crítico/Intermedio-Solicitar evaluación por parte del OAL")</f>
        <v>No crítico/Intermedio-Solicitar evaluación por parte del OAL</v>
      </c>
      <c r="AX108" s="86"/>
      <c r="AY108" s="74"/>
      <c r="AZ108" s="74"/>
      <c r="BA108" s="74"/>
      <c r="BB108" s="74"/>
      <c r="BC108" s="74"/>
      <c r="BE108">
        <f t="shared" si="3"/>
        <v>1</v>
      </c>
    </row>
    <row r="109" spans="2:57" ht="58.5" customHeight="1">
      <c r="B109" s="54">
        <v>93</v>
      </c>
      <c r="C109" s="55" t="str">
        <f>Hoja1!W97</f>
        <v xml:space="preserve"> </v>
      </c>
      <c r="D109" s="55" t="str">
        <f>Hoja1!X97</f>
        <v xml:space="preserve"> </v>
      </c>
      <c r="E109" s="55" t="str">
        <f>Hoja1!Y97</f>
        <v xml:space="preserve"> </v>
      </c>
      <c r="F109" s="55" t="str">
        <f>Hoja1!Z97</f>
        <v xml:space="preserve"> </v>
      </c>
      <c r="G109" s="55" t="str">
        <f>Hoja1!AA97</f>
        <v xml:space="preserve"> </v>
      </c>
      <c r="H109" s="55" t="str">
        <f>Hoja1!AB97</f>
        <v xml:space="preserve"> </v>
      </c>
      <c r="I109" s="55" t="str">
        <f>Hoja1!AC97</f>
        <v xml:space="preserve"> </v>
      </c>
      <c r="J109" s="55" t="str">
        <f>Hoja1!AD97</f>
        <v xml:space="preserve"> </v>
      </c>
      <c r="K109" s="137"/>
      <c r="L109" s="137"/>
      <c r="M109" s="53"/>
      <c r="N109" s="53"/>
      <c r="O109" s="53"/>
      <c r="P109" s="53"/>
      <c r="Q109" s="53"/>
      <c r="R109" s="77"/>
      <c r="S109" s="53"/>
      <c r="T109" s="53"/>
      <c r="U109" s="53"/>
      <c r="V109" s="53"/>
      <c r="W109" s="53"/>
      <c r="X109" s="53"/>
      <c r="Y109" s="77"/>
      <c r="Z109" s="53"/>
      <c r="AA109" s="53"/>
      <c r="AB109" s="53"/>
      <c r="AC109" s="53"/>
      <c r="AD109" s="53"/>
      <c r="AE109" s="147" t="str">
        <f t="shared" si="2"/>
        <v>Aceptable</v>
      </c>
      <c r="AF109" s="53" t="s">
        <v>271</v>
      </c>
      <c r="AG109" s="53" t="s">
        <v>271</v>
      </c>
      <c r="AH109" s="53" t="s">
        <v>271</v>
      </c>
      <c r="AI109" s="53" t="s">
        <v>271</v>
      </c>
      <c r="AJ109" s="53" t="s">
        <v>271</v>
      </c>
      <c r="AK109" s="53" t="s">
        <v>271</v>
      </c>
      <c r="AL109" s="53" t="s">
        <v>271</v>
      </c>
      <c r="AM109" s="53" t="s">
        <v>271</v>
      </c>
      <c r="AN109" s="53" t="s">
        <v>271</v>
      </c>
      <c r="AO109" s="53" t="s">
        <v>271</v>
      </c>
      <c r="AP109" s="53" t="s">
        <v>271</v>
      </c>
      <c r="AQ109" s="53" t="s">
        <v>271</v>
      </c>
      <c r="AR109" s="53" t="s">
        <v>271</v>
      </c>
      <c r="AS109" s="53" t="s">
        <v>271</v>
      </c>
      <c r="AT109" s="53" t="s">
        <v>271</v>
      </c>
      <c r="AU109" s="53" t="s">
        <v>271</v>
      </c>
      <c r="AV109" s="53" t="s">
        <v>271</v>
      </c>
      <c r="AW109" s="85" t="str" cm="1">
        <f t="array" ref="AW109">IF(OR(AF109:AQ109="SI",AR109="SI",AS109="SI",AT109="SI",AU109="SI",AV109="SI"),"Crítico-Proceda a elaborar plan de acción","No crítico/Intermedio-Solicitar evaluación por parte del OAL")</f>
        <v>No crítico/Intermedio-Solicitar evaluación por parte del OAL</v>
      </c>
      <c r="AX109" s="86"/>
      <c r="AY109" s="74"/>
      <c r="AZ109" s="74"/>
      <c r="BA109" s="74"/>
      <c r="BB109" s="74"/>
      <c r="BC109" s="74"/>
      <c r="BE109">
        <f t="shared" si="3"/>
        <v>1</v>
      </c>
    </row>
    <row r="110" spans="2:57" ht="58.5" customHeight="1">
      <c r="B110" s="54">
        <v>94</v>
      </c>
      <c r="C110" s="55" t="str">
        <f>Hoja1!W98</f>
        <v xml:space="preserve"> </v>
      </c>
      <c r="D110" s="55" t="str">
        <f>Hoja1!X98</f>
        <v xml:space="preserve"> </v>
      </c>
      <c r="E110" s="55" t="str">
        <f>Hoja1!Y98</f>
        <v xml:space="preserve"> </v>
      </c>
      <c r="F110" s="55" t="str">
        <f>Hoja1!Z98</f>
        <v xml:space="preserve"> </v>
      </c>
      <c r="G110" s="55" t="str">
        <f>Hoja1!AA98</f>
        <v xml:space="preserve"> </v>
      </c>
      <c r="H110" s="55" t="str">
        <f>Hoja1!AB98</f>
        <v xml:space="preserve"> </v>
      </c>
      <c r="I110" s="55" t="str">
        <f>Hoja1!AC98</f>
        <v xml:space="preserve"> </v>
      </c>
      <c r="J110" s="55" t="str">
        <f>Hoja1!AD98</f>
        <v xml:space="preserve"> </v>
      </c>
      <c r="K110" s="137"/>
      <c r="L110" s="137"/>
      <c r="M110" s="53"/>
      <c r="N110" s="53"/>
      <c r="O110" s="53"/>
      <c r="P110" s="53"/>
      <c r="Q110" s="53"/>
      <c r="R110" s="77"/>
      <c r="S110" s="53"/>
      <c r="T110" s="53"/>
      <c r="U110" s="53"/>
      <c r="V110" s="53"/>
      <c r="W110" s="53"/>
      <c r="X110" s="53"/>
      <c r="Y110" s="77"/>
      <c r="Z110" s="53"/>
      <c r="AA110" s="53"/>
      <c r="AB110" s="53"/>
      <c r="AC110" s="53"/>
      <c r="AD110" s="53"/>
      <c r="AE110" s="147" t="str">
        <f t="shared" si="2"/>
        <v>Aceptable</v>
      </c>
      <c r="AF110" s="53" t="s">
        <v>271</v>
      </c>
      <c r="AG110" s="53" t="s">
        <v>271</v>
      </c>
      <c r="AH110" s="53" t="s">
        <v>271</v>
      </c>
      <c r="AI110" s="53" t="s">
        <v>271</v>
      </c>
      <c r="AJ110" s="53" t="s">
        <v>271</v>
      </c>
      <c r="AK110" s="53" t="s">
        <v>271</v>
      </c>
      <c r="AL110" s="53" t="s">
        <v>271</v>
      </c>
      <c r="AM110" s="53" t="s">
        <v>271</v>
      </c>
      <c r="AN110" s="53" t="s">
        <v>271</v>
      </c>
      <c r="AO110" s="53" t="s">
        <v>271</v>
      </c>
      <c r="AP110" s="53" t="s">
        <v>271</v>
      </c>
      <c r="AQ110" s="53" t="s">
        <v>271</v>
      </c>
      <c r="AR110" s="53" t="s">
        <v>271</v>
      </c>
      <c r="AS110" s="53" t="s">
        <v>271</v>
      </c>
      <c r="AT110" s="53" t="s">
        <v>271</v>
      </c>
      <c r="AU110" s="53" t="s">
        <v>271</v>
      </c>
      <c r="AV110" s="53" t="s">
        <v>271</v>
      </c>
      <c r="AW110" s="85" t="str" cm="1">
        <f t="array" ref="AW110">IF(OR(AF110:AQ110="SI",AR110="SI",AS110="SI",AT110="SI",AU110="SI",AV110="SI"),"Crítico-Proceda a elaborar plan de acción","No crítico/Intermedio-Solicitar evaluación por parte del OAL")</f>
        <v>No crítico/Intermedio-Solicitar evaluación por parte del OAL</v>
      </c>
      <c r="AX110" s="86"/>
      <c r="AY110" s="74"/>
      <c r="AZ110" s="74"/>
      <c r="BA110" s="74"/>
      <c r="BB110" s="74"/>
      <c r="BC110" s="74"/>
      <c r="BE110">
        <f t="shared" si="3"/>
        <v>1</v>
      </c>
    </row>
    <row r="111" spans="2:57" ht="58.5" customHeight="1">
      <c r="B111" s="54">
        <v>95</v>
      </c>
      <c r="C111" s="55" t="str">
        <f>Hoja1!W99</f>
        <v xml:space="preserve"> </v>
      </c>
      <c r="D111" s="55" t="str">
        <f>Hoja1!X99</f>
        <v xml:space="preserve"> </v>
      </c>
      <c r="E111" s="55" t="str">
        <f>Hoja1!Y99</f>
        <v xml:space="preserve"> </v>
      </c>
      <c r="F111" s="55" t="str">
        <f>Hoja1!Z99</f>
        <v xml:space="preserve"> </v>
      </c>
      <c r="G111" s="55" t="str">
        <f>Hoja1!AA99</f>
        <v xml:space="preserve"> </v>
      </c>
      <c r="H111" s="55" t="str">
        <f>Hoja1!AB99</f>
        <v xml:space="preserve"> </v>
      </c>
      <c r="I111" s="55" t="str">
        <f>Hoja1!AC99</f>
        <v xml:space="preserve"> </v>
      </c>
      <c r="J111" s="55" t="str">
        <f>Hoja1!AD99</f>
        <v xml:space="preserve"> </v>
      </c>
      <c r="K111" s="137"/>
      <c r="L111" s="137"/>
      <c r="M111" s="53"/>
      <c r="N111" s="53"/>
      <c r="O111" s="53"/>
      <c r="P111" s="53"/>
      <c r="Q111" s="53"/>
      <c r="R111" s="77"/>
      <c r="S111" s="53"/>
      <c r="T111" s="53"/>
      <c r="U111" s="53"/>
      <c r="V111" s="53"/>
      <c r="W111" s="53"/>
      <c r="X111" s="53"/>
      <c r="Y111" s="77"/>
      <c r="Z111" s="53"/>
      <c r="AA111" s="53"/>
      <c r="AB111" s="53"/>
      <c r="AC111" s="53"/>
      <c r="AD111" s="53"/>
      <c r="AE111" s="147" t="str">
        <f t="shared" si="2"/>
        <v>Aceptable</v>
      </c>
      <c r="AF111" s="53" t="s">
        <v>271</v>
      </c>
      <c r="AG111" s="53" t="s">
        <v>271</v>
      </c>
      <c r="AH111" s="53" t="s">
        <v>271</v>
      </c>
      <c r="AI111" s="53" t="s">
        <v>271</v>
      </c>
      <c r="AJ111" s="53" t="s">
        <v>271</v>
      </c>
      <c r="AK111" s="53" t="s">
        <v>271</v>
      </c>
      <c r="AL111" s="53" t="s">
        <v>271</v>
      </c>
      <c r="AM111" s="53" t="s">
        <v>271</v>
      </c>
      <c r="AN111" s="53" t="s">
        <v>271</v>
      </c>
      <c r="AO111" s="53" t="s">
        <v>271</v>
      </c>
      <c r="AP111" s="53" t="s">
        <v>271</v>
      </c>
      <c r="AQ111" s="53" t="s">
        <v>271</v>
      </c>
      <c r="AR111" s="53" t="s">
        <v>271</v>
      </c>
      <c r="AS111" s="53" t="s">
        <v>271</v>
      </c>
      <c r="AT111" s="53" t="s">
        <v>271</v>
      </c>
      <c r="AU111" s="53" t="s">
        <v>271</v>
      </c>
      <c r="AV111" s="53" t="s">
        <v>271</v>
      </c>
      <c r="AW111" s="85" t="str" cm="1">
        <f t="array" ref="AW111">IF(OR(AF111:AQ111="SI",AR111="SI",AS111="SI",AT111="SI",AU111="SI",AV111="SI"),"Crítico-Proceda a elaborar plan de acción","No crítico/Intermedio-Solicitar evaluación por parte del OAL")</f>
        <v>No crítico/Intermedio-Solicitar evaluación por parte del OAL</v>
      </c>
      <c r="AX111" s="86"/>
      <c r="AY111" s="74"/>
      <c r="AZ111" s="74"/>
      <c r="BA111" s="74"/>
      <c r="BB111" s="74"/>
      <c r="BC111" s="74"/>
      <c r="BE111">
        <f t="shared" si="3"/>
        <v>1</v>
      </c>
    </row>
    <row r="112" spans="2:57" ht="58.5" customHeight="1">
      <c r="B112" s="54">
        <v>96</v>
      </c>
      <c r="C112" s="55" t="str">
        <f>Hoja1!W100</f>
        <v xml:space="preserve"> </v>
      </c>
      <c r="D112" s="55" t="str">
        <f>Hoja1!X100</f>
        <v xml:space="preserve"> </v>
      </c>
      <c r="E112" s="55" t="str">
        <f>Hoja1!Y100</f>
        <v xml:space="preserve"> </v>
      </c>
      <c r="F112" s="55" t="str">
        <f>Hoja1!Z100</f>
        <v xml:space="preserve"> </v>
      </c>
      <c r="G112" s="55" t="str">
        <f>Hoja1!AA100</f>
        <v xml:space="preserve"> </v>
      </c>
      <c r="H112" s="55" t="str">
        <f>Hoja1!AB100</f>
        <v xml:space="preserve"> </v>
      </c>
      <c r="I112" s="55" t="str">
        <f>Hoja1!AC100</f>
        <v xml:space="preserve"> </v>
      </c>
      <c r="J112" s="55" t="str">
        <f>Hoja1!AD100</f>
        <v xml:space="preserve"> </v>
      </c>
      <c r="K112" s="137"/>
      <c r="L112" s="137"/>
      <c r="M112" s="53"/>
      <c r="N112" s="53"/>
      <c r="O112" s="53"/>
      <c r="P112" s="53"/>
      <c r="Q112" s="53"/>
      <c r="R112" s="77"/>
      <c r="S112" s="53"/>
      <c r="T112" s="53"/>
      <c r="U112" s="53"/>
      <c r="V112" s="53"/>
      <c r="W112" s="53"/>
      <c r="X112" s="53"/>
      <c r="Y112" s="77"/>
      <c r="Z112" s="53"/>
      <c r="AA112" s="53"/>
      <c r="AB112" s="53"/>
      <c r="AC112" s="53"/>
      <c r="AD112" s="53"/>
      <c r="AE112" s="147" t="str">
        <f t="shared" si="2"/>
        <v>Aceptable</v>
      </c>
      <c r="AF112" s="53" t="s">
        <v>271</v>
      </c>
      <c r="AG112" s="53" t="s">
        <v>271</v>
      </c>
      <c r="AH112" s="53" t="s">
        <v>271</v>
      </c>
      <c r="AI112" s="53" t="s">
        <v>271</v>
      </c>
      <c r="AJ112" s="53" t="s">
        <v>271</v>
      </c>
      <c r="AK112" s="53" t="s">
        <v>271</v>
      </c>
      <c r="AL112" s="53" t="s">
        <v>271</v>
      </c>
      <c r="AM112" s="53" t="s">
        <v>271</v>
      </c>
      <c r="AN112" s="53" t="s">
        <v>271</v>
      </c>
      <c r="AO112" s="53" t="s">
        <v>271</v>
      </c>
      <c r="AP112" s="53" t="s">
        <v>271</v>
      </c>
      <c r="AQ112" s="53" t="s">
        <v>271</v>
      </c>
      <c r="AR112" s="53" t="s">
        <v>271</v>
      </c>
      <c r="AS112" s="53" t="s">
        <v>271</v>
      </c>
      <c r="AT112" s="53" t="s">
        <v>271</v>
      </c>
      <c r="AU112" s="53" t="s">
        <v>271</v>
      </c>
      <c r="AV112" s="53" t="s">
        <v>271</v>
      </c>
      <c r="AW112" s="85" t="str" cm="1">
        <f t="array" ref="AW112">IF(OR(AF112:AQ112="SI",AR112="SI",AS112="SI",AT112="SI",AU112="SI",AV112="SI"),"Crítico-Proceda a elaborar plan de acción","No crítico/Intermedio-Solicitar evaluación por parte del OAL")</f>
        <v>No crítico/Intermedio-Solicitar evaluación por parte del OAL</v>
      </c>
      <c r="AX112" s="86"/>
      <c r="AY112" s="74"/>
      <c r="AZ112" s="74"/>
      <c r="BA112" s="74"/>
      <c r="BB112" s="74"/>
      <c r="BC112" s="74"/>
      <c r="BE112">
        <f t="shared" si="3"/>
        <v>1</v>
      </c>
    </row>
    <row r="113" spans="2:57" ht="58.5" customHeight="1">
      <c r="B113" s="54">
        <v>97</v>
      </c>
      <c r="C113" s="55" t="str">
        <f>Hoja1!W101</f>
        <v xml:space="preserve"> </v>
      </c>
      <c r="D113" s="55" t="str">
        <f>Hoja1!X101</f>
        <v xml:space="preserve"> </v>
      </c>
      <c r="E113" s="55" t="str">
        <f>Hoja1!Y101</f>
        <v xml:space="preserve"> </v>
      </c>
      <c r="F113" s="55" t="str">
        <f>Hoja1!Z101</f>
        <v xml:space="preserve"> </v>
      </c>
      <c r="G113" s="55" t="str">
        <f>Hoja1!AA101</f>
        <v xml:space="preserve"> </v>
      </c>
      <c r="H113" s="55" t="str">
        <f>Hoja1!AB101</f>
        <v xml:space="preserve"> </v>
      </c>
      <c r="I113" s="55" t="str">
        <f>Hoja1!AC101</f>
        <v xml:space="preserve"> </v>
      </c>
      <c r="J113" s="55" t="str">
        <f>Hoja1!AD101</f>
        <v xml:space="preserve"> </v>
      </c>
      <c r="K113" s="137"/>
      <c r="L113" s="137"/>
      <c r="M113" s="53"/>
      <c r="N113" s="53"/>
      <c r="O113" s="53"/>
      <c r="P113" s="53"/>
      <c r="Q113" s="53"/>
      <c r="R113" s="77"/>
      <c r="S113" s="53"/>
      <c r="T113" s="53"/>
      <c r="U113" s="53"/>
      <c r="V113" s="53"/>
      <c r="W113" s="53"/>
      <c r="X113" s="53"/>
      <c r="Y113" s="77"/>
      <c r="Z113" s="53"/>
      <c r="AA113" s="53"/>
      <c r="AB113" s="53"/>
      <c r="AC113" s="53"/>
      <c r="AD113" s="53"/>
      <c r="AE113" s="147" t="str">
        <f t="shared" si="2"/>
        <v>Aceptable</v>
      </c>
      <c r="AF113" s="53" t="s">
        <v>271</v>
      </c>
      <c r="AG113" s="53" t="s">
        <v>271</v>
      </c>
      <c r="AH113" s="53" t="s">
        <v>271</v>
      </c>
      <c r="AI113" s="53" t="s">
        <v>271</v>
      </c>
      <c r="AJ113" s="53" t="s">
        <v>271</v>
      </c>
      <c r="AK113" s="53" t="s">
        <v>271</v>
      </c>
      <c r="AL113" s="53" t="s">
        <v>271</v>
      </c>
      <c r="AM113" s="53" t="s">
        <v>271</v>
      </c>
      <c r="AN113" s="53" t="s">
        <v>271</v>
      </c>
      <c r="AO113" s="53" t="s">
        <v>271</v>
      </c>
      <c r="AP113" s="53" t="s">
        <v>271</v>
      </c>
      <c r="AQ113" s="53" t="s">
        <v>271</v>
      </c>
      <c r="AR113" s="53" t="s">
        <v>271</v>
      </c>
      <c r="AS113" s="53" t="s">
        <v>271</v>
      </c>
      <c r="AT113" s="53" t="s">
        <v>271</v>
      </c>
      <c r="AU113" s="53" t="s">
        <v>271</v>
      </c>
      <c r="AV113" s="53" t="s">
        <v>271</v>
      </c>
      <c r="AW113" s="85" t="str" cm="1">
        <f t="array" ref="AW113">IF(OR(AF113:AQ113="SI",AR113="SI",AS113="SI",AT113="SI",AU113="SI",AV113="SI"),"Crítico-Proceda a elaborar plan de acción","No crítico/Intermedio-Solicitar evaluación por parte del OAL")</f>
        <v>No crítico/Intermedio-Solicitar evaluación por parte del OAL</v>
      </c>
      <c r="AX113" s="86"/>
      <c r="AY113" s="74"/>
      <c r="AZ113" s="74"/>
      <c r="BA113" s="74"/>
      <c r="BB113" s="74"/>
      <c r="BC113" s="74"/>
      <c r="BE113">
        <f t="shared" si="3"/>
        <v>1</v>
      </c>
    </row>
    <row r="114" spans="2:57" ht="58.5" customHeight="1">
      <c r="B114" s="54">
        <v>98</v>
      </c>
      <c r="C114" s="55" t="str">
        <f>Hoja1!W102</f>
        <v xml:space="preserve"> </v>
      </c>
      <c r="D114" s="55" t="str">
        <f>Hoja1!X102</f>
        <v xml:space="preserve"> </v>
      </c>
      <c r="E114" s="55" t="str">
        <f>Hoja1!Y102</f>
        <v xml:space="preserve"> </v>
      </c>
      <c r="F114" s="55" t="str">
        <f>Hoja1!Z102</f>
        <v xml:space="preserve"> </v>
      </c>
      <c r="G114" s="55" t="str">
        <f>Hoja1!AA102</f>
        <v xml:space="preserve"> </v>
      </c>
      <c r="H114" s="55" t="str">
        <f>Hoja1!AB102</f>
        <v xml:space="preserve"> </v>
      </c>
      <c r="I114" s="55" t="str">
        <f>Hoja1!AC102</f>
        <v xml:space="preserve"> </v>
      </c>
      <c r="J114" s="55" t="str">
        <f>Hoja1!AD102</f>
        <v xml:space="preserve"> </v>
      </c>
      <c r="K114" s="137"/>
      <c r="L114" s="137"/>
      <c r="M114" s="53"/>
      <c r="N114" s="53"/>
      <c r="O114" s="53"/>
      <c r="P114" s="53"/>
      <c r="Q114" s="53"/>
      <c r="R114" s="77"/>
      <c r="S114" s="53"/>
      <c r="T114" s="53"/>
      <c r="U114" s="53"/>
      <c r="V114" s="53"/>
      <c r="W114" s="53"/>
      <c r="X114" s="53"/>
      <c r="Y114" s="77"/>
      <c r="Z114" s="53"/>
      <c r="AA114" s="53"/>
      <c r="AB114" s="53"/>
      <c r="AC114" s="53"/>
      <c r="AD114" s="53"/>
      <c r="AE114" s="147" t="str">
        <f t="shared" si="2"/>
        <v>Aceptable</v>
      </c>
      <c r="AF114" s="53" t="s">
        <v>271</v>
      </c>
      <c r="AG114" s="53" t="s">
        <v>271</v>
      </c>
      <c r="AH114" s="53" t="s">
        <v>271</v>
      </c>
      <c r="AI114" s="53" t="s">
        <v>271</v>
      </c>
      <c r="AJ114" s="53" t="s">
        <v>271</v>
      </c>
      <c r="AK114" s="53" t="s">
        <v>271</v>
      </c>
      <c r="AL114" s="53" t="s">
        <v>271</v>
      </c>
      <c r="AM114" s="53" t="s">
        <v>271</v>
      </c>
      <c r="AN114" s="53" t="s">
        <v>271</v>
      </c>
      <c r="AO114" s="53" t="s">
        <v>271</v>
      </c>
      <c r="AP114" s="53" t="s">
        <v>271</v>
      </c>
      <c r="AQ114" s="53" t="s">
        <v>271</v>
      </c>
      <c r="AR114" s="53" t="s">
        <v>271</v>
      </c>
      <c r="AS114" s="53" t="s">
        <v>271</v>
      </c>
      <c r="AT114" s="53" t="s">
        <v>271</v>
      </c>
      <c r="AU114" s="53" t="s">
        <v>271</v>
      </c>
      <c r="AV114" s="53" t="s">
        <v>271</v>
      </c>
      <c r="AW114" s="85" t="str" cm="1">
        <f t="array" ref="AW114">IF(OR(AF114:AQ114="SI",AR114="SI",AS114="SI",AT114="SI",AU114="SI",AV114="SI"),"Crítico-Proceda a elaborar plan de acción","No crítico/Intermedio-Solicitar evaluación por parte del OAL")</f>
        <v>No crítico/Intermedio-Solicitar evaluación por parte del OAL</v>
      </c>
      <c r="AX114" s="86"/>
      <c r="AY114" s="74"/>
      <c r="AZ114" s="74"/>
      <c r="BA114" s="74"/>
      <c r="BB114" s="74"/>
      <c r="BC114" s="74"/>
      <c r="BE114">
        <f t="shared" si="3"/>
        <v>1</v>
      </c>
    </row>
    <row r="115" spans="2:57" ht="58.5" customHeight="1">
      <c r="B115" s="54">
        <v>99</v>
      </c>
      <c r="C115" s="55" t="str">
        <f>Hoja1!W103</f>
        <v xml:space="preserve"> </v>
      </c>
      <c r="D115" s="55" t="str">
        <f>Hoja1!X103</f>
        <v xml:space="preserve"> </v>
      </c>
      <c r="E115" s="55" t="str">
        <f>Hoja1!Y103</f>
        <v xml:space="preserve"> </v>
      </c>
      <c r="F115" s="55" t="str">
        <f>Hoja1!Z103</f>
        <v xml:space="preserve"> </v>
      </c>
      <c r="G115" s="55" t="str">
        <f>Hoja1!AA103</f>
        <v xml:space="preserve"> </v>
      </c>
      <c r="H115" s="55" t="str">
        <f>Hoja1!AB103</f>
        <v xml:space="preserve"> </v>
      </c>
      <c r="I115" s="55" t="str">
        <f>Hoja1!AC103</f>
        <v xml:space="preserve"> </v>
      </c>
      <c r="J115" s="55" t="str">
        <f>Hoja1!AD103</f>
        <v xml:space="preserve"> </v>
      </c>
      <c r="K115" s="137"/>
      <c r="L115" s="137"/>
      <c r="M115" s="53"/>
      <c r="N115" s="53"/>
      <c r="O115" s="53"/>
      <c r="P115" s="53"/>
      <c r="Q115" s="53"/>
      <c r="R115" s="77"/>
      <c r="S115" s="53"/>
      <c r="T115" s="53"/>
      <c r="U115" s="53"/>
      <c r="V115" s="53"/>
      <c r="W115" s="53"/>
      <c r="X115" s="53"/>
      <c r="Y115" s="77"/>
      <c r="Z115" s="53"/>
      <c r="AA115" s="53"/>
      <c r="AB115" s="53"/>
      <c r="AC115" s="53"/>
      <c r="AD115" s="53"/>
      <c r="AE115" s="147" t="str">
        <f t="shared" si="2"/>
        <v>Aceptable</v>
      </c>
      <c r="AF115" s="53" t="s">
        <v>271</v>
      </c>
      <c r="AG115" s="53" t="s">
        <v>271</v>
      </c>
      <c r="AH115" s="53" t="s">
        <v>271</v>
      </c>
      <c r="AI115" s="53" t="s">
        <v>271</v>
      </c>
      <c r="AJ115" s="53" t="s">
        <v>271</v>
      </c>
      <c r="AK115" s="53" t="s">
        <v>271</v>
      </c>
      <c r="AL115" s="53" t="s">
        <v>271</v>
      </c>
      <c r="AM115" s="53" t="s">
        <v>271</v>
      </c>
      <c r="AN115" s="53" t="s">
        <v>271</v>
      </c>
      <c r="AO115" s="53" t="s">
        <v>271</v>
      </c>
      <c r="AP115" s="53" t="s">
        <v>271</v>
      </c>
      <c r="AQ115" s="53" t="s">
        <v>271</v>
      </c>
      <c r="AR115" s="53" t="s">
        <v>271</v>
      </c>
      <c r="AS115" s="53" t="s">
        <v>271</v>
      </c>
      <c r="AT115" s="53" t="s">
        <v>271</v>
      </c>
      <c r="AU115" s="53" t="s">
        <v>271</v>
      </c>
      <c r="AV115" s="53" t="s">
        <v>271</v>
      </c>
      <c r="AW115" s="85" t="str" cm="1">
        <f t="array" ref="AW115">IF(OR(AF115:AQ115="SI",AR115="SI",AS115="SI",AT115="SI",AU115="SI",AV115="SI"),"Crítico-Proceda a elaborar plan de acción","No crítico/Intermedio-Solicitar evaluación por parte del OAL")</f>
        <v>No crítico/Intermedio-Solicitar evaluación por parte del OAL</v>
      </c>
      <c r="AX115" s="86"/>
      <c r="AY115" s="74"/>
      <c r="AZ115" s="74"/>
      <c r="BA115" s="74"/>
      <c r="BB115" s="74"/>
      <c r="BC115" s="74"/>
      <c r="BE115">
        <f t="shared" si="3"/>
        <v>1</v>
      </c>
    </row>
    <row r="116" spans="2:57" ht="58.5" customHeight="1">
      <c r="B116" s="54">
        <v>100</v>
      </c>
      <c r="C116" s="55" t="str">
        <f>Hoja1!W104</f>
        <v xml:space="preserve"> </v>
      </c>
      <c r="D116" s="55" t="str">
        <f>Hoja1!X104</f>
        <v xml:space="preserve"> </v>
      </c>
      <c r="E116" s="55" t="str">
        <f>Hoja1!Y104</f>
        <v xml:space="preserve"> </v>
      </c>
      <c r="F116" s="55" t="str">
        <f>Hoja1!Z104</f>
        <v xml:space="preserve"> </v>
      </c>
      <c r="G116" s="55" t="str">
        <f>Hoja1!AA104</f>
        <v xml:space="preserve"> </v>
      </c>
      <c r="H116" s="55" t="str">
        <f>Hoja1!AB104</f>
        <v xml:space="preserve"> </v>
      </c>
      <c r="I116" s="55" t="str">
        <f>Hoja1!AC104</f>
        <v xml:space="preserve"> </v>
      </c>
      <c r="J116" s="55" t="str">
        <f>Hoja1!AD104</f>
        <v xml:space="preserve"> </v>
      </c>
      <c r="K116" s="137"/>
      <c r="L116" s="137"/>
      <c r="M116" s="53"/>
      <c r="N116" s="53"/>
      <c r="O116" s="53"/>
      <c r="P116" s="53"/>
      <c r="Q116" s="53"/>
      <c r="R116" s="77"/>
      <c r="S116" s="53"/>
      <c r="T116" s="53"/>
      <c r="U116" s="53"/>
      <c r="V116" s="53"/>
      <c r="W116" s="53"/>
      <c r="X116" s="53"/>
      <c r="Y116" s="77"/>
      <c r="Z116" s="53"/>
      <c r="AA116" s="53"/>
      <c r="AB116" s="53"/>
      <c r="AC116" s="53"/>
      <c r="AD116" s="53"/>
      <c r="AE116" s="147" t="str">
        <f t="shared" si="2"/>
        <v>Aceptable</v>
      </c>
      <c r="AF116" s="53" t="s">
        <v>271</v>
      </c>
      <c r="AG116" s="53" t="s">
        <v>271</v>
      </c>
      <c r="AH116" s="53" t="s">
        <v>271</v>
      </c>
      <c r="AI116" s="53" t="s">
        <v>271</v>
      </c>
      <c r="AJ116" s="53" t="s">
        <v>271</v>
      </c>
      <c r="AK116" s="53" t="s">
        <v>271</v>
      </c>
      <c r="AL116" s="53" t="s">
        <v>271</v>
      </c>
      <c r="AM116" s="53" t="s">
        <v>271</v>
      </c>
      <c r="AN116" s="53" t="s">
        <v>271</v>
      </c>
      <c r="AO116" s="53" t="s">
        <v>271</v>
      </c>
      <c r="AP116" s="53" t="s">
        <v>271</v>
      </c>
      <c r="AQ116" s="53" t="s">
        <v>271</v>
      </c>
      <c r="AR116" s="53" t="s">
        <v>271</v>
      </c>
      <c r="AS116" s="53" t="s">
        <v>271</v>
      </c>
      <c r="AT116" s="53" t="s">
        <v>271</v>
      </c>
      <c r="AU116" s="53" t="s">
        <v>271</v>
      </c>
      <c r="AV116" s="53" t="s">
        <v>271</v>
      </c>
      <c r="AW116" s="85" t="str" cm="1">
        <f t="array" ref="AW116">IF(OR(AF116:AQ116="SI",AR116="SI",AS116="SI",AT116="SI",AU116="SI",AV116="SI"),"Crítico-Proceda a elaborar plan de acción","No crítico/Intermedio-Solicitar evaluación por parte del OAL")</f>
        <v>No crítico/Intermedio-Solicitar evaluación por parte del OAL</v>
      </c>
      <c r="AX116" s="86"/>
      <c r="AY116" s="74"/>
      <c r="AZ116" s="74"/>
      <c r="BA116" s="74"/>
      <c r="BB116" s="74"/>
      <c r="BC116" s="74"/>
      <c r="BE116">
        <f t="shared" si="3"/>
        <v>1</v>
      </c>
    </row>
    <row r="117" spans="2:57" ht="58.5" customHeight="1">
      <c r="B117" s="54">
        <v>101</v>
      </c>
      <c r="C117" s="55" t="str">
        <f>Hoja1!W105</f>
        <v xml:space="preserve"> </v>
      </c>
      <c r="D117" s="55" t="str">
        <f>Hoja1!X105</f>
        <v xml:space="preserve"> </v>
      </c>
      <c r="E117" s="55" t="str">
        <f>Hoja1!Y105</f>
        <v xml:space="preserve"> </v>
      </c>
      <c r="F117" s="55" t="str">
        <f>Hoja1!Z105</f>
        <v xml:space="preserve"> </v>
      </c>
      <c r="G117" s="55" t="str">
        <f>Hoja1!AA105</f>
        <v xml:space="preserve"> </v>
      </c>
      <c r="H117" s="55" t="str">
        <f>Hoja1!AB105</f>
        <v xml:space="preserve"> </v>
      </c>
      <c r="I117" s="55" t="str">
        <f>Hoja1!AC105</f>
        <v xml:space="preserve"> </v>
      </c>
      <c r="J117" s="55" t="str">
        <f>Hoja1!AD105</f>
        <v xml:space="preserve"> </v>
      </c>
      <c r="K117" s="137"/>
      <c r="L117" s="137"/>
      <c r="M117" s="53"/>
      <c r="N117" s="53"/>
      <c r="O117" s="53"/>
      <c r="P117" s="53"/>
      <c r="Q117" s="53"/>
      <c r="R117" s="77"/>
      <c r="S117" s="53"/>
      <c r="T117" s="53"/>
      <c r="U117" s="53"/>
      <c r="V117" s="53"/>
      <c r="W117" s="53"/>
      <c r="X117" s="53"/>
      <c r="Y117" s="77"/>
      <c r="Z117" s="53"/>
      <c r="AA117" s="53"/>
      <c r="AB117" s="53"/>
      <c r="AC117" s="53"/>
      <c r="AD117" s="53"/>
      <c r="AE117" s="147" t="str">
        <f t="shared" si="2"/>
        <v>Aceptable</v>
      </c>
      <c r="AF117" s="53" t="s">
        <v>271</v>
      </c>
      <c r="AG117" s="53" t="s">
        <v>271</v>
      </c>
      <c r="AH117" s="53" t="s">
        <v>271</v>
      </c>
      <c r="AI117" s="53" t="s">
        <v>271</v>
      </c>
      <c r="AJ117" s="53" t="s">
        <v>271</v>
      </c>
      <c r="AK117" s="53" t="s">
        <v>271</v>
      </c>
      <c r="AL117" s="53" t="s">
        <v>271</v>
      </c>
      <c r="AM117" s="53" t="s">
        <v>271</v>
      </c>
      <c r="AN117" s="53" t="s">
        <v>271</v>
      </c>
      <c r="AO117" s="53" t="s">
        <v>271</v>
      </c>
      <c r="AP117" s="53" t="s">
        <v>271</v>
      </c>
      <c r="AQ117" s="53" t="s">
        <v>271</v>
      </c>
      <c r="AR117" s="53" t="s">
        <v>271</v>
      </c>
      <c r="AS117" s="53" t="s">
        <v>271</v>
      </c>
      <c r="AT117" s="53" t="s">
        <v>271</v>
      </c>
      <c r="AU117" s="53" t="s">
        <v>271</v>
      </c>
      <c r="AV117" s="53" t="s">
        <v>271</v>
      </c>
      <c r="AW117" s="85" t="str" cm="1">
        <f t="array" ref="AW117">IF(OR(AF117:AQ117="SI",AR117="SI",AS117="SI",AT117="SI",AU117="SI",AV117="SI"),"Crítico-Proceda a elaborar plan de acción","No crítico/Intermedio-Solicitar evaluación por parte del OAL")</f>
        <v>No crítico/Intermedio-Solicitar evaluación por parte del OAL</v>
      </c>
      <c r="AX117" s="86"/>
      <c r="AY117" s="74"/>
      <c r="AZ117" s="74"/>
      <c r="BA117" s="74"/>
      <c r="BB117" s="74"/>
      <c r="BC117" s="74"/>
      <c r="BE117">
        <f t="shared" si="3"/>
        <v>1</v>
      </c>
    </row>
    <row r="118" spans="2:57" ht="58.5" customHeight="1">
      <c r="B118" s="54">
        <v>102</v>
      </c>
      <c r="C118" s="55" t="str">
        <f>Hoja1!W106</f>
        <v xml:space="preserve"> </v>
      </c>
      <c r="D118" s="55" t="str">
        <f>Hoja1!X106</f>
        <v xml:space="preserve"> </v>
      </c>
      <c r="E118" s="55" t="str">
        <f>Hoja1!Y106</f>
        <v xml:space="preserve"> </v>
      </c>
      <c r="F118" s="55" t="str">
        <f>Hoja1!Z106</f>
        <v xml:space="preserve"> </v>
      </c>
      <c r="G118" s="55" t="str">
        <f>Hoja1!AA106</f>
        <v xml:space="preserve"> </v>
      </c>
      <c r="H118" s="55" t="str">
        <f>Hoja1!AB106</f>
        <v xml:space="preserve"> </v>
      </c>
      <c r="I118" s="55" t="str">
        <f>Hoja1!AC106</f>
        <v xml:space="preserve"> </v>
      </c>
      <c r="J118" s="55" t="str">
        <f>Hoja1!AD106</f>
        <v xml:space="preserve"> </v>
      </c>
      <c r="K118" s="137"/>
      <c r="L118" s="137"/>
      <c r="M118" s="53"/>
      <c r="N118" s="53"/>
      <c r="O118" s="53"/>
      <c r="P118" s="53"/>
      <c r="Q118" s="53"/>
      <c r="R118" s="77"/>
      <c r="S118" s="53"/>
      <c r="T118" s="53"/>
      <c r="U118" s="53"/>
      <c r="V118" s="53"/>
      <c r="W118" s="53"/>
      <c r="X118" s="53"/>
      <c r="Y118" s="77"/>
      <c r="Z118" s="53"/>
      <c r="AA118" s="53"/>
      <c r="AB118" s="53"/>
      <c r="AC118" s="53"/>
      <c r="AD118" s="53"/>
      <c r="AE118" s="147" t="str">
        <f t="shared" si="2"/>
        <v>Aceptable</v>
      </c>
      <c r="AF118" s="53" t="s">
        <v>271</v>
      </c>
      <c r="AG118" s="53" t="s">
        <v>271</v>
      </c>
      <c r="AH118" s="53" t="s">
        <v>271</v>
      </c>
      <c r="AI118" s="53" t="s">
        <v>271</v>
      </c>
      <c r="AJ118" s="53" t="s">
        <v>271</v>
      </c>
      <c r="AK118" s="53" t="s">
        <v>271</v>
      </c>
      <c r="AL118" s="53" t="s">
        <v>271</v>
      </c>
      <c r="AM118" s="53" t="s">
        <v>271</v>
      </c>
      <c r="AN118" s="53" t="s">
        <v>271</v>
      </c>
      <c r="AO118" s="53" t="s">
        <v>271</v>
      </c>
      <c r="AP118" s="53" t="s">
        <v>271</v>
      </c>
      <c r="AQ118" s="53" t="s">
        <v>271</v>
      </c>
      <c r="AR118" s="53" t="s">
        <v>271</v>
      </c>
      <c r="AS118" s="53" t="s">
        <v>271</v>
      </c>
      <c r="AT118" s="53" t="s">
        <v>271</v>
      </c>
      <c r="AU118" s="53" t="s">
        <v>271</v>
      </c>
      <c r="AV118" s="53" t="s">
        <v>271</v>
      </c>
      <c r="AW118" s="85" t="str" cm="1">
        <f t="array" ref="AW118">IF(OR(AF118:AQ118="SI",AR118="SI",AS118="SI",AT118="SI",AU118="SI",AV118="SI"),"Crítico-Proceda a elaborar plan de acción","No crítico/Intermedio-Solicitar evaluación por parte del OAL")</f>
        <v>No crítico/Intermedio-Solicitar evaluación por parte del OAL</v>
      </c>
      <c r="AX118" s="86"/>
      <c r="AY118" s="74"/>
      <c r="AZ118" s="74"/>
      <c r="BA118" s="74"/>
      <c r="BB118" s="74"/>
      <c r="BC118" s="74"/>
      <c r="BE118">
        <f t="shared" si="3"/>
        <v>1</v>
      </c>
    </row>
    <row r="119" spans="2:57" ht="58.5" customHeight="1">
      <c r="B119" s="54">
        <v>103</v>
      </c>
      <c r="C119" s="55" t="str">
        <f>Hoja1!W107</f>
        <v xml:space="preserve"> </v>
      </c>
      <c r="D119" s="55" t="str">
        <f>Hoja1!X107</f>
        <v xml:space="preserve"> </v>
      </c>
      <c r="E119" s="55" t="str">
        <f>Hoja1!Y107</f>
        <v xml:space="preserve"> </v>
      </c>
      <c r="F119" s="55" t="str">
        <f>Hoja1!Z107</f>
        <v xml:space="preserve"> </v>
      </c>
      <c r="G119" s="55" t="str">
        <f>Hoja1!AA107</f>
        <v xml:space="preserve"> </v>
      </c>
      <c r="H119" s="55" t="str">
        <f>Hoja1!AB107</f>
        <v xml:space="preserve"> </v>
      </c>
      <c r="I119" s="55" t="str">
        <f>Hoja1!AC107</f>
        <v xml:space="preserve"> </v>
      </c>
      <c r="J119" s="55" t="str">
        <f>Hoja1!AD107</f>
        <v xml:space="preserve"> </v>
      </c>
      <c r="K119" s="137"/>
      <c r="L119" s="137"/>
      <c r="M119" s="53"/>
      <c r="N119" s="53"/>
      <c r="O119" s="53"/>
      <c r="P119" s="53"/>
      <c r="Q119" s="53"/>
      <c r="R119" s="77"/>
      <c r="S119" s="53"/>
      <c r="T119" s="53"/>
      <c r="U119" s="53"/>
      <c r="V119" s="53"/>
      <c r="W119" s="53"/>
      <c r="X119" s="53"/>
      <c r="Y119" s="77"/>
      <c r="Z119" s="53"/>
      <c r="AA119" s="53"/>
      <c r="AB119" s="53"/>
      <c r="AC119" s="53"/>
      <c r="AD119" s="53"/>
      <c r="AE119" s="147" t="str">
        <f t="shared" si="2"/>
        <v>Aceptable</v>
      </c>
      <c r="AF119" s="53" t="s">
        <v>271</v>
      </c>
      <c r="AG119" s="53" t="s">
        <v>271</v>
      </c>
      <c r="AH119" s="53" t="s">
        <v>271</v>
      </c>
      <c r="AI119" s="53" t="s">
        <v>271</v>
      </c>
      <c r="AJ119" s="53" t="s">
        <v>271</v>
      </c>
      <c r="AK119" s="53" t="s">
        <v>271</v>
      </c>
      <c r="AL119" s="53" t="s">
        <v>271</v>
      </c>
      <c r="AM119" s="53" t="s">
        <v>271</v>
      </c>
      <c r="AN119" s="53" t="s">
        <v>271</v>
      </c>
      <c r="AO119" s="53" t="s">
        <v>271</v>
      </c>
      <c r="AP119" s="53" t="s">
        <v>271</v>
      </c>
      <c r="AQ119" s="53" t="s">
        <v>271</v>
      </c>
      <c r="AR119" s="53" t="s">
        <v>271</v>
      </c>
      <c r="AS119" s="53" t="s">
        <v>271</v>
      </c>
      <c r="AT119" s="53" t="s">
        <v>271</v>
      </c>
      <c r="AU119" s="53" t="s">
        <v>271</v>
      </c>
      <c r="AV119" s="53" t="s">
        <v>271</v>
      </c>
      <c r="AW119" s="85" t="str" cm="1">
        <f t="array" ref="AW119">IF(OR(AF119:AQ119="SI",AR119="SI",AS119="SI",AT119="SI",AU119="SI",AV119="SI"),"Crítico-Proceda a elaborar plan de acción","No crítico/Intermedio-Solicitar evaluación por parte del OAL")</f>
        <v>No crítico/Intermedio-Solicitar evaluación por parte del OAL</v>
      </c>
      <c r="AX119" s="86"/>
      <c r="AY119" s="74"/>
      <c r="AZ119" s="74"/>
      <c r="BA119" s="74"/>
      <c r="BB119" s="74"/>
      <c r="BC119" s="74"/>
      <c r="BE119">
        <f t="shared" si="3"/>
        <v>1</v>
      </c>
    </row>
    <row r="120" spans="2:57" ht="58.5" customHeight="1">
      <c r="B120" s="54">
        <v>104</v>
      </c>
      <c r="C120" s="55" t="str">
        <f>Hoja1!W108</f>
        <v xml:space="preserve"> </v>
      </c>
      <c r="D120" s="55" t="str">
        <f>Hoja1!X108</f>
        <v xml:space="preserve"> </v>
      </c>
      <c r="E120" s="55" t="str">
        <f>Hoja1!Y108</f>
        <v xml:space="preserve"> </v>
      </c>
      <c r="F120" s="55" t="str">
        <f>Hoja1!Z108</f>
        <v xml:space="preserve"> </v>
      </c>
      <c r="G120" s="55" t="str">
        <f>Hoja1!AA108</f>
        <v xml:space="preserve"> </v>
      </c>
      <c r="H120" s="55" t="str">
        <f>Hoja1!AB108</f>
        <v xml:space="preserve"> </v>
      </c>
      <c r="I120" s="55" t="str">
        <f>Hoja1!AC108</f>
        <v xml:space="preserve"> </v>
      </c>
      <c r="J120" s="55" t="str">
        <f>Hoja1!AD108</f>
        <v xml:space="preserve"> </v>
      </c>
      <c r="K120" s="137"/>
      <c r="L120" s="137"/>
      <c r="M120" s="53"/>
      <c r="N120" s="53"/>
      <c r="O120" s="53"/>
      <c r="P120" s="53"/>
      <c r="Q120" s="53"/>
      <c r="R120" s="77"/>
      <c r="S120" s="53"/>
      <c r="T120" s="53"/>
      <c r="U120" s="53"/>
      <c r="V120" s="53"/>
      <c r="W120" s="53"/>
      <c r="X120" s="53"/>
      <c r="Y120" s="77"/>
      <c r="Z120" s="53"/>
      <c r="AA120" s="53"/>
      <c r="AB120" s="53"/>
      <c r="AC120" s="53"/>
      <c r="AD120" s="53"/>
      <c r="AE120" s="147" t="str">
        <f t="shared" si="2"/>
        <v>Aceptable</v>
      </c>
      <c r="AF120" s="53" t="s">
        <v>271</v>
      </c>
      <c r="AG120" s="53" t="s">
        <v>271</v>
      </c>
      <c r="AH120" s="53" t="s">
        <v>271</v>
      </c>
      <c r="AI120" s="53" t="s">
        <v>271</v>
      </c>
      <c r="AJ120" s="53" t="s">
        <v>271</v>
      </c>
      <c r="AK120" s="53" t="s">
        <v>271</v>
      </c>
      <c r="AL120" s="53" t="s">
        <v>271</v>
      </c>
      <c r="AM120" s="53" t="s">
        <v>271</v>
      </c>
      <c r="AN120" s="53" t="s">
        <v>271</v>
      </c>
      <c r="AO120" s="53" t="s">
        <v>271</v>
      </c>
      <c r="AP120" s="53" t="s">
        <v>271</v>
      </c>
      <c r="AQ120" s="53" t="s">
        <v>271</v>
      </c>
      <c r="AR120" s="53" t="s">
        <v>271</v>
      </c>
      <c r="AS120" s="53" t="s">
        <v>271</v>
      </c>
      <c r="AT120" s="53" t="s">
        <v>271</v>
      </c>
      <c r="AU120" s="53" t="s">
        <v>271</v>
      </c>
      <c r="AV120" s="53" t="s">
        <v>271</v>
      </c>
      <c r="AW120" s="85" t="str" cm="1">
        <f t="array" ref="AW120">IF(OR(AF120:AQ120="SI",AR120="SI",AS120="SI",AT120="SI",AU120="SI",AV120="SI"),"Crítico-Proceda a elaborar plan de acción","No crítico/Intermedio-Solicitar evaluación por parte del OAL")</f>
        <v>No crítico/Intermedio-Solicitar evaluación por parte del OAL</v>
      </c>
      <c r="AX120" s="86"/>
      <c r="AY120" s="74"/>
      <c r="AZ120" s="74"/>
      <c r="BA120" s="74"/>
      <c r="BB120" s="74"/>
      <c r="BC120" s="74"/>
      <c r="BE120">
        <f t="shared" si="3"/>
        <v>1</v>
      </c>
    </row>
    <row r="121" spans="2:57" ht="58.5" customHeight="1">
      <c r="B121" s="54">
        <v>105</v>
      </c>
      <c r="C121" s="55" t="str">
        <f>Hoja1!W109</f>
        <v xml:space="preserve"> </v>
      </c>
      <c r="D121" s="55" t="str">
        <f>Hoja1!X109</f>
        <v xml:space="preserve"> </v>
      </c>
      <c r="E121" s="55" t="str">
        <f>Hoja1!Y109</f>
        <v xml:space="preserve"> </v>
      </c>
      <c r="F121" s="55" t="str">
        <f>Hoja1!Z109</f>
        <v xml:space="preserve"> </v>
      </c>
      <c r="G121" s="55" t="str">
        <f>Hoja1!AA109</f>
        <v xml:space="preserve"> </v>
      </c>
      <c r="H121" s="55" t="str">
        <f>Hoja1!AB109</f>
        <v xml:space="preserve"> </v>
      </c>
      <c r="I121" s="55" t="str">
        <f>Hoja1!AC109</f>
        <v xml:space="preserve"> </v>
      </c>
      <c r="J121" s="55" t="str">
        <f>Hoja1!AD109</f>
        <v xml:space="preserve"> </v>
      </c>
      <c r="K121" s="137"/>
      <c r="L121" s="137"/>
      <c r="M121" s="53"/>
      <c r="N121" s="53"/>
      <c r="O121" s="53"/>
      <c r="P121" s="53"/>
      <c r="Q121" s="53"/>
      <c r="R121" s="77"/>
      <c r="S121" s="53"/>
      <c r="T121" s="53"/>
      <c r="U121" s="53"/>
      <c r="V121" s="53"/>
      <c r="W121" s="53"/>
      <c r="X121" s="53"/>
      <c r="Y121" s="77"/>
      <c r="Z121" s="53"/>
      <c r="AA121" s="53"/>
      <c r="AB121" s="53"/>
      <c r="AC121" s="53"/>
      <c r="AD121" s="53"/>
      <c r="AE121" s="147" t="str">
        <f t="shared" si="2"/>
        <v>Aceptable</v>
      </c>
      <c r="AF121" s="53" t="s">
        <v>271</v>
      </c>
      <c r="AG121" s="53" t="s">
        <v>271</v>
      </c>
      <c r="AH121" s="53" t="s">
        <v>271</v>
      </c>
      <c r="AI121" s="53" t="s">
        <v>271</v>
      </c>
      <c r="AJ121" s="53" t="s">
        <v>271</v>
      </c>
      <c r="AK121" s="53" t="s">
        <v>271</v>
      </c>
      <c r="AL121" s="53" t="s">
        <v>271</v>
      </c>
      <c r="AM121" s="53" t="s">
        <v>271</v>
      </c>
      <c r="AN121" s="53" t="s">
        <v>271</v>
      </c>
      <c r="AO121" s="53" t="s">
        <v>271</v>
      </c>
      <c r="AP121" s="53" t="s">
        <v>271</v>
      </c>
      <c r="AQ121" s="53" t="s">
        <v>271</v>
      </c>
      <c r="AR121" s="53" t="s">
        <v>271</v>
      </c>
      <c r="AS121" s="53" t="s">
        <v>271</v>
      </c>
      <c r="AT121" s="53" t="s">
        <v>271</v>
      </c>
      <c r="AU121" s="53" t="s">
        <v>271</v>
      </c>
      <c r="AV121" s="53" t="s">
        <v>271</v>
      </c>
      <c r="AW121" s="85" t="str" cm="1">
        <f t="array" ref="AW121">IF(OR(AF121:AQ121="SI",AR121="SI",AS121="SI",AT121="SI",AU121="SI",AV121="SI"),"Crítico-Proceda a elaborar plan de acción","No crítico/Intermedio-Solicitar evaluación por parte del OAL")</f>
        <v>No crítico/Intermedio-Solicitar evaluación por parte del OAL</v>
      </c>
      <c r="AX121" s="86"/>
      <c r="AY121" s="74"/>
      <c r="AZ121" s="74"/>
      <c r="BA121" s="74"/>
      <c r="BB121" s="74"/>
      <c r="BC121" s="74"/>
      <c r="BE121">
        <f t="shared" si="3"/>
        <v>1</v>
      </c>
    </row>
    <row r="122" spans="2:57" ht="58.5" customHeight="1">
      <c r="B122" s="54">
        <v>106</v>
      </c>
      <c r="C122" s="55" t="str">
        <f>Hoja1!W110</f>
        <v xml:space="preserve"> </v>
      </c>
      <c r="D122" s="55" t="str">
        <f>Hoja1!X110</f>
        <v xml:space="preserve"> </v>
      </c>
      <c r="E122" s="55" t="str">
        <f>Hoja1!Y110</f>
        <v xml:space="preserve"> </v>
      </c>
      <c r="F122" s="55" t="str">
        <f>Hoja1!Z110</f>
        <v xml:space="preserve"> </v>
      </c>
      <c r="G122" s="55" t="str">
        <f>Hoja1!AA110</f>
        <v xml:space="preserve"> </v>
      </c>
      <c r="H122" s="55" t="str">
        <f>Hoja1!AB110</f>
        <v xml:space="preserve"> </v>
      </c>
      <c r="I122" s="55" t="str">
        <f>Hoja1!AC110</f>
        <v xml:space="preserve"> </v>
      </c>
      <c r="J122" s="55" t="str">
        <f>Hoja1!AD110</f>
        <v xml:space="preserve"> </v>
      </c>
      <c r="K122" s="137"/>
      <c r="L122" s="137"/>
      <c r="M122" s="53"/>
      <c r="N122" s="53"/>
      <c r="O122" s="53"/>
      <c r="P122" s="53"/>
      <c r="Q122" s="53"/>
      <c r="R122" s="77"/>
      <c r="S122" s="53"/>
      <c r="T122" s="53"/>
      <c r="U122" s="53"/>
      <c r="V122" s="53"/>
      <c r="W122" s="53"/>
      <c r="X122" s="53"/>
      <c r="Y122" s="77"/>
      <c r="Z122" s="53"/>
      <c r="AA122" s="53"/>
      <c r="AB122" s="53"/>
      <c r="AC122" s="53"/>
      <c r="AD122" s="53"/>
      <c r="AE122" s="147" t="str">
        <f t="shared" si="2"/>
        <v>Aceptable</v>
      </c>
      <c r="AF122" s="53" t="s">
        <v>271</v>
      </c>
      <c r="AG122" s="53" t="s">
        <v>271</v>
      </c>
      <c r="AH122" s="53" t="s">
        <v>271</v>
      </c>
      <c r="AI122" s="53" t="s">
        <v>271</v>
      </c>
      <c r="AJ122" s="53" t="s">
        <v>271</v>
      </c>
      <c r="AK122" s="53" t="s">
        <v>271</v>
      </c>
      <c r="AL122" s="53" t="s">
        <v>271</v>
      </c>
      <c r="AM122" s="53" t="s">
        <v>271</v>
      </c>
      <c r="AN122" s="53" t="s">
        <v>271</v>
      </c>
      <c r="AO122" s="53" t="s">
        <v>271</v>
      </c>
      <c r="AP122" s="53" t="s">
        <v>271</v>
      </c>
      <c r="AQ122" s="53" t="s">
        <v>271</v>
      </c>
      <c r="AR122" s="53" t="s">
        <v>271</v>
      </c>
      <c r="AS122" s="53" t="s">
        <v>271</v>
      </c>
      <c r="AT122" s="53" t="s">
        <v>271</v>
      </c>
      <c r="AU122" s="53" t="s">
        <v>271</v>
      </c>
      <c r="AV122" s="53" t="s">
        <v>271</v>
      </c>
      <c r="AW122" s="85" t="str" cm="1">
        <f t="array" ref="AW122">IF(OR(AF122:AQ122="SI",AR122="SI",AS122="SI",AT122="SI",AU122="SI",AV122="SI"),"Crítico-Proceda a elaborar plan de acción","No crítico/Intermedio-Solicitar evaluación por parte del OAL")</f>
        <v>No crítico/Intermedio-Solicitar evaluación por parte del OAL</v>
      </c>
      <c r="AX122" s="86"/>
      <c r="AY122" s="74"/>
      <c r="AZ122" s="74"/>
      <c r="BA122" s="74"/>
      <c r="BB122" s="74"/>
      <c r="BC122" s="74"/>
      <c r="BE122">
        <f t="shared" si="3"/>
        <v>1</v>
      </c>
    </row>
    <row r="123" spans="2:57" ht="58.5" customHeight="1">
      <c r="B123" s="54">
        <v>107</v>
      </c>
      <c r="C123" s="55" t="str">
        <f>Hoja1!W111</f>
        <v xml:space="preserve"> </v>
      </c>
      <c r="D123" s="55" t="str">
        <f>Hoja1!X111</f>
        <v xml:space="preserve"> </v>
      </c>
      <c r="E123" s="55" t="str">
        <f>Hoja1!Y111</f>
        <v xml:space="preserve"> </v>
      </c>
      <c r="F123" s="55" t="str">
        <f>Hoja1!Z111</f>
        <v xml:space="preserve"> </v>
      </c>
      <c r="G123" s="55" t="str">
        <f>Hoja1!AA111</f>
        <v xml:space="preserve"> </v>
      </c>
      <c r="H123" s="55" t="str">
        <f>Hoja1!AB111</f>
        <v xml:space="preserve"> </v>
      </c>
      <c r="I123" s="55" t="str">
        <f>Hoja1!AC111</f>
        <v xml:space="preserve"> </v>
      </c>
      <c r="J123" s="55" t="str">
        <f>Hoja1!AD111</f>
        <v xml:space="preserve"> </v>
      </c>
      <c r="K123" s="137"/>
      <c r="L123" s="137"/>
      <c r="M123" s="53"/>
      <c r="N123" s="53"/>
      <c r="O123" s="53"/>
      <c r="P123" s="53"/>
      <c r="Q123" s="53"/>
      <c r="R123" s="77"/>
      <c r="S123" s="53"/>
      <c r="T123" s="53"/>
      <c r="U123" s="53"/>
      <c r="V123" s="53"/>
      <c r="W123" s="53"/>
      <c r="X123" s="53"/>
      <c r="Y123" s="77"/>
      <c r="Z123" s="53"/>
      <c r="AA123" s="53"/>
      <c r="AB123" s="53"/>
      <c r="AC123" s="53"/>
      <c r="AD123" s="53"/>
      <c r="AE123" s="147" t="str">
        <f t="shared" si="2"/>
        <v>Aceptable</v>
      </c>
      <c r="AF123" s="53" t="s">
        <v>271</v>
      </c>
      <c r="AG123" s="53" t="s">
        <v>271</v>
      </c>
      <c r="AH123" s="53" t="s">
        <v>271</v>
      </c>
      <c r="AI123" s="53" t="s">
        <v>271</v>
      </c>
      <c r="AJ123" s="53" t="s">
        <v>271</v>
      </c>
      <c r="AK123" s="53" t="s">
        <v>271</v>
      </c>
      <c r="AL123" s="53" t="s">
        <v>271</v>
      </c>
      <c r="AM123" s="53" t="s">
        <v>271</v>
      </c>
      <c r="AN123" s="53" t="s">
        <v>271</v>
      </c>
      <c r="AO123" s="53" t="s">
        <v>271</v>
      </c>
      <c r="AP123" s="53" t="s">
        <v>271</v>
      </c>
      <c r="AQ123" s="53" t="s">
        <v>271</v>
      </c>
      <c r="AR123" s="53" t="s">
        <v>271</v>
      </c>
      <c r="AS123" s="53" t="s">
        <v>271</v>
      </c>
      <c r="AT123" s="53" t="s">
        <v>271</v>
      </c>
      <c r="AU123" s="53" t="s">
        <v>271</v>
      </c>
      <c r="AV123" s="53" t="s">
        <v>271</v>
      </c>
      <c r="AW123" s="85" t="str" cm="1">
        <f t="array" ref="AW123">IF(OR(AF123:AQ123="SI",AR123="SI",AS123="SI",AT123="SI",AU123="SI",AV123="SI"),"Crítico-Proceda a elaborar plan de acción","No crítico/Intermedio-Solicitar evaluación por parte del OAL")</f>
        <v>No crítico/Intermedio-Solicitar evaluación por parte del OAL</v>
      </c>
      <c r="AX123" s="86"/>
      <c r="AY123" s="74"/>
      <c r="AZ123" s="74"/>
      <c r="BA123" s="74"/>
      <c r="BB123" s="74"/>
      <c r="BC123" s="74"/>
      <c r="BE123">
        <f t="shared" si="3"/>
        <v>1</v>
      </c>
    </row>
    <row r="124" spans="2:57" ht="58.5" customHeight="1">
      <c r="B124" s="54">
        <v>108</v>
      </c>
      <c r="C124" s="55" t="str">
        <f>Hoja1!W112</f>
        <v xml:space="preserve"> </v>
      </c>
      <c r="D124" s="55" t="str">
        <f>Hoja1!X112</f>
        <v xml:space="preserve"> </v>
      </c>
      <c r="E124" s="55" t="str">
        <f>Hoja1!Y112</f>
        <v xml:space="preserve"> </v>
      </c>
      <c r="F124" s="55" t="str">
        <f>Hoja1!Z112</f>
        <v xml:space="preserve"> </v>
      </c>
      <c r="G124" s="55" t="str">
        <f>Hoja1!AA112</f>
        <v xml:space="preserve"> </v>
      </c>
      <c r="H124" s="55" t="str">
        <f>Hoja1!AB112</f>
        <v xml:space="preserve"> </v>
      </c>
      <c r="I124" s="55" t="str">
        <f>Hoja1!AC112</f>
        <v xml:space="preserve"> </v>
      </c>
      <c r="J124" s="55" t="str">
        <f>Hoja1!AD112</f>
        <v xml:space="preserve"> </v>
      </c>
      <c r="K124" s="137"/>
      <c r="L124" s="137"/>
      <c r="M124" s="53"/>
      <c r="N124" s="53"/>
      <c r="O124" s="53"/>
      <c r="P124" s="53"/>
      <c r="Q124" s="53"/>
      <c r="R124" s="77"/>
      <c r="S124" s="53"/>
      <c r="T124" s="53"/>
      <c r="U124" s="53"/>
      <c r="V124" s="53"/>
      <c r="W124" s="53"/>
      <c r="X124" s="53"/>
      <c r="Y124" s="77"/>
      <c r="Z124" s="53"/>
      <c r="AA124" s="53"/>
      <c r="AB124" s="53"/>
      <c r="AC124" s="53"/>
      <c r="AD124" s="53"/>
      <c r="AE124" s="147" t="str">
        <f t="shared" si="2"/>
        <v>Aceptable</v>
      </c>
      <c r="AF124" s="53" t="s">
        <v>271</v>
      </c>
      <c r="AG124" s="53" t="s">
        <v>271</v>
      </c>
      <c r="AH124" s="53" t="s">
        <v>271</v>
      </c>
      <c r="AI124" s="53" t="s">
        <v>271</v>
      </c>
      <c r="AJ124" s="53" t="s">
        <v>271</v>
      </c>
      <c r="AK124" s="53" t="s">
        <v>271</v>
      </c>
      <c r="AL124" s="53" t="s">
        <v>271</v>
      </c>
      <c r="AM124" s="53" t="s">
        <v>271</v>
      </c>
      <c r="AN124" s="53" t="s">
        <v>271</v>
      </c>
      <c r="AO124" s="53" t="s">
        <v>271</v>
      </c>
      <c r="AP124" s="53" t="s">
        <v>271</v>
      </c>
      <c r="AQ124" s="53" t="s">
        <v>271</v>
      </c>
      <c r="AR124" s="53" t="s">
        <v>271</v>
      </c>
      <c r="AS124" s="53" t="s">
        <v>271</v>
      </c>
      <c r="AT124" s="53" t="s">
        <v>271</v>
      </c>
      <c r="AU124" s="53" t="s">
        <v>271</v>
      </c>
      <c r="AV124" s="53" t="s">
        <v>271</v>
      </c>
      <c r="AW124" s="85" t="str" cm="1">
        <f t="array" ref="AW124">IF(OR(AF124:AQ124="SI",AR124="SI",AS124="SI",AT124="SI",AU124="SI",AV124="SI"),"Crítico-Proceda a elaborar plan de acción","No crítico/Intermedio-Solicitar evaluación por parte del OAL")</f>
        <v>No crítico/Intermedio-Solicitar evaluación por parte del OAL</v>
      </c>
      <c r="AX124" s="86"/>
      <c r="AY124" s="74"/>
      <c r="AZ124" s="74"/>
      <c r="BA124" s="74"/>
      <c r="BB124" s="74"/>
      <c r="BC124" s="74"/>
      <c r="BE124">
        <f t="shared" si="3"/>
        <v>1</v>
      </c>
    </row>
    <row r="125" spans="2:57" ht="58.5" customHeight="1">
      <c r="B125" s="54">
        <v>109</v>
      </c>
      <c r="C125" s="55" t="str">
        <f>Hoja1!W113</f>
        <v xml:space="preserve"> </v>
      </c>
      <c r="D125" s="55" t="str">
        <f>Hoja1!X113</f>
        <v xml:space="preserve"> </v>
      </c>
      <c r="E125" s="55" t="str">
        <f>Hoja1!Y113</f>
        <v xml:space="preserve"> </v>
      </c>
      <c r="F125" s="55" t="str">
        <f>Hoja1!Z113</f>
        <v xml:space="preserve"> </v>
      </c>
      <c r="G125" s="55" t="str">
        <f>Hoja1!AA113</f>
        <v xml:space="preserve"> </v>
      </c>
      <c r="H125" s="55" t="str">
        <f>Hoja1!AB113</f>
        <v xml:space="preserve"> </v>
      </c>
      <c r="I125" s="55" t="str">
        <f>Hoja1!AC113</f>
        <v xml:space="preserve"> </v>
      </c>
      <c r="J125" s="55" t="str">
        <f>Hoja1!AD113</f>
        <v xml:space="preserve"> </v>
      </c>
      <c r="K125" s="137"/>
      <c r="L125" s="137"/>
      <c r="M125" s="53"/>
      <c r="N125" s="53"/>
      <c r="O125" s="53"/>
      <c r="P125" s="53"/>
      <c r="Q125" s="53"/>
      <c r="R125" s="77"/>
      <c r="S125" s="53"/>
      <c r="T125" s="53"/>
      <c r="U125" s="53"/>
      <c r="V125" s="53"/>
      <c r="W125" s="53"/>
      <c r="X125" s="53"/>
      <c r="Y125" s="77"/>
      <c r="Z125" s="53"/>
      <c r="AA125" s="53"/>
      <c r="AB125" s="53"/>
      <c r="AC125" s="53"/>
      <c r="AD125" s="53"/>
      <c r="AE125" s="147" t="str">
        <f t="shared" si="2"/>
        <v>Aceptable</v>
      </c>
      <c r="AF125" s="53" t="s">
        <v>271</v>
      </c>
      <c r="AG125" s="53" t="s">
        <v>271</v>
      </c>
      <c r="AH125" s="53" t="s">
        <v>271</v>
      </c>
      <c r="AI125" s="53" t="s">
        <v>271</v>
      </c>
      <c r="AJ125" s="53" t="s">
        <v>271</v>
      </c>
      <c r="AK125" s="53" t="s">
        <v>271</v>
      </c>
      <c r="AL125" s="53" t="s">
        <v>271</v>
      </c>
      <c r="AM125" s="53" t="s">
        <v>271</v>
      </c>
      <c r="AN125" s="53" t="s">
        <v>271</v>
      </c>
      <c r="AO125" s="53" t="s">
        <v>271</v>
      </c>
      <c r="AP125" s="53" t="s">
        <v>271</v>
      </c>
      <c r="AQ125" s="53" t="s">
        <v>271</v>
      </c>
      <c r="AR125" s="53" t="s">
        <v>271</v>
      </c>
      <c r="AS125" s="53" t="s">
        <v>271</v>
      </c>
      <c r="AT125" s="53" t="s">
        <v>271</v>
      </c>
      <c r="AU125" s="53" t="s">
        <v>271</v>
      </c>
      <c r="AV125" s="53" t="s">
        <v>271</v>
      </c>
      <c r="AW125" s="85" t="str" cm="1">
        <f t="array" ref="AW125">IF(OR(AF125:AQ125="SI",AR125="SI",AS125="SI",AT125="SI",AU125="SI",AV125="SI"),"Crítico-Proceda a elaborar plan de acción","No crítico/Intermedio-Solicitar evaluación por parte del OAL")</f>
        <v>No crítico/Intermedio-Solicitar evaluación por parte del OAL</v>
      </c>
      <c r="AX125" s="86"/>
      <c r="AY125" s="74"/>
      <c r="AZ125" s="74"/>
      <c r="BA125" s="74"/>
      <c r="BB125" s="74"/>
      <c r="BC125" s="74"/>
      <c r="BE125">
        <f t="shared" si="3"/>
        <v>1</v>
      </c>
    </row>
    <row r="126" spans="2:57" ht="58.5" customHeight="1">
      <c r="B126" s="54">
        <v>110</v>
      </c>
      <c r="C126" s="55" t="str">
        <f>Hoja1!W114</f>
        <v xml:space="preserve"> </v>
      </c>
      <c r="D126" s="55" t="str">
        <f>Hoja1!X114</f>
        <v xml:space="preserve"> </v>
      </c>
      <c r="E126" s="55" t="str">
        <f>Hoja1!Y114</f>
        <v xml:space="preserve"> </v>
      </c>
      <c r="F126" s="55" t="str">
        <f>Hoja1!Z114</f>
        <v xml:space="preserve"> </v>
      </c>
      <c r="G126" s="55" t="str">
        <f>Hoja1!AA114</f>
        <v xml:space="preserve"> </v>
      </c>
      <c r="H126" s="55" t="str">
        <f>Hoja1!AB114</f>
        <v xml:space="preserve"> </v>
      </c>
      <c r="I126" s="55" t="str">
        <f>Hoja1!AC114</f>
        <v xml:space="preserve"> </v>
      </c>
      <c r="J126" s="55" t="str">
        <f>Hoja1!AD114</f>
        <v xml:space="preserve"> </v>
      </c>
      <c r="K126" s="137"/>
      <c r="L126" s="137"/>
      <c r="M126" s="53"/>
      <c r="N126" s="53"/>
      <c r="O126" s="53"/>
      <c r="P126" s="53"/>
      <c r="Q126" s="53"/>
      <c r="R126" s="77"/>
      <c r="S126" s="53"/>
      <c r="T126" s="53"/>
      <c r="U126" s="53"/>
      <c r="V126" s="53"/>
      <c r="W126" s="53"/>
      <c r="X126" s="53"/>
      <c r="Y126" s="77"/>
      <c r="Z126" s="53"/>
      <c r="AA126" s="53"/>
      <c r="AB126" s="53"/>
      <c r="AC126" s="53"/>
      <c r="AD126" s="53"/>
      <c r="AE126" s="147" t="str">
        <f t="shared" si="2"/>
        <v>Aceptable</v>
      </c>
      <c r="AF126" s="53" t="s">
        <v>271</v>
      </c>
      <c r="AG126" s="53" t="s">
        <v>271</v>
      </c>
      <c r="AH126" s="53" t="s">
        <v>271</v>
      </c>
      <c r="AI126" s="53" t="s">
        <v>271</v>
      </c>
      <c r="AJ126" s="53" t="s">
        <v>271</v>
      </c>
      <c r="AK126" s="53" t="s">
        <v>271</v>
      </c>
      <c r="AL126" s="53" t="s">
        <v>271</v>
      </c>
      <c r="AM126" s="53" t="s">
        <v>271</v>
      </c>
      <c r="AN126" s="53" t="s">
        <v>271</v>
      </c>
      <c r="AO126" s="53" t="s">
        <v>271</v>
      </c>
      <c r="AP126" s="53" t="s">
        <v>271</v>
      </c>
      <c r="AQ126" s="53" t="s">
        <v>271</v>
      </c>
      <c r="AR126" s="53" t="s">
        <v>271</v>
      </c>
      <c r="AS126" s="53" t="s">
        <v>271</v>
      </c>
      <c r="AT126" s="53" t="s">
        <v>271</v>
      </c>
      <c r="AU126" s="53" t="s">
        <v>271</v>
      </c>
      <c r="AV126" s="53" t="s">
        <v>271</v>
      </c>
      <c r="AW126" s="85" t="str" cm="1">
        <f t="array" ref="AW126">IF(OR(AF126:AQ126="SI",AR126="SI",AS126="SI",AT126="SI",AU126="SI",AV126="SI"),"Crítico-Proceda a elaborar plan de acción","No crítico/Intermedio-Solicitar evaluación por parte del OAL")</f>
        <v>No crítico/Intermedio-Solicitar evaluación por parte del OAL</v>
      </c>
      <c r="AX126" s="86"/>
      <c r="AY126" s="74"/>
      <c r="AZ126" s="74"/>
      <c r="BA126" s="74"/>
      <c r="BB126" s="74"/>
      <c r="BC126" s="74"/>
      <c r="BE126">
        <f t="shared" si="3"/>
        <v>1</v>
      </c>
    </row>
    <row r="127" spans="2:57" ht="58.5" customHeight="1">
      <c r="B127" s="54">
        <v>111</v>
      </c>
      <c r="C127" s="55" t="str">
        <f>Hoja1!W115</f>
        <v xml:space="preserve"> </v>
      </c>
      <c r="D127" s="55" t="str">
        <f>Hoja1!X115</f>
        <v xml:space="preserve"> </v>
      </c>
      <c r="E127" s="55" t="str">
        <f>Hoja1!Y115</f>
        <v xml:space="preserve"> </v>
      </c>
      <c r="F127" s="55" t="str">
        <f>Hoja1!Z115</f>
        <v xml:space="preserve"> </v>
      </c>
      <c r="G127" s="55" t="str">
        <f>Hoja1!AA115</f>
        <v xml:space="preserve"> </v>
      </c>
      <c r="H127" s="55" t="str">
        <f>Hoja1!AB115</f>
        <v xml:space="preserve"> </v>
      </c>
      <c r="I127" s="55" t="str">
        <f>Hoja1!AC115</f>
        <v xml:space="preserve"> </v>
      </c>
      <c r="J127" s="55" t="str">
        <f>Hoja1!AD115</f>
        <v xml:space="preserve"> </v>
      </c>
      <c r="K127" s="137"/>
      <c r="L127" s="137"/>
      <c r="M127" s="53"/>
      <c r="N127" s="53"/>
      <c r="O127" s="53"/>
      <c r="P127" s="53"/>
      <c r="Q127" s="53"/>
      <c r="R127" s="77"/>
      <c r="S127" s="53"/>
      <c r="T127" s="53"/>
      <c r="U127" s="53"/>
      <c r="V127" s="53"/>
      <c r="W127" s="53"/>
      <c r="X127" s="53"/>
      <c r="Y127" s="77"/>
      <c r="Z127" s="53"/>
      <c r="AA127" s="53"/>
      <c r="AB127" s="53"/>
      <c r="AC127" s="53"/>
      <c r="AD127" s="53"/>
      <c r="AE127" s="147" t="str">
        <f t="shared" si="2"/>
        <v>Aceptable</v>
      </c>
      <c r="AF127" s="53" t="s">
        <v>271</v>
      </c>
      <c r="AG127" s="53" t="s">
        <v>271</v>
      </c>
      <c r="AH127" s="53" t="s">
        <v>271</v>
      </c>
      <c r="AI127" s="53" t="s">
        <v>271</v>
      </c>
      <c r="AJ127" s="53" t="s">
        <v>271</v>
      </c>
      <c r="AK127" s="53" t="s">
        <v>271</v>
      </c>
      <c r="AL127" s="53" t="s">
        <v>271</v>
      </c>
      <c r="AM127" s="53" t="s">
        <v>271</v>
      </c>
      <c r="AN127" s="53" t="s">
        <v>271</v>
      </c>
      <c r="AO127" s="53" t="s">
        <v>271</v>
      </c>
      <c r="AP127" s="53" t="s">
        <v>271</v>
      </c>
      <c r="AQ127" s="53" t="s">
        <v>271</v>
      </c>
      <c r="AR127" s="53" t="s">
        <v>271</v>
      </c>
      <c r="AS127" s="53" t="s">
        <v>271</v>
      </c>
      <c r="AT127" s="53" t="s">
        <v>271</v>
      </c>
      <c r="AU127" s="53" t="s">
        <v>271</v>
      </c>
      <c r="AV127" s="53" t="s">
        <v>271</v>
      </c>
      <c r="AW127" s="85" t="str" cm="1">
        <f t="array" ref="AW127">IF(OR(AF127:AQ127="SI",AR127="SI",AS127="SI",AT127="SI",AU127="SI",AV127="SI"),"Crítico-Proceda a elaborar plan de acción","No crítico/Intermedio-Solicitar evaluación por parte del OAL")</f>
        <v>No crítico/Intermedio-Solicitar evaluación por parte del OAL</v>
      </c>
      <c r="AX127" s="86"/>
      <c r="AY127" s="74"/>
      <c r="AZ127" s="74"/>
      <c r="BA127" s="74"/>
      <c r="BB127" s="74"/>
      <c r="BC127" s="74"/>
      <c r="BE127">
        <f t="shared" si="3"/>
        <v>1</v>
      </c>
    </row>
    <row r="128" spans="2:57" ht="58.5" customHeight="1">
      <c r="B128" s="54">
        <v>112</v>
      </c>
      <c r="C128" s="55" t="str">
        <f>Hoja1!W116</f>
        <v xml:space="preserve"> </v>
      </c>
      <c r="D128" s="55" t="str">
        <f>Hoja1!X116</f>
        <v xml:space="preserve"> </v>
      </c>
      <c r="E128" s="55" t="str">
        <f>Hoja1!Y116</f>
        <v xml:space="preserve"> </v>
      </c>
      <c r="F128" s="55" t="str">
        <f>Hoja1!Z116</f>
        <v xml:space="preserve"> </v>
      </c>
      <c r="G128" s="55" t="str">
        <f>Hoja1!AA116</f>
        <v xml:space="preserve"> </v>
      </c>
      <c r="H128" s="55" t="str">
        <f>Hoja1!AB116</f>
        <v xml:space="preserve"> </v>
      </c>
      <c r="I128" s="55" t="str">
        <f>Hoja1!AC116</f>
        <v xml:space="preserve"> </v>
      </c>
      <c r="J128" s="55" t="str">
        <f>Hoja1!AD116</f>
        <v xml:space="preserve"> </v>
      </c>
      <c r="K128" s="137"/>
      <c r="L128" s="137"/>
      <c r="M128" s="53"/>
      <c r="N128" s="53"/>
      <c r="O128" s="53"/>
      <c r="P128" s="53"/>
      <c r="Q128" s="53"/>
      <c r="R128" s="77"/>
      <c r="S128" s="53"/>
      <c r="T128" s="53"/>
      <c r="U128" s="53"/>
      <c r="V128" s="53"/>
      <c r="W128" s="53"/>
      <c r="X128" s="53"/>
      <c r="Y128" s="77"/>
      <c r="Z128" s="53"/>
      <c r="AA128" s="53"/>
      <c r="AB128" s="53"/>
      <c r="AC128" s="53"/>
      <c r="AD128" s="53"/>
      <c r="AE128" s="147" t="str">
        <f t="shared" si="2"/>
        <v>Aceptable</v>
      </c>
      <c r="AF128" s="53" t="s">
        <v>271</v>
      </c>
      <c r="AG128" s="53" t="s">
        <v>271</v>
      </c>
      <c r="AH128" s="53" t="s">
        <v>271</v>
      </c>
      <c r="AI128" s="53" t="s">
        <v>271</v>
      </c>
      <c r="AJ128" s="53" t="s">
        <v>271</v>
      </c>
      <c r="AK128" s="53" t="s">
        <v>271</v>
      </c>
      <c r="AL128" s="53" t="s">
        <v>271</v>
      </c>
      <c r="AM128" s="53" t="s">
        <v>271</v>
      </c>
      <c r="AN128" s="53" t="s">
        <v>271</v>
      </c>
      <c r="AO128" s="53" t="s">
        <v>271</v>
      </c>
      <c r="AP128" s="53" t="s">
        <v>271</v>
      </c>
      <c r="AQ128" s="53" t="s">
        <v>271</v>
      </c>
      <c r="AR128" s="53" t="s">
        <v>271</v>
      </c>
      <c r="AS128" s="53" t="s">
        <v>271</v>
      </c>
      <c r="AT128" s="53" t="s">
        <v>271</v>
      </c>
      <c r="AU128" s="53" t="s">
        <v>271</v>
      </c>
      <c r="AV128" s="53" t="s">
        <v>271</v>
      </c>
      <c r="AW128" s="85" t="str" cm="1">
        <f t="array" ref="AW128">IF(OR(AF128:AQ128="SI",AR128="SI",AS128="SI",AT128="SI",AU128="SI",AV128="SI"),"Crítico-Proceda a elaborar plan de acción","No crítico/Intermedio-Solicitar evaluación por parte del OAL")</f>
        <v>No crítico/Intermedio-Solicitar evaluación por parte del OAL</v>
      </c>
      <c r="AX128" s="86"/>
      <c r="AY128" s="74"/>
      <c r="AZ128" s="74"/>
      <c r="BA128" s="74"/>
      <c r="BB128" s="74"/>
      <c r="BC128" s="74"/>
      <c r="BE128">
        <f t="shared" si="3"/>
        <v>1</v>
      </c>
    </row>
    <row r="129" spans="2:57" ht="58.5" customHeight="1">
      <c r="B129" s="54">
        <v>113</v>
      </c>
      <c r="C129" s="55" t="str">
        <f>Hoja1!W117</f>
        <v xml:space="preserve"> </v>
      </c>
      <c r="D129" s="55" t="str">
        <f>Hoja1!X117</f>
        <v xml:space="preserve"> </v>
      </c>
      <c r="E129" s="55" t="str">
        <f>Hoja1!Y117</f>
        <v xml:space="preserve"> </v>
      </c>
      <c r="F129" s="55" t="str">
        <f>Hoja1!Z117</f>
        <v xml:space="preserve"> </v>
      </c>
      <c r="G129" s="55" t="str">
        <f>Hoja1!AA117</f>
        <v xml:space="preserve"> </v>
      </c>
      <c r="H129" s="55" t="str">
        <f>Hoja1!AB117</f>
        <v xml:space="preserve"> </v>
      </c>
      <c r="I129" s="55" t="str">
        <f>Hoja1!AC117</f>
        <v xml:space="preserve"> </v>
      </c>
      <c r="J129" s="55" t="str">
        <f>Hoja1!AD117</f>
        <v xml:space="preserve"> </v>
      </c>
      <c r="K129" s="137"/>
      <c r="L129" s="137"/>
      <c r="M129" s="53"/>
      <c r="N129" s="53"/>
      <c r="O129" s="53"/>
      <c r="P129" s="53"/>
      <c r="Q129" s="53"/>
      <c r="R129" s="77"/>
      <c r="S129" s="53"/>
      <c r="T129" s="53"/>
      <c r="U129" s="53"/>
      <c r="V129" s="53"/>
      <c r="W129" s="53"/>
      <c r="X129" s="53"/>
      <c r="Y129" s="77"/>
      <c r="Z129" s="53"/>
      <c r="AA129" s="53"/>
      <c r="AB129" s="53"/>
      <c r="AC129" s="53"/>
      <c r="AD129" s="53"/>
      <c r="AE129" s="147" t="str">
        <f t="shared" si="2"/>
        <v>Aceptable</v>
      </c>
      <c r="AF129" s="53" t="s">
        <v>271</v>
      </c>
      <c r="AG129" s="53" t="s">
        <v>271</v>
      </c>
      <c r="AH129" s="53" t="s">
        <v>271</v>
      </c>
      <c r="AI129" s="53" t="s">
        <v>271</v>
      </c>
      <c r="AJ129" s="53" t="s">
        <v>271</v>
      </c>
      <c r="AK129" s="53" t="s">
        <v>271</v>
      </c>
      <c r="AL129" s="53" t="s">
        <v>271</v>
      </c>
      <c r="AM129" s="53" t="s">
        <v>271</v>
      </c>
      <c r="AN129" s="53" t="s">
        <v>271</v>
      </c>
      <c r="AO129" s="53" t="s">
        <v>271</v>
      </c>
      <c r="AP129" s="53" t="s">
        <v>271</v>
      </c>
      <c r="AQ129" s="53" t="s">
        <v>271</v>
      </c>
      <c r="AR129" s="53" t="s">
        <v>271</v>
      </c>
      <c r="AS129" s="53" t="s">
        <v>271</v>
      </c>
      <c r="AT129" s="53" t="s">
        <v>271</v>
      </c>
      <c r="AU129" s="53" t="s">
        <v>271</v>
      </c>
      <c r="AV129" s="53" t="s">
        <v>271</v>
      </c>
      <c r="AW129" s="85" t="str" cm="1">
        <f t="array" ref="AW129">IF(OR(AF129:AQ129="SI",AR129="SI",AS129="SI",AT129="SI",AU129="SI",AV129="SI"),"Crítico-Proceda a elaborar plan de acción","No crítico/Intermedio-Solicitar evaluación por parte del OAL")</f>
        <v>No crítico/Intermedio-Solicitar evaluación por parte del OAL</v>
      </c>
      <c r="AX129" s="86"/>
      <c r="AY129" s="74"/>
      <c r="AZ129" s="74"/>
      <c r="BA129" s="74"/>
      <c r="BB129" s="74"/>
      <c r="BC129" s="74"/>
      <c r="BE129">
        <f t="shared" si="3"/>
        <v>1</v>
      </c>
    </row>
    <row r="130" spans="2:57" ht="58.5" customHeight="1">
      <c r="B130" s="54">
        <v>114</v>
      </c>
      <c r="C130" s="55" t="str">
        <f>Hoja1!W118</f>
        <v xml:space="preserve"> </v>
      </c>
      <c r="D130" s="55" t="str">
        <f>Hoja1!X118</f>
        <v xml:space="preserve"> </v>
      </c>
      <c r="E130" s="55" t="str">
        <f>Hoja1!Y118</f>
        <v xml:space="preserve"> </v>
      </c>
      <c r="F130" s="55" t="str">
        <f>Hoja1!Z118</f>
        <v xml:space="preserve"> </v>
      </c>
      <c r="G130" s="55" t="str">
        <f>Hoja1!AA118</f>
        <v xml:space="preserve"> </v>
      </c>
      <c r="H130" s="55" t="str">
        <f>Hoja1!AB118</f>
        <v xml:space="preserve"> </v>
      </c>
      <c r="I130" s="55" t="str">
        <f>Hoja1!AC118</f>
        <v xml:space="preserve"> </v>
      </c>
      <c r="J130" s="55" t="str">
        <f>Hoja1!AD118</f>
        <v xml:space="preserve"> </v>
      </c>
      <c r="K130" s="137"/>
      <c r="L130" s="137"/>
      <c r="M130" s="53"/>
      <c r="N130" s="53"/>
      <c r="O130" s="53"/>
      <c r="P130" s="53"/>
      <c r="Q130" s="53"/>
      <c r="R130" s="77"/>
      <c r="S130" s="53"/>
      <c r="T130" s="53"/>
      <c r="U130" s="53"/>
      <c r="V130" s="53"/>
      <c r="W130" s="53"/>
      <c r="X130" s="53"/>
      <c r="Y130" s="77"/>
      <c r="Z130" s="53"/>
      <c r="AA130" s="53"/>
      <c r="AB130" s="53"/>
      <c r="AC130" s="53"/>
      <c r="AD130" s="53"/>
      <c r="AE130" s="147" t="str">
        <f t="shared" si="2"/>
        <v>Aceptable</v>
      </c>
      <c r="AF130" s="53" t="s">
        <v>271</v>
      </c>
      <c r="AG130" s="53" t="s">
        <v>271</v>
      </c>
      <c r="AH130" s="53" t="s">
        <v>271</v>
      </c>
      <c r="AI130" s="53" t="s">
        <v>271</v>
      </c>
      <c r="AJ130" s="53" t="s">
        <v>271</v>
      </c>
      <c r="AK130" s="53" t="s">
        <v>271</v>
      </c>
      <c r="AL130" s="53" t="s">
        <v>271</v>
      </c>
      <c r="AM130" s="53" t="s">
        <v>271</v>
      </c>
      <c r="AN130" s="53" t="s">
        <v>271</v>
      </c>
      <c r="AO130" s="53" t="s">
        <v>271</v>
      </c>
      <c r="AP130" s="53" t="s">
        <v>271</v>
      </c>
      <c r="AQ130" s="53" t="s">
        <v>271</v>
      </c>
      <c r="AR130" s="53" t="s">
        <v>271</v>
      </c>
      <c r="AS130" s="53" t="s">
        <v>271</v>
      </c>
      <c r="AT130" s="53" t="s">
        <v>271</v>
      </c>
      <c r="AU130" s="53" t="s">
        <v>271</v>
      </c>
      <c r="AV130" s="53" t="s">
        <v>271</v>
      </c>
      <c r="AW130" s="85" t="str" cm="1">
        <f t="array" ref="AW130">IF(OR(AF130:AQ130="SI",AR130="SI",AS130="SI",AT130="SI",AU130="SI",AV130="SI"),"Crítico-Proceda a elaborar plan de acción","No crítico/Intermedio-Solicitar evaluación por parte del OAL")</f>
        <v>No crítico/Intermedio-Solicitar evaluación por parte del OAL</v>
      </c>
      <c r="AX130" s="86"/>
      <c r="AY130" s="74"/>
      <c r="AZ130" s="74"/>
      <c r="BA130" s="74"/>
      <c r="BB130" s="74"/>
      <c r="BC130" s="74"/>
      <c r="BE130">
        <f t="shared" si="3"/>
        <v>1</v>
      </c>
    </row>
    <row r="131" spans="2:57" ht="58.5" customHeight="1">
      <c r="B131" s="54">
        <v>115</v>
      </c>
      <c r="C131" s="55" t="str">
        <f>Hoja1!W119</f>
        <v xml:space="preserve"> </v>
      </c>
      <c r="D131" s="55" t="str">
        <f>Hoja1!X119</f>
        <v xml:space="preserve"> </v>
      </c>
      <c r="E131" s="55" t="str">
        <f>Hoja1!Y119</f>
        <v xml:space="preserve"> </v>
      </c>
      <c r="F131" s="55" t="str">
        <f>Hoja1!Z119</f>
        <v xml:space="preserve"> </v>
      </c>
      <c r="G131" s="55" t="str">
        <f>Hoja1!AA119</f>
        <v xml:space="preserve"> </v>
      </c>
      <c r="H131" s="55" t="str">
        <f>Hoja1!AB119</f>
        <v xml:space="preserve"> </v>
      </c>
      <c r="I131" s="55" t="str">
        <f>Hoja1!AC119</f>
        <v xml:space="preserve"> </v>
      </c>
      <c r="J131" s="55" t="str">
        <f>Hoja1!AD119</f>
        <v xml:space="preserve"> </v>
      </c>
      <c r="K131" s="137"/>
      <c r="L131" s="137"/>
      <c r="M131" s="53"/>
      <c r="N131" s="53"/>
      <c r="O131" s="53"/>
      <c r="P131" s="53"/>
      <c r="Q131" s="53"/>
      <c r="R131" s="77"/>
      <c r="S131" s="53"/>
      <c r="T131" s="53"/>
      <c r="U131" s="53"/>
      <c r="V131" s="53"/>
      <c r="W131" s="53"/>
      <c r="X131" s="53"/>
      <c r="Y131" s="77"/>
      <c r="Z131" s="53"/>
      <c r="AA131" s="53"/>
      <c r="AB131" s="53"/>
      <c r="AC131" s="53"/>
      <c r="AD131" s="53"/>
      <c r="AE131" s="147" t="str">
        <f t="shared" si="2"/>
        <v>Aceptable</v>
      </c>
      <c r="AF131" s="53" t="s">
        <v>271</v>
      </c>
      <c r="AG131" s="53" t="s">
        <v>271</v>
      </c>
      <c r="AH131" s="53" t="s">
        <v>271</v>
      </c>
      <c r="AI131" s="53" t="s">
        <v>271</v>
      </c>
      <c r="AJ131" s="53" t="s">
        <v>271</v>
      </c>
      <c r="AK131" s="53" t="s">
        <v>271</v>
      </c>
      <c r="AL131" s="53" t="s">
        <v>271</v>
      </c>
      <c r="AM131" s="53" t="s">
        <v>271</v>
      </c>
      <c r="AN131" s="53" t="s">
        <v>271</v>
      </c>
      <c r="AO131" s="53" t="s">
        <v>271</v>
      </c>
      <c r="AP131" s="53" t="s">
        <v>271</v>
      </c>
      <c r="AQ131" s="53" t="s">
        <v>271</v>
      </c>
      <c r="AR131" s="53" t="s">
        <v>271</v>
      </c>
      <c r="AS131" s="53" t="s">
        <v>271</v>
      </c>
      <c r="AT131" s="53" t="s">
        <v>271</v>
      </c>
      <c r="AU131" s="53" t="s">
        <v>271</v>
      </c>
      <c r="AV131" s="53" t="s">
        <v>271</v>
      </c>
      <c r="AW131" s="85" t="str" cm="1">
        <f t="array" ref="AW131">IF(OR(AF131:AQ131="SI",AR131="SI",AS131="SI",AT131="SI",AU131="SI",AV131="SI"),"Crítico-Proceda a elaborar plan de acción","No crítico/Intermedio-Solicitar evaluación por parte del OAL")</f>
        <v>No crítico/Intermedio-Solicitar evaluación por parte del OAL</v>
      </c>
      <c r="AX131" s="86"/>
      <c r="AY131" s="74"/>
      <c r="AZ131" s="74"/>
      <c r="BA131" s="74"/>
      <c r="BB131" s="74"/>
      <c r="BC131" s="74"/>
      <c r="BE131">
        <f t="shared" si="3"/>
        <v>1</v>
      </c>
    </row>
    <row r="132" spans="2:57" ht="58.5" customHeight="1">
      <c r="B132" s="54">
        <v>116</v>
      </c>
      <c r="C132" s="55" t="str">
        <f>Hoja1!W120</f>
        <v xml:space="preserve"> </v>
      </c>
      <c r="D132" s="55" t="str">
        <f>Hoja1!X120</f>
        <v xml:space="preserve"> </v>
      </c>
      <c r="E132" s="55" t="str">
        <f>Hoja1!Y120</f>
        <v xml:space="preserve"> </v>
      </c>
      <c r="F132" s="55" t="str">
        <f>Hoja1!Z120</f>
        <v xml:space="preserve"> </v>
      </c>
      <c r="G132" s="55" t="str">
        <f>Hoja1!AA120</f>
        <v xml:space="preserve"> </v>
      </c>
      <c r="H132" s="55" t="str">
        <f>Hoja1!AB120</f>
        <v xml:space="preserve"> </v>
      </c>
      <c r="I132" s="55" t="str">
        <f>Hoja1!AC120</f>
        <v xml:space="preserve"> </v>
      </c>
      <c r="J132" s="55" t="str">
        <f>Hoja1!AD120</f>
        <v xml:space="preserve"> </v>
      </c>
      <c r="K132" s="137"/>
      <c r="L132" s="137"/>
      <c r="M132" s="53"/>
      <c r="N132" s="53"/>
      <c r="O132" s="53"/>
      <c r="P132" s="53"/>
      <c r="Q132" s="53"/>
      <c r="R132" s="77"/>
      <c r="S132" s="53"/>
      <c r="T132" s="53"/>
      <c r="U132" s="53"/>
      <c r="V132" s="53"/>
      <c r="W132" s="53"/>
      <c r="X132" s="53"/>
      <c r="Y132" s="77"/>
      <c r="Z132" s="53"/>
      <c r="AA132" s="53"/>
      <c r="AB132" s="53"/>
      <c r="AC132" s="53"/>
      <c r="AD132" s="53"/>
      <c r="AE132" s="147" t="str">
        <f t="shared" si="2"/>
        <v>Aceptable</v>
      </c>
      <c r="AF132" s="53" t="s">
        <v>271</v>
      </c>
      <c r="AG132" s="53" t="s">
        <v>271</v>
      </c>
      <c r="AH132" s="53" t="s">
        <v>271</v>
      </c>
      <c r="AI132" s="53" t="s">
        <v>271</v>
      </c>
      <c r="AJ132" s="53" t="s">
        <v>271</v>
      </c>
      <c r="AK132" s="53" t="s">
        <v>271</v>
      </c>
      <c r="AL132" s="53" t="s">
        <v>271</v>
      </c>
      <c r="AM132" s="53" t="s">
        <v>271</v>
      </c>
      <c r="AN132" s="53" t="s">
        <v>271</v>
      </c>
      <c r="AO132" s="53" t="s">
        <v>271</v>
      </c>
      <c r="AP132" s="53" t="s">
        <v>271</v>
      </c>
      <c r="AQ132" s="53" t="s">
        <v>271</v>
      </c>
      <c r="AR132" s="53" t="s">
        <v>271</v>
      </c>
      <c r="AS132" s="53" t="s">
        <v>271</v>
      </c>
      <c r="AT132" s="53" t="s">
        <v>271</v>
      </c>
      <c r="AU132" s="53" t="s">
        <v>271</v>
      </c>
      <c r="AV132" s="53" t="s">
        <v>271</v>
      </c>
      <c r="AW132" s="85" t="str" cm="1">
        <f t="array" ref="AW132">IF(OR(AF132:AQ132="SI",AR132="SI",AS132="SI",AT132="SI",AU132="SI",AV132="SI"),"Crítico-Proceda a elaborar plan de acción","No crítico/Intermedio-Solicitar evaluación por parte del OAL")</f>
        <v>No crítico/Intermedio-Solicitar evaluación por parte del OAL</v>
      </c>
      <c r="AX132" s="86"/>
      <c r="AY132" s="74"/>
      <c r="AZ132" s="74"/>
      <c r="BA132" s="74"/>
      <c r="BB132" s="74"/>
      <c r="BC132" s="74"/>
      <c r="BE132">
        <f t="shared" si="3"/>
        <v>1</v>
      </c>
    </row>
    <row r="133" spans="2:57" ht="58.5" customHeight="1">
      <c r="B133" s="54">
        <v>117</v>
      </c>
      <c r="C133" s="55" t="str">
        <f>Hoja1!W121</f>
        <v xml:space="preserve"> </v>
      </c>
      <c r="D133" s="55" t="str">
        <f>Hoja1!X121</f>
        <v xml:space="preserve"> </v>
      </c>
      <c r="E133" s="55" t="str">
        <f>Hoja1!Y121</f>
        <v xml:space="preserve"> </v>
      </c>
      <c r="F133" s="55" t="str">
        <f>Hoja1!Z121</f>
        <v xml:space="preserve"> </v>
      </c>
      <c r="G133" s="55" t="str">
        <f>Hoja1!AA121</f>
        <v xml:space="preserve"> </v>
      </c>
      <c r="H133" s="55" t="str">
        <f>Hoja1!AB121</f>
        <v xml:space="preserve"> </v>
      </c>
      <c r="I133" s="55" t="str">
        <f>Hoja1!AC121</f>
        <v xml:space="preserve"> </v>
      </c>
      <c r="J133" s="55" t="str">
        <f>Hoja1!AD121</f>
        <v xml:space="preserve"> </v>
      </c>
      <c r="K133" s="137"/>
      <c r="L133" s="137"/>
      <c r="M133" s="53"/>
      <c r="N133" s="53"/>
      <c r="O133" s="53"/>
      <c r="P133" s="53"/>
      <c r="Q133" s="53"/>
      <c r="R133" s="77"/>
      <c r="S133" s="53"/>
      <c r="T133" s="53"/>
      <c r="U133" s="53"/>
      <c r="V133" s="53"/>
      <c r="W133" s="53"/>
      <c r="X133" s="53"/>
      <c r="Y133" s="77"/>
      <c r="Z133" s="53"/>
      <c r="AA133" s="53"/>
      <c r="AB133" s="53"/>
      <c r="AC133" s="53"/>
      <c r="AD133" s="53"/>
      <c r="AE133" s="147" t="str">
        <f t="shared" si="2"/>
        <v>Aceptable</v>
      </c>
      <c r="AF133" s="53" t="s">
        <v>271</v>
      </c>
      <c r="AG133" s="53" t="s">
        <v>271</v>
      </c>
      <c r="AH133" s="53" t="s">
        <v>271</v>
      </c>
      <c r="AI133" s="53" t="s">
        <v>271</v>
      </c>
      <c r="AJ133" s="53" t="s">
        <v>271</v>
      </c>
      <c r="AK133" s="53" t="s">
        <v>271</v>
      </c>
      <c r="AL133" s="53" t="s">
        <v>271</v>
      </c>
      <c r="AM133" s="53" t="s">
        <v>271</v>
      </c>
      <c r="AN133" s="53" t="s">
        <v>271</v>
      </c>
      <c r="AO133" s="53" t="s">
        <v>271</v>
      </c>
      <c r="AP133" s="53" t="s">
        <v>271</v>
      </c>
      <c r="AQ133" s="53" t="s">
        <v>271</v>
      </c>
      <c r="AR133" s="53" t="s">
        <v>271</v>
      </c>
      <c r="AS133" s="53" t="s">
        <v>271</v>
      </c>
      <c r="AT133" s="53" t="s">
        <v>271</v>
      </c>
      <c r="AU133" s="53" t="s">
        <v>271</v>
      </c>
      <c r="AV133" s="53" t="s">
        <v>271</v>
      </c>
      <c r="AW133" s="85" t="str" cm="1">
        <f t="array" ref="AW133">IF(OR(AF133:AQ133="SI",AR133="SI",AS133="SI",AT133="SI",AU133="SI",AV133="SI"),"Crítico-Proceda a elaborar plan de acción","No crítico/Intermedio-Solicitar evaluación por parte del OAL")</f>
        <v>No crítico/Intermedio-Solicitar evaluación por parte del OAL</v>
      </c>
      <c r="AX133" s="86"/>
      <c r="AY133" s="74"/>
      <c r="AZ133" s="74"/>
      <c r="BA133" s="74"/>
      <c r="BB133" s="74"/>
      <c r="BC133" s="74"/>
      <c r="BE133">
        <f t="shared" si="3"/>
        <v>1</v>
      </c>
    </row>
    <row r="134" spans="2:57" ht="58.5" customHeight="1">
      <c r="B134" s="54">
        <v>118</v>
      </c>
      <c r="C134" s="55" t="str">
        <f>Hoja1!W122</f>
        <v xml:space="preserve"> </v>
      </c>
      <c r="D134" s="55" t="str">
        <f>Hoja1!X122</f>
        <v xml:space="preserve"> </v>
      </c>
      <c r="E134" s="55" t="str">
        <f>Hoja1!Y122</f>
        <v xml:space="preserve"> </v>
      </c>
      <c r="F134" s="55" t="str">
        <f>Hoja1!Z122</f>
        <v xml:space="preserve"> </v>
      </c>
      <c r="G134" s="55" t="str">
        <f>Hoja1!AA122</f>
        <v xml:space="preserve"> </v>
      </c>
      <c r="H134" s="55" t="str">
        <f>Hoja1!AB122</f>
        <v xml:space="preserve"> </v>
      </c>
      <c r="I134" s="55" t="str">
        <f>Hoja1!AC122</f>
        <v xml:space="preserve"> </v>
      </c>
      <c r="J134" s="55" t="str">
        <f>Hoja1!AD122</f>
        <v xml:space="preserve"> </v>
      </c>
      <c r="K134" s="137"/>
      <c r="L134" s="137"/>
      <c r="M134" s="53"/>
      <c r="N134" s="53"/>
      <c r="O134" s="53"/>
      <c r="P134" s="53"/>
      <c r="Q134" s="53"/>
      <c r="R134" s="77"/>
      <c r="S134" s="53"/>
      <c r="T134" s="53"/>
      <c r="U134" s="53"/>
      <c r="V134" s="53"/>
      <c r="W134" s="53"/>
      <c r="X134" s="53"/>
      <c r="Y134" s="77"/>
      <c r="Z134" s="53"/>
      <c r="AA134" s="53"/>
      <c r="AB134" s="53"/>
      <c r="AC134" s="53"/>
      <c r="AD134" s="53"/>
      <c r="AE134" s="147" t="str">
        <f t="shared" si="2"/>
        <v>Aceptable</v>
      </c>
      <c r="AF134" s="53" t="s">
        <v>271</v>
      </c>
      <c r="AG134" s="53" t="s">
        <v>271</v>
      </c>
      <c r="AH134" s="53" t="s">
        <v>271</v>
      </c>
      <c r="AI134" s="53" t="s">
        <v>271</v>
      </c>
      <c r="AJ134" s="53" t="s">
        <v>271</v>
      </c>
      <c r="AK134" s="53" t="s">
        <v>271</v>
      </c>
      <c r="AL134" s="53" t="s">
        <v>271</v>
      </c>
      <c r="AM134" s="53" t="s">
        <v>271</v>
      </c>
      <c r="AN134" s="53" t="s">
        <v>271</v>
      </c>
      <c r="AO134" s="53" t="s">
        <v>271</v>
      </c>
      <c r="AP134" s="53" t="s">
        <v>271</v>
      </c>
      <c r="AQ134" s="53" t="s">
        <v>271</v>
      </c>
      <c r="AR134" s="53" t="s">
        <v>271</v>
      </c>
      <c r="AS134" s="53" t="s">
        <v>271</v>
      </c>
      <c r="AT134" s="53" t="s">
        <v>271</v>
      </c>
      <c r="AU134" s="53" t="s">
        <v>271</v>
      </c>
      <c r="AV134" s="53" t="s">
        <v>271</v>
      </c>
      <c r="AW134" s="85" t="str" cm="1">
        <f t="array" ref="AW134">IF(OR(AF134:AQ134="SI",AR134="SI",AS134="SI",AT134="SI",AU134="SI",AV134="SI"),"Crítico-Proceda a elaborar plan de acción","No crítico/Intermedio-Solicitar evaluación por parte del OAL")</f>
        <v>No crítico/Intermedio-Solicitar evaluación por parte del OAL</v>
      </c>
      <c r="AX134" s="86"/>
      <c r="AY134" s="74"/>
      <c r="AZ134" s="74"/>
      <c r="BA134" s="74"/>
      <c r="BB134" s="74"/>
      <c r="BC134" s="74"/>
      <c r="BE134">
        <f t="shared" si="3"/>
        <v>1</v>
      </c>
    </row>
    <row r="135" spans="2:57" ht="58.5" customHeight="1">
      <c r="B135" s="54">
        <v>119</v>
      </c>
      <c r="C135" s="55" t="str">
        <f>Hoja1!W123</f>
        <v xml:space="preserve"> </v>
      </c>
      <c r="D135" s="55" t="str">
        <f>Hoja1!X123</f>
        <v xml:space="preserve"> </v>
      </c>
      <c r="E135" s="55" t="str">
        <f>Hoja1!Y123</f>
        <v xml:space="preserve"> </v>
      </c>
      <c r="F135" s="55" t="str">
        <f>Hoja1!Z123</f>
        <v xml:space="preserve"> </v>
      </c>
      <c r="G135" s="55" t="str">
        <f>Hoja1!AA123</f>
        <v xml:space="preserve"> </v>
      </c>
      <c r="H135" s="55" t="str">
        <f>Hoja1!AB123</f>
        <v xml:space="preserve"> </v>
      </c>
      <c r="I135" s="55" t="str">
        <f>Hoja1!AC123</f>
        <v xml:space="preserve"> </v>
      </c>
      <c r="J135" s="55" t="str">
        <f>Hoja1!AD123</f>
        <v xml:space="preserve"> </v>
      </c>
      <c r="K135" s="137"/>
      <c r="L135" s="137"/>
      <c r="M135" s="53"/>
      <c r="N135" s="53"/>
      <c r="O135" s="53"/>
      <c r="P135" s="53"/>
      <c r="Q135" s="53"/>
      <c r="R135" s="77"/>
      <c r="S135" s="53"/>
      <c r="T135" s="53"/>
      <c r="U135" s="53"/>
      <c r="V135" s="53"/>
      <c r="W135" s="53"/>
      <c r="X135" s="53"/>
      <c r="Y135" s="77"/>
      <c r="Z135" s="53"/>
      <c r="AA135" s="53"/>
      <c r="AB135" s="53"/>
      <c r="AC135" s="53"/>
      <c r="AD135" s="53"/>
      <c r="AE135" s="147" t="str">
        <f t="shared" si="2"/>
        <v>Aceptable</v>
      </c>
      <c r="AF135" s="53" t="s">
        <v>271</v>
      </c>
      <c r="AG135" s="53" t="s">
        <v>271</v>
      </c>
      <c r="AH135" s="53" t="s">
        <v>271</v>
      </c>
      <c r="AI135" s="53" t="s">
        <v>271</v>
      </c>
      <c r="AJ135" s="53" t="s">
        <v>271</v>
      </c>
      <c r="AK135" s="53" t="s">
        <v>271</v>
      </c>
      <c r="AL135" s="53" t="s">
        <v>271</v>
      </c>
      <c r="AM135" s="53" t="s">
        <v>271</v>
      </c>
      <c r="AN135" s="53" t="s">
        <v>271</v>
      </c>
      <c r="AO135" s="53" t="s">
        <v>271</v>
      </c>
      <c r="AP135" s="53" t="s">
        <v>271</v>
      </c>
      <c r="AQ135" s="53" t="s">
        <v>271</v>
      </c>
      <c r="AR135" s="53" t="s">
        <v>271</v>
      </c>
      <c r="AS135" s="53" t="s">
        <v>271</v>
      </c>
      <c r="AT135" s="53" t="s">
        <v>271</v>
      </c>
      <c r="AU135" s="53" t="s">
        <v>271</v>
      </c>
      <c r="AV135" s="53" t="s">
        <v>271</v>
      </c>
      <c r="AW135" s="85" t="str" cm="1">
        <f t="array" ref="AW135">IF(OR(AF135:AQ135="SI",AR135="SI",AS135="SI",AT135="SI",AU135="SI",AV135="SI"),"Crítico-Proceda a elaborar plan de acción","No crítico/Intermedio-Solicitar evaluación por parte del OAL")</f>
        <v>No crítico/Intermedio-Solicitar evaluación por parte del OAL</v>
      </c>
      <c r="AX135" s="86"/>
      <c r="AY135" s="74"/>
      <c r="AZ135" s="74"/>
      <c r="BA135" s="74"/>
      <c r="BB135" s="74"/>
      <c r="BC135" s="74"/>
      <c r="BE135">
        <f t="shared" si="3"/>
        <v>1</v>
      </c>
    </row>
    <row r="136" spans="2:57" ht="58.5" customHeight="1">
      <c r="B136" s="54">
        <v>120</v>
      </c>
      <c r="C136" s="55" t="str">
        <f>Hoja1!W124</f>
        <v xml:space="preserve"> </v>
      </c>
      <c r="D136" s="55" t="str">
        <f>Hoja1!X124</f>
        <v xml:space="preserve"> </v>
      </c>
      <c r="E136" s="55" t="str">
        <f>Hoja1!Y124</f>
        <v xml:space="preserve"> </v>
      </c>
      <c r="F136" s="55" t="str">
        <f>Hoja1!Z124</f>
        <v xml:space="preserve"> </v>
      </c>
      <c r="G136" s="55" t="str">
        <f>Hoja1!AA124</f>
        <v xml:space="preserve"> </v>
      </c>
      <c r="H136" s="55" t="str">
        <f>Hoja1!AB124</f>
        <v xml:space="preserve"> </v>
      </c>
      <c r="I136" s="55" t="str">
        <f>Hoja1!AC124</f>
        <v xml:space="preserve"> </v>
      </c>
      <c r="J136" s="55" t="str">
        <f>Hoja1!AD124</f>
        <v xml:space="preserve"> </v>
      </c>
      <c r="K136" s="137"/>
      <c r="L136" s="137"/>
      <c r="M136" s="53"/>
      <c r="N136" s="53"/>
      <c r="O136" s="53"/>
      <c r="P136" s="53"/>
      <c r="Q136" s="53"/>
      <c r="R136" s="77"/>
      <c r="S136" s="53"/>
      <c r="T136" s="53"/>
      <c r="U136" s="53"/>
      <c r="V136" s="53"/>
      <c r="W136" s="53"/>
      <c r="X136" s="53"/>
      <c r="Y136" s="77"/>
      <c r="Z136" s="53"/>
      <c r="AA136" s="53"/>
      <c r="AB136" s="53"/>
      <c r="AC136" s="53"/>
      <c r="AD136" s="53"/>
      <c r="AE136" s="147" t="str">
        <f t="shared" si="2"/>
        <v>Aceptable</v>
      </c>
      <c r="AF136" s="53" t="s">
        <v>271</v>
      </c>
      <c r="AG136" s="53" t="s">
        <v>271</v>
      </c>
      <c r="AH136" s="53" t="s">
        <v>271</v>
      </c>
      <c r="AI136" s="53" t="s">
        <v>271</v>
      </c>
      <c r="AJ136" s="53" t="s">
        <v>271</v>
      </c>
      <c r="AK136" s="53" t="s">
        <v>271</v>
      </c>
      <c r="AL136" s="53" t="s">
        <v>271</v>
      </c>
      <c r="AM136" s="53" t="s">
        <v>271</v>
      </c>
      <c r="AN136" s="53" t="s">
        <v>271</v>
      </c>
      <c r="AO136" s="53" t="s">
        <v>271</v>
      </c>
      <c r="AP136" s="53" t="s">
        <v>271</v>
      </c>
      <c r="AQ136" s="53" t="s">
        <v>271</v>
      </c>
      <c r="AR136" s="53" t="s">
        <v>271</v>
      </c>
      <c r="AS136" s="53" t="s">
        <v>271</v>
      </c>
      <c r="AT136" s="53" t="s">
        <v>271</v>
      </c>
      <c r="AU136" s="53" t="s">
        <v>271</v>
      </c>
      <c r="AV136" s="53" t="s">
        <v>271</v>
      </c>
      <c r="AW136" s="85" t="str" cm="1">
        <f t="array" ref="AW136">IF(OR(AF136:AQ136="SI",AR136="SI",AS136="SI",AT136="SI",AU136="SI",AV136="SI"),"Crítico-Proceda a elaborar plan de acción","No crítico/Intermedio-Solicitar evaluación por parte del OAL")</f>
        <v>No crítico/Intermedio-Solicitar evaluación por parte del OAL</v>
      </c>
      <c r="AX136" s="86"/>
      <c r="AY136" s="74"/>
      <c r="AZ136" s="74"/>
      <c r="BA136" s="74"/>
      <c r="BB136" s="74"/>
      <c r="BC136" s="74"/>
      <c r="BE136">
        <f t="shared" si="3"/>
        <v>1</v>
      </c>
    </row>
    <row r="137" spans="2:57" ht="58.5" customHeight="1">
      <c r="B137" s="54">
        <v>121</v>
      </c>
      <c r="C137" s="55" t="str">
        <f>Hoja1!W125</f>
        <v xml:space="preserve"> </v>
      </c>
      <c r="D137" s="55" t="str">
        <f>Hoja1!X125</f>
        <v xml:space="preserve"> </v>
      </c>
      <c r="E137" s="55" t="str">
        <f>Hoja1!Y125</f>
        <v xml:space="preserve"> </v>
      </c>
      <c r="F137" s="55" t="str">
        <f>Hoja1!Z125</f>
        <v xml:space="preserve"> </v>
      </c>
      <c r="G137" s="55" t="str">
        <f>Hoja1!AA125</f>
        <v xml:space="preserve"> </v>
      </c>
      <c r="H137" s="55" t="str">
        <f>Hoja1!AB125</f>
        <v xml:space="preserve"> </v>
      </c>
      <c r="I137" s="55" t="str">
        <f>Hoja1!AC125</f>
        <v xml:space="preserve"> </v>
      </c>
      <c r="J137" s="55" t="str">
        <f>Hoja1!AD125</f>
        <v xml:space="preserve"> </v>
      </c>
      <c r="K137" s="137"/>
      <c r="L137" s="137"/>
      <c r="M137" s="53"/>
      <c r="N137" s="53"/>
      <c r="O137" s="53"/>
      <c r="P137" s="53"/>
      <c r="Q137" s="53"/>
      <c r="R137" s="77"/>
      <c r="S137" s="53"/>
      <c r="T137" s="53"/>
      <c r="U137" s="53"/>
      <c r="V137" s="53"/>
      <c r="W137" s="53"/>
      <c r="X137" s="53"/>
      <c r="Y137" s="77"/>
      <c r="Z137" s="53"/>
      <c r="AA137" s="53"/>
      <c r="AB137" s="53"/>
      <c r="AC137" s="53"/>
      <c r="AD137" s="53"/>
      <c r="AE137" s="147" t="str">
        <f t="shared" si="2"/>
        <v>Aceptable</v>
      </c>
      <c r="AF137" s="53" t="s">
        <v>271</v>
      </c>
      <c r="AG137" s="53" t="s">
        <v>271</v>
      </c>
      <c r="AH137" s="53" t="s">
        <v>271</v>
      </c>
      <c r="AI137" s="53" t="s">
        <v>271</v>
      </c>
      <c r="AJ137" s="53" t="s">
        <v>271</v>
      </c>
      <c r="AK137" s="53" t="s">
        <v>271</v>
      </c>
      <c r="AL137" s="53" t="s">
        <v>271</v>
      </c>
      <c r="AM137" s="53" t="s">
        <v>271</v>
      </c>
      <c r="AN137" s="53" t="s">
        <v>271</v>
      </c>
      <c r="AO137" s="53" t="s">
        <v>271</v>
      </c>
      <c r="AP137" s="53" t="s">
        <v>271</v>
      </c>
      <c r="AQ137" s="53" t="s">
        <v>271</v>
      </c>
      <c r="AR137" s="53" t="s">
        <v>271</v>
      </c>
      <c r="AS137" s="53" t="s">
        <v>271</v>
      </c>
      <c r="AT137" s="53" t="s">
        <v>271</v>
      </c>
      <c r="AU137" s="53" t="s">
        <v>271</v>
      </c>
      <c r="AV137" s="53" t="s">
        <v>271</v>
      </c>
      <c r="AW137" s="85" t="str" cm="1">
        <f t="array" ref="AW137">IF(OR(AF137:AQ137="SI",AR137="SI",AS137="SI",AT137="SI",AU137="SI",AV137="SI"),"Crítico-Proceda a elaborar plan de acción","No crítico/Intermedio-Solicitar evaluación por parte del OAL")</f>
        <v>No crítico/Intermedio-Solicitar evaluación por parte del OAL</v>
      </c>
      <c r="AX137" s="86"/>
      <c r="AY137" s="74"/>
      <c r="AZ137" s="74"/>
      <c r="BA137" s="74"/>
      <c r="BB137" s="74"/>
      <c r="BC137" s="74"/>
      <c r="BE137">
        <f t="shared" si="3"/>
        <v>1</v>
      </c>
    </row>
    <row r="138" spans="2:57" ht="58.5" customHeight="1">
      <c r="B138" s="54">
        <v>122</v>
      </c>
      <c r="C138" s="55" t="str">
        <f>Hoja1!W126</f>
        <v xml:space="preserve"> </v>
      </c>
      <c r="D138" s="55" t="str">
        <f>Hoja1!X126</f>
        <v xml:space="preserve"> </v>
      </c>
      <c r="E138" s="55" t="str">
        <f>Hoja1!Y126</f>
        <v xml:space="preserve"> </v>
      </c>
      <c r="F138" s="55" t="str">
        <f>Hoja1!Z126</f>
        <v xml:space="preserve"> </v>
      </c>
      <c r="G138" s="55" t="str">
        <f>Hoja1!AA126</f>
        <v xml:space="preserve"> </v>
      </c>
      <c r="H138" s="55" t="str">
        <f>Hoja1!AB126</f>
        <v xml:space="preserve"> </v>
      </c>
      <c r="I138" s="55" t="str">
        <f>Hoja1!AC126</f>
        <v xml:space="preserve"> </v>
      </c>
      <c r="J138" s="55" t="str">
        <f>Hoja1!AD126</f>
        <v xml:space="preserve"> </v>
      </c>
      <c r="K138" s="137"/>
      <c r="L138" s="137"/>
      <c r="M138" s="53"/>
      <c r="N138" s="53"/>
      <c r="O138" s="53"/>
      <c r="P138" s="53"/>
      <c r="Q138" s="53"/>
      <c r="R138" s="77"/>
      <c r="S138" s="53"/>
      <c r="T138" s="53"/>
      <c r="U138" s="53"/>
      <c r="V138" s="53"/>
      <c r="W138" s="53"/>
      <c r="X138" s="53"/>
      <c r="Y138" s="77"/>
      <c r="Z138" s="53"/>
      <c r="AA138" s="53"/>
      <c r="AB138" s="53"/>
      <c r="AC138" s="53"/>
      <c r="AD138" s="53"/>
      <c r="AE138" s="147" t="str">
        <f t="shared" si="2"/>
        <v>Aceptable</v>
      </c>
      <c r="AF138" s="53" t="s">
        <v>271</v>
      </c>
      <c r="AG138" s="53" t="s">
        <v>271</v>
      </c>
      <c r="AH138" s="53" t="s">
        <v>271</v>
      </c>
      <c r="AI138" s="53" t="s">
        <v>271</v>
      </c>
      <c r="AJ138" s="53" t="s">
        <v>271</v>
      </c>
      <c r="AK138" s="53" t="s">
        <v>271</v>
      </c>
      <c r="AL138" s="53" t="s">
        <v>271</v>
      </c>
      <c r="AM138" s="53" t="s">
        <v>271</v>
      </c>
      <c r="AN138" s="53" t="s">
        <v>271</v>
      </c>
      <c r="AO138" s="53" t="s">
        <v>271</v>
      </c>
      <c r="AP138" s="53" t="s">
        <v>271</v>
      </c>
      <c r="AQ138" s="53" t="s">
        <v>271</v>
      </c>
      <c r="AR138" s="53" t="s">
        <v>271</v>
      </c>
      <c r="AS138" s="53" t="s">
        <v>271</v>
      </c>
      <c r="AT138" s="53" t="s">
        <v>271</v>
      </c>
      <c r="AU138" s="53" t="s">
        <v>271</v>
      </c>
      <c r="AV138" s="53" t="s">
        <v>271</v>
      </c>
      <c r="AW138" s="85" t="str" cm="1">
        <f t="array" ref="AW138">IF(OR(AF138:AQ138="SI",AR138="SI",AS138="SI",AT138="SI",AU138="SI",AV138="SI"),"Crítico-Proceda a elaborar plan de acción","No crítico/Intermedio-Solicitar evaluación por parte del OAL")</f>
        <v>No crítico/Intermedio-Solicitar evaluación por parte del OAL</v>
      </c>
      <c r="AX138" s="86"/>
      <c r="AY138" s="74"/>
      <c r="AZ138" s="74"/>
      <c r="BA138" s="74"/>
      <c r="BB138" s="74"/>
      <c r="BC138" s="74"/>
      <c r="BE138">
        <f t="shared" si="3"/>
        <v>1</v>
      </c>
    </row>
    <row r="139" spans="2:57" ht="58.5" customHeight="1">
      <c r="B139" s="54">
        <v>123</v>
      </c>
      <c r="C139" s="55" t="str">
        <f>Hoja1!W127</f>
        <v xml:space="preserve"> </v>
      </c>
      <c r="D139" s="55" t="str">
        <f>Hoja1!X127</f>
        <v xml:space="preserve"> </v>
      </c>
      <c r="E139" s="55" t="str">
        <f>Hoja1!Y127</f>
        <v xml:space="preserve"> </v>
      </c>
      <c r="F139" s="55" t="str">
        <f>Hoja1!Z127</f>
        <v xml:space="preserve"> </v>
      </c>
      <c r="G139" s="55" t="str">
        <f>Hoja1!AA127</f>
        <v xml:space="preserve"> </v>
      </c>
      <c r="H139" s="55" t="str">
        <f>Hoja1!AB127</f>
        <v xml:space="preserve"> </v>
      </c>
      <c r="I139" s="55" t="str">
        <f>Hoja1!AC127</f>
        <v xml:space="preserve"> </v>
      </c>
      <c r="J139" s="55" t="str">
        <f>Hoja1!AD127</f>
        <v xml:space="preserve"> </v>
      </c>
      <c r="K139" s="137"/>
      <c r="L139" s="137"/>
      <c r="M139" s="53"/>
      <c r="N139" s="53"/>
      <c r="O139" s="53"/>
      <c r="P139" s="53"/>
      <c r="Q139" s="53"/>
      <c r="R139" s="77"/>
      <c r="S139" s="53"/>
      <c r="T139" s="53"/>
      <c r="U139" s="53"/>
      <c r="V139" s="53"/>
      <c r="W139" s="53"/>
      <c r="X139" s="53"/>
      <c r="Y139" s="77"/>
      <c r="Z139" s="53"/>
      <c r="AA139" s="53"/>
      <c r="AB139" s="53"/>
      <c r="AC139" s="53"/>
      <c r="AD139" s="53"/>
      <c r="AE139" s="147" t="str">
        <f t="shared" si="2"/>
        <v>Aceptable</v>
      </c>
      <c r="AF139" s="53" t="s">
        <v>271</v>
      </c>
      <c r="AG139" s="53" t="s">
        <v>271</v>
      </c>
      <c r="AH139" s="53" t="s">
        <v>271</v>
      </c>
      <c r="AI139" s="53" t="s">
        <v>271</v>
      </c>
      <c r="AJ139" s="53" t="s">
        <v>271</v>
      </c>
      <c r="AK139" s="53" t="s">
        <v>271</v>
      </c>
      <c r="AL139" s="53" t="s">
        <v>271</v>
      </c>
      <c r="AM139" s="53" t="s">
        <v>271</v>
      </c>
      <c r="AN139" s="53" t="s">
        <v>271</v>
      </c>
      <c r="AO139" s="53" t="s">
        <v>271</v>
      </c>
      <c r="AP139" s="53" t="s">
        <v>271</v>
      </c>
      <c r="AQ139" s="53" t="s">
        <v>271</v>
      </c>
      <c r="AR139" s="53" t="s">
        <v>271</v>
      </c>
      <c r="AS139" s="53" t="s">
        <v>271</v>
      </c>
      <c r="AT139" s="53" t="s">
        <v>271</v>
      </c>
      <c r="AU139" s="53" t="s">
        <v>271</v>
      </c>
      <c r="AV139" s="53" t="s">
        <v>271</v>
      </c>
      <c r="AW139" s="85" t="str" cm="1">
        <f t="array" ref="AW139">IF(OR(AF139:AQ139="SI",AR139="SI",AS139="SI",AT139="SI",AU139="SI",AV139="SI"),"Crítico-Proceda a elaborar plan de acción","No crítico/Intermedio-Solicitar evaluación por parte del OAL")</f>
        <v>No crítico/Intermedio-Solicitar evaluación por parte del OAL</v>
      </c>
      <c r="AX139" s="86"/>
      <c r="AY139" s="74"/>
      <c r="AZ139" s="74"/>
      <c r="BA139" s="74"/>
      <c r="BB139" s="74"/>
      <c r="BC139" s="74"/>
      <c r="BE139">
        <f t="shared" si="3"/>
        <v>1</v>
      </c>
    </row>
    <row r="140" spans="2:57" ht="58.5" customHeight="1">
      <c r="B140" s="54">
        <v>124</v>
      </c>
      <c r="C140" s="55" t="str">
        <f>Hoja1!W128</f>
        <v xml:space="preserve"> </v>
      </c>
      <c r="D140" s="55" t="str">
        <f>Hoja1!X128</f>
        <v xml:space="preserve"> </v>
      </c>
      <c r="E140" s="55" t="str">
        <f>Hoja1!Y128</f>
        <v xml:space="preserve"> </v>
      </c>
      <c r="F140" s="55" t="str">
        <f>Hoja1!Z128</f>
        <v xml:space="preserve"> </v>
      </c>
      <c r="G140" s="55" t="str">
        <f>Hoja1!AA128</f>
        <v xml:space="preserve"> </v>
      </c>
      <c r="H140" s="55" t="str">
        <f>Hoja1!AB128</f>
        <v xml:space="preserve"> </v>
      </c>
      <c r="I140" s="55" t="str">
        <f>Hoja1!AC128</f>
        <v xml:space="preserve"> </v>
      </c>
      <c r="J140" s="55" t="str">
        <f>Hoja1!AD128</f>
        <v xml:space="preserve"> </v>
      </c>
      <c r="K140" s="137"/>
      <c r="L140" s="137"/>
      <c r="M140" s="53"/>
      <c r="N140" s="53"/>
      <c r="O140" s="53"/>
      <c r="P140" s="53"/>
      <c r="Q140" s="53"/>
      <c r="R140" s="77"/>
      <c r="S140" s="53"/>
      <c r="T140" s="53"/>
      <c r="U140" s="53"/>
      <c r="V140" s="53"/>
      <c r="W140" s="53"/>
      <c r="X140" s="53"/>
      <c r="Y140" s="77"/>
      <c r="Z140" s="53"/>
      <c r="AA140" s="53"/>
      <c r="AB140" s="53"/>
      <c r="AC140" s="53"/>
      <c r="AD140" s="53"/>
      <c r="AE140" s="147" t="str">
        <f t="shared" si="2"/>
        <v>Aceptable</v>
      </c>
      <c r="AF140" s="53" t="s">
        <v>271</v>
      </c>
      <c r="AG140" s="53" t="s">
        <v>271</v>
      </c>
      <c r="AH140" s="53" t="s">
        <v>271</v>
      </c>
      <c r="AI140" s="53" t="s">
        <v>271</v>
      </c>
      <c r="AJ140" s="53" t="s">
        <v>271</v>
      </c>
      <c r="AK140" s="53" t="s">
        <v>271</v>
      </c>
      <c r="AL140" s="53" t="s">
        <v>271</v>
      </c>
      <c r="AM140" s="53" t="s">
        <v>271</v>
      </c>
      <c r="AN140" s="53" t="s">
        <v>271</v>
      </c>
      <c r="AO140" s="53" t="s">
        <v>271</v>
      </c>
      <c r="AP140" s="53" t="s">
        <v>271</v>
      </c>
      <c r="AQ140" s="53" t="s">
        <v>271</v>
      </c>
      <c r="AR140" s="53" t="s">
        <v>271</v>
      </c>
      <c r="AS140" s="53" t="s">
        <v>271</v>
      </c>
      <c r="AT140" s="53" t="s">
        <v>271</v>
      </c>
      <c r="AU140" s="53" t="s">
        <v>271</v>
      </c>
      <c r="AV140" s="53" t="s">
        <v>271</v>
      </c>
      <c r="AW140" s="85" t="str" cm="1">
        <f t="array" ref="AW140">IF(OR(AF140:AQ140="SI",AR140="SI",AS140="SI",AT140="SI",AU140="SI",AV140="SI"),"Crítico-Proceda a elaborar plan de acción","No crítico/Intermedio-Solicitar evaluación por parte del OAL")</f>
        <v>No crítico/Intermedio-Solicitar evaluación por parte del OAL</v>
      </c>
      <c r="AX140" s="86"/>
      <c r="AY140" s="74"/>
      <c r="AZ140" s="74"/>
      <c r="BA140" s="74"/>
      <c r="BB140" s="74"/>
      <c r="BC140" s="74"/>
      <c r="BE140">
        <f t="shared" si="3"/>
        <v>1</v>
      </c>
    </row>
    <row r="141" spans="2:57" ht="58.5" customHeight="1">
      <c r="B141" s="54">
        <v>125</v>
      </c>
      <c r="C141" s="55" t="str">
        <f>Hoja1!W129</f>
        <v xml:space="preserve"> </v>
      </c>
      <c r="D141" s="55" t="str">
        <f>Hoja1!X129</f>
        <v xml:space="preserve"> </v>
      </c>
      <c r="E141" s="55" t="str">
        <f>Hoja1!Y129</f>
        <v xml:space="preserve"> </v>
      </c>
      <c r="F141" s="55" t="str">
        <f>Hoja1!Z129</f>
        <v xml:space="preserve"> </v>
      </c>
      <c r="G141" s="55" t="str">
        <f>Hoja1!AA129</f>
        <v xml:space="preserve"> </v>
      </c>
      <c r="H141" s="55" t="str">
        <f>Hoja1!AB129</f>
        <v xml:space="preserve"> </v>
      </c>
      <c r="I141" s="55" t="str">
        <f>Hoja1!AC129</f>
        <v xml:space="preserve"> </v>
      </c>
      <c r="J141" s="55" t="str">
        <f>Hoja1!AD129</f>
        <v xml:space="preserve"> </v>
      </c>
      <c r="K141" s="137"/>
      <c r="L141" s="137"/>
      <c r="M141" s="53"/>
      <c r="N141" s="53"/>
      <c r="O141" s="53"/>
      <c r="P141" s="53"/>
      <c r="Q141" s="53"/>
      <c r="R141" s="77"/>
      <c r="S141" s="53"/>
      <c r="T141" s="53"/>
      <c r="U141" s="53"/>
      <c r="V141" s="53"/>
      <c r="W141" s="53"/>
      <c r="X141" s="53"/>
      <c r="Y141" s="77"/>
      <c r="Z141" s="53"/>
      <c r="AA141" s="53"/>
      <c r="AB141" s="53"/>
      <c r="AC141" s="53"/>
      <c r="AD141" s="53"/>
      <c r="AE141" s="147" t="str">
        <f t="shared" si="2"/>
        <v>Aceptable</v>
      </c>
      <c r="AF141" s="53" t="s">
        <v>271</v>
      </c>
      <c r="AG141" s="53" t="s">
        <v>271</v>
      </c>
      <c r="AH141" s="53" t="s">
        <v>271</v>
      </c>
      <c r="AI141" s="53" t="s">
        <v>271</v>
      </c>
      <c r="AJ141" s="53" t="s">
        <v>271</v>
      </c>
      <c r="AK141" s="53" t="s">
        <v>271</v>
      </c>
      <c r="AL141" s="53" t="s">
        <v>271</v>
      </c>
      <c r="AM141" s="53" t="s">
        <v>271</v>
      </c>
      <c r="AN141" s="53" t="s">
        <v>271</v>
      </c>
      <c r="AO141" s="53" t="s">
        <v>271</v>
      </c>
      <c r="AP141" s="53" t="s">
        <v>271</v>
      </c>
      <c r="AQ141" s="53" t="s">
        <v>271</v>
      </c>
      <c r="AR141" s="53" t="s">
        <v>271</v>
      </c>
      <c r="AS141" s="53" t="s">
        <v>271</v>
      </c>
      <c r="AT141" s="53" t="s">
        <v>271</v>
      </c>
      <c r="AU141" s="53" t="s">
        <v>271</v>
      </c>
      <c r="AV141" s="53" t="s">
        <v>271</v>
      </c>
      <c r="AW141" s="85" t="str" cm="1">
        <f t="array" ref="AW141">IF(OR(AF141:AQ141="SI",AR141="SI",AS141="SI",AT141="SI",AU141="SI",AV141="SI"),"Crítico-Proceda a elaborar plan de acción","No crítico/Intermedio-Solicitar evaluación por parte del OAL")</f>
        <v>No crítico/Intermedio-Solicitar evaluación por parte del OAL</v>
      </c>
      <c r="AX141" s="86"/>
      <c r="AY141" s="74"/>
      <c r="AZ141" s="74"/>
      <c r="BA141" s="74"/>
      <c r="BB141" s="74"/>
      <c r="BC141" s="74"/>
      <c r="BE141">
        <f t="shared" si="3"/>
        <v>1</v>
      </c>
    </row>
    <row r="142" spans="2:57" ht="58.5" customHeight="1">
      <c r="B142" s="54">
        <v>126</v>
      </c>
      <c r="C142" s="55" t="str">
        <f>Hoja1!W130</f>
        <v xml:space="preserve"> </v>
      </c>
      <c r="D142" s="55" t="str">
        <f>Hoja1!X130</f>
        <v xml:space="preserve"> </v>
      </c>
      <c r="E142" s="55" t="str">
        <f>Hoja1!Y130</f>
        <v xml:space="preserve"> </v>
      </c>
      <c r="F142" s="55" t="str">
        <f>Hoja1!Z130</f>
        <v xml:space="preserve"> </v>
      </c>
      <c r="G142" s="55" t="str">
        <f>Hoja1!AA130</f>
        <v xml:space="preserve"> </v>
      </c>
      <c r="H142" s="55" t="str">
        <f>Hoja1!AB130</f>
        <v xml:space="preserve"> </v>
      </c>
      <c r="I142" s="55" t="str">
        <f>Hoja1!AC130</f>
        <v xml:space="preserve"> </v>
      </c>
      <c r="J142" s="55" t="str">
        <f>Hoja1!AD130</f>
        <v xml:space="preserve"> </v>
      </c>
      <c r="K142" s="137"/>
      <c r="L142" s="137"/>
      <c r="M142" s="53"/>
      <c r="N142" s="53"/>
      <c r="O142" s="53"/>
      <c r="P142" s="53"/>
      <c r="Q142" s="53"/>
      <c r="R142" s="77"/>
      <c r="S142" s="53"/>
      <c r="T142" s="53"/>
      <c r="U142" s="53"/>
      <c r="V142" s="53"/>
      <c r="W142" s="53"/>
      <c r="X142" s="53"/>
      <c r="Y142" s="77"/>
      <c r="Z142" s="53"/>
      <c r="AA142" s="53"/>
      <c r="AB142" s="53"/>
      <c r="AC142" s="53"/>
      <c r="AD142" s="53"/>
      <c r="AE142" s="147" t="str">
        <f t="shared" si="2"/>
        <v>Aceptable</v>
      </c>
      <c r="AF142" s="53" t="s">
        <v>271</v>
      </c>
      <c r="AG142" s="53" t="s">
        <v>271</v>
      </c>
      <c r="AH142" s="53" t="s">
        <v>271</v>
      </c>
      <c r="AI142" s="53" t="s">
        <v>271</v>
      </c>
      <c r="AJ142" s="53" t="s">
        <v>271</v>
      </c>
      <c r="AK142" s="53" t="s">
        <v>271</v>
      </c>
      <c r="AL142" s="53" t="s">
        <v>271</v>
      </c>
      <c r="AM142" s="53" t="s">
        <v>271</v>
      </c>
      <c r="AN142" s="53" t="s">
        <v>271</v>
      </c>
      <c r="AO142" s="53" t="s">
        <v>271</v>
      </c>
      <c r="AP142" s="53" t="s">
        <v>271</v>
      </c>
      <c r="AQ142" s="53" t="s">
        <v>271</v>
      </c>
      <c r="AR142" s="53" t="s">
        <v>271</v>
      </c>
      <c r="AS142" s="53" t="s">
        <v>271</v>
      </c>
      <c r="AT142" s="53" t="s">
        <v>271</v>
      </c>
      <c r="AU142" s="53" t="s">
        <v>271</v>
      </c>
      <c r="AV142" s="53" t="s">
        <v>271</v>
      </c>
      <c r="AW142" s="85" t="str" cm="1">
        <f t="array" ref="AW142">IF(OR(AF142:AQ142="SI",AR142="SI",AS142="SI",AT142="SI",AU142="SI",AV142="SI"),"Crítico-Proceda a elaborar plan de acción","No crítico/Intermedio-Solicitar evaluación por parte del OAL")</f>
        <v>No crítico/Intermedio-Solicitar evaluación por parte del OAL</v>
      </c>
      <c r="AX142" s="86"/>
      <c r="AY142" s="74"/>
      <c r="AZ142" s="74"/>
      <c r="BA142" s="74"/>
      <c r="BB142" s="74"/>
      <c r="BC142" s="74"/>
      <c r="BE142">
        <f t="shared" si="3"/>
        <v>1</v>
      </c>
    </row>
    <row r="143" spans="2:57" ht="58.5" customHeight="1">
      <c r="B143" s="54">
        <v>127</v>
      </c>
      <c r="C143" s="55" t="str">
        <f>Hoja1!W131</f>
        <v xml:space="preserve"> </v>
      </c>
      <c r="D143" s="55" t="str">
        <f>Hoja1!X131</f>
        <v xml:space="preserve"> </v>
      </c>
      <c r="E143" s="55" t="str">
        <f>Hoja1!Y131</f>
        <v xml:space="preserve"> </v>
      </c>
      <c r="F143" s="55" t="str">
        <f>Hoja1!Z131</f>
        <v xml:space="preserve"> </v>
      </c>
      <c r="G143" s="55" t="str">
        <f>Hoja1!AA131</f>
        <v xml:space="preserve"> </v>
      </c>
      <c r="H143" s="55" t="str">
        <f>Hoja1!AB131</f>
        <v xml:space="preserve"> </v>
      </c>
      <c r="I143" s="55" t="str">
        <f>Hoja1!AC131</f>
        <v xml:space="preserve"> </v>
      </c>
      <c r="J143" s="55" t="str">
        <f>Hoja1!AD131</f>
        <v xml:space="preserve"> </v>
      </c>
      <c r="K143" s="137"/>
      <c r="L143" s="137"/>
      <c r="M143" s="53"/>
      <c r="N143" s="53"/>
      <c r="O143" s="53"/>
      <c r="P143" s="53"/>
      <c r="Q143" s="53"/>
      <c r="R143" s="77"/>
      <c r="S143" s="53"/>
      <c r="T143" s="53"/>
      <c r="U143" s="53"/>
      <c r="V143" s="53"/>
      <c r="W143" s="53"/>
      <c r="X143" s="53"/>
      <c r="Y143" s="77"/>
      <c r="Z143" s="53"/>
      <c r="AA143" s="53"/>
      <c r="AB143" s="53"/>
      <c r="AC143" s="53"/>
      <c r="AD143" s="53"/>
      <c r="AE143" s="147" t="str">
        <f t="shared" si="2"/>
        <v>Aceptable</v>
      </c>
      <c r="AF143" s="53" t="s">
        <v>271</v>
      </c>
      <c r="AG143" s="53" t="s">
        <v>271</v>
      </c>
      <c r="AH143" s="53" t="s">
        <v>271</v>
      </c>
      <c r="AI143" s="53" t="s">
        <v>271</v>
      </c>
      <c r="AJ143" s="53" t="s">
        <v>271</v>
      </c>
      <c r="AK143" s="53" t="s">
        <v>271</v>
      </c>
      <c r="AL143" s="53" t="s">
        <v>271</v>
      </c>
      <c r="AM143" s="53" t="s">
        <v>271</v>
      </c>
      <c r="AN143" s="53" t="s">
        <v>271</v>
      </c>
      <c r="AO143" s="53" t="s">
        <v>271</v>
      </c>
      <c r="AP143" s="53" t="s">
        <v>271</v>
      </c>
      <c r="AQ143" s="53" t="s">
        <v>271</v>
      </c>
      <c r="AR143" s="53" t="s">
        <v>271</v>
      </c>
      <c r="AS143" s="53" t="s">
        <v>271</v>
      </c>
      <c r="AT143" s="53" t="s">
        <v>271</v>
      </c>
      <c r="AU143" s="53" t="s">
        <v>271</v>
      </c>
      <c r="AV143" s="53" t="s">
        <v>271</v>
      </c>
      <c r="AW143" s="85" t="str" cm="1">
        <f t="array" ref="AW143">IF(OR(AF143:AQ143="SI",AR143="SI",AS143="SI",AT143="SI",AU143="SI",AV143="SI"),"Crítico-Proceda a elaborar plan de acción","No crítico/Intermedio-Solicitar evaluación por parte del OAL")</f>
        <v>No crítico/Intermedio-Solicitar evaluación por parte del OAL</v>
      </c>
      <c r="AX143" s="86"/>
      <c r="AY143" s="74"/>
      <c r="AZ143" s="74"/>
      <c r="BA143" s="74"/>
      <c r="BB143" s="74"/>
      <c r="BC143" s="74"/>
      <c r="BE143">
        <f t="shared" si="3"/>
        <v>1</v>
      </c>
    </row>
    <row r="144" spans="2:57" ht="58.5" customHeight="1">
      <c r="B144" s="54">
        <v>128</v>
      </c>
      <c r="C144" s="55" t="str">
        <f>Hoja1!W132</f>
        <v xml:space="preserve"> </v>
      </c>
      <c r="D144" s="55" t="str">
        <f>Hoja1!X132</f>
        <v xml:space="preserve"> </v>
      </c>
      <c r="E144" s="55" t="str">
        <f>Hoja1!Y132</f>
        <v xml:space="preserve"> </v>
      </c>
      <c r="F144" s="55" t="str">
        <f>Hoja1!Z132</f>
        <v xml:space="preserve"> </v>
      </c>
      <c r="G144" s="55" t="str">
        <f>Hoja1!AA132</f>
        <v xml:space="preserve"> </v>
      </c>
      <c r="H144" s="55" t="str">
        <f>Hoja1!AB132</f>
        <v xml:space="preserve"> </v>
      </c>
      <c r="I144" s="55" t="str">
        <f>Hoja1!AC132</f>
        <v xml:space="preserve"> </v>
      </c>
      <c r="J144" s="55" t="str">
        <f>Hoja1!AD132</f>
        <v xml:space="preserve"> </v>
      </c>
      <c r="K144" s="137"/>
      <c r="L144" s="137"/>
      <c r="M144" s="53"/>
      <c r="N144" s="53"/>
      <c r="O144" s="53"/>
      <c r="P144" s="53"/>
      <c r="Q144" s="53"/>
      <c r="R144" s="77"/>
      <c r="S144" s="53"/>
      <c r="T144" s="53"/>
      <c r="U144" s="53"/>
      <c r="V144" s="53"/>
      <c r="W144" s="53"/>
      <c r="X144" s="53"/>
      <c r="Y144" s="77"/>
      <c r="Z144" s="53"/>
      <c r="AA144" s="53"/>
      <c r="AB144" s="53"/>
      <c r="AC144" s="53"/>
      <c r="AD144" s="53"/>
      <c r="AE144" s="147" t="str">
        <f t="shared" si="2"/>
        <v>Aceptable</v>
      </c>
      <c r="AF144" s="53" t="s">
        <v>271</v>
      </c>
      <c r="AG144" s="53" t="s">
        <v>271</v>
      </c>
      <c r="AH144" s="53" t="s">
        <v>271</v>
      </c>
      <c r="AI144" s="53" t="s">
        <v>271</v>
      </c>
      <c r="AJ144" s="53" t="s">
        <v>271</v>
      </c>
      <c r="AK144" s="53" t="s">
        <v>271</v>
      </c>
      <c r="AL144" s="53" t="s">
        <v>271</v>
      </c>
      <c r="AM144" s="53" t="s">
        <v>271</v>
      </c>
      <c r="AN144" s="53" t="s">
        <v>271</v>
      </c>
      <c r="AO144" s="53" t="s">
        <v>271</v>
      </c>
      <c r="AP144" s="53" t="s">
        <v>271</v>
      </c>
      <c r="AQ144" s="53" t="s">
        <v>271</v>
      </c>
      <c r="AR144" s="53" t="s">
        <v>271</v>
      </c>
      <c r="AS144" s="53" t="s">
        <v>271</v>
      </c>
      <c r="AT144" s="53" t="s">
        <v>271</v>
      </c>
      <c r="AU144" s="53" t="s">
        <v>271</v>
      </c>
      <c r="AV144" s="53" t="s">
        <v>271</v>
      </c>
      <c r="AW144" s="85" t="str" cm="1">
        <f t="array" ref="AW144">IF(OR(AF144:AQ144="SI",AR144="SI",AS144="SI",AT144="SI",AU144="SI",AV144="SI"),"Crítico-Proceda a elaborar plan de acción","No crítico/Intermedio-Solicitar evaluación por parte del OAL")</f>
        <v>No crítico/Intermedio-Solicitar evaluación por parte del OAL</v>
      </c>
      <c r="AX144" s="86"/>
      <c r="AY144" s="74"/>
      <c r="AZ144" s="74"/>
      <c r="BA144" s="74"/>
      <c r="BB144" s="74"/>
      <c r="BC144" s="74"/>
      <c r="BE144">
        <f t="shared" si="3"/>
        <v>1</v>
      </c>
    </row>
    <row r="145" spans="2:57" ht="58.5" customHeight="1">
      <c r="B145" s="54">
        <v>129</v>
      </c>
      <c r="C145" s="55" t="str">
        <f>Hoja1!W133</f>
        <v xml:space="preserve"> </v>
      </c>
      <c r="D145" s="55" t="str">
        <f>Hoja1!X133</f>
        <v xml:space="preserve"> </v>
      </c>
      <c r="E145" s="55" t="str">
        <f>Hoja1!Y133</f>
        <v xml:space="preserve"> </v>
      </c>
      <c r="F145" s="55" t="str">
        <f>Hoja1!Z133</f>
        <v xml:space="preserve"> </v>
      </c>
      <c r="G145" s="55" t="str">
        <f>Hoja1!AA133</f>
        <v xml:space="preserve"> </v>
      </c>
      <c r="H145" s="55" t="str">
        <f>Hoja1!AB133</f>
        <v xml:space="preserve"> </v>
      </c>
      <c r="I145" s="55" t="str">
        <f>Hoja1!AC133</f>
        <v xml:space="preserve"> </v>
      </c>
      <c r="J145" s="55" t="str">
        <f>Hoja1!AD133</f>
        <v xml:space="preserve"> </v>
      </c>
      <c r="K145" s="137"/>
      <c r="L145" s="137"/>
      <c r="M145" s="53"/>
      <c r="N145" s="53"/>
      <c r="O145" s="53"/>
      <c r="P145" s="53"/>
      <c r="Q145" s="53"/>
      <c r="R145" s="77"/>
      <c r="S145" s="53"/>
      <c r="T145" s="53"/>
      <c r="U145" s="53"/>
      <c r="V145" s="53"/>
      <c r="W145" s="53"/>
      <c r="X145" s="53"/>
      <c r="Y145" s="77"/>
      <c r="Z145" s="53"/>
      <c r="AA145" s="53"/>
      <c r="AB145" s="53"/>
      <c r="AC145" s="53"/>
      <c r="AD145" s="53"/>
      <c r="AE145" s="147" t="str">
        <f t="shared" si="2"/>
        <v>Aceptable</v>
      </c>
      <c r="AF145" s="53" t="s">
        <v>271</v>
      </c>
      <c r="AG145" s="53" t="s">
        <v>271</v>
      </c>
      <c r="AH145" s="53" t="s">
        <v>271</v>
      </c>
      <c r="AI145" s="53" t="s">
        <v>271</v>
      </c>
      <c r="AJ145" s="53" t="s">
        <v>271</v>
      </c>
      <c r="AK145" s="53" t="s">
        <v>271</v>
      </c>
      <c r="AL145" s="53" t="s">
        <v>271</v>
      </c>
      <c r="AM145" s="53" t="s">
        <v>271</v>
      </c>
      <c r="AN145" s="53" t="s">
        <v>271</v>
      </c>
      <c r="AO145" s="53" t="s">
        <v>271</v>
      </c>
      <c r="AP145" s="53" t="s">
        <v>271</v>
      </c>
      <c r="AQ145" s="53" t="s">
        <v>271</v>
      </c>
      <c r="AR145" s="53" t="s">
        <v>271</v>
      </c>
      <c r="AS145" s="53" t="s">
        <v>271</v>
      </c>
      <c r="AT145" s="53" t="s">
        <v>271</v>
      </c>
      <c r="AU145" s="53" t="s">
        <v>271</v>
      </c>
      <c r="AV145" s="53" t="s">
        <v>271</v>
      </c>
      <c r="AW145" s="85" t="str" cm="1">
        <f t="array" ref="AW145">IF(OR(AF145:AQ145="SI",AR145="SI",AS145="SI",AT145="SI",AU145="SI",AV145="SI"),"Crítico-Proceda a elaborar plan de acción","No crítico/Intermedio-Solicitar evaluación por parte del OAL")</f>
        <v>No crítico/Intermedio-Solicitar evaluación por parte del OAL</v>
      </c>
      <c r="AX145" s="86"/>
      <c r="AY145" s="74"/>
      <c r="AZ145" s="74"/>
      <c r="BA145" s="74"/>
      <c r="BB145" s="74"/>
      <c r="BC145" s="74"/>
      <c r="BE145">
        <f t="shared" si="3"/>
        <v>1</v>
      </c>
    </row>
    <row r="146" spans="2:57" ht="58.5" customHeight="1">
      <c r="B146" s="54">
        <v>130</v>
      </c>
      <c r="C146" s="55" t="str">
        <f>Hoja1!W134</f>
        <v xml:space="preserve"> </v>
      </c>
      <c r="D146" s="55" t="str">
        <f>Hoja1!X134</f>
        <v xml:space="preserve"> </v>
      </c>
      <c r="E146" s="55" t="str">
        <f>Hoja1!Y134</f>
        <v xml:space="preserve"> </v>
      </c>
      <c r="F146" s="55" t="str">
        <f>Hoja1!Z134</f>
        <v xml:space="preserve"> </v>
      </c>
      <c r="G146" s="55" t="str">
        <f>Hoja1!AA134</f>
        <v xml:space="preserve"> </v>
      </c>
      <c r="H146" s="55" t="str">
        <f>Hoja1!AB134</f>
        <v xml:space="preserve"> </v>
      </c>
      <c r="I146" s="55" t="str">
        <f>Hoja1!AC134</f>
        <v xml:space="preserve"> </v>
      </c>
      <c r="J146" s="55" t="str">
        <f>Hoja1!AD134</f>
        <v xml:space="preserve"> </v>
      </c>
      <c r="K146" s="137"/>
      <c r="L146" s="137"/>
      <c r="M146" s="53"/>
      <c r="N146" s="53"/>
      <c r="O146" s="53"/>
      <c r="P146" s="53"/>
      <c r="Q146" s="53"/>
      <c r="R146" s="77"/>
      <c r="S146" s="53"/>
      <c r="T146" s="53"/>
      <c r="U146" s="53"/>
      <c r="V146" s="53"/>
      <c r="W146" s="53"/>
      <c r="X146" s="53"/>
      <c r="Y146" s="77"/>
      <c r="Z146" s="53"/>
      <c r="AA146" s="53"/>
      <c r="AB146" s="53"/>
      <c r="AC146" s="53"/>
      <c r="AD146" s="53"/>
      <c r="AE146" s="147" t="str">
        <f t="shared" ref="AE146:AE209" si="4">IF(OR(K146="NO",L146="NO",M146="NO",N146="NO",O146="NO",P146="NO",Q146="NO",S146="NO",T146="NO",U146="NO",V146="NO", W146="NO",X146="NO",Z146="NO",AA146="NO",AB146="NO",AC146="NO",AD146="NO"),"No aceptable","Aceptable")</f>
        <v>Aceptable</v>
      </c>
      <c r="AF146" s="53" t="s">
        <v>271</v>
      </c>
      <c r="AG146" s="53" t="s">
        <v>271</v>
      </c>
      <c r="AH146" s="53" t="s">
        <v>271</v>
      </c>
      <c r="AI146" s="53" t="s">
        <v>271</v>
      </c>
      <c r="AJ146" s="53" t="s">
        <v>271</v>
      </c>
      <c r="AK146" s="53" t="s">
        <v>271</v>
      </c>
      <c r="AL146" s="53" t="s">
        <v>271</v>
      </c>
      <c r="AM146" s="53" t="s">
        <v>271</v>
      </c>
      <c r="AN146" s="53" t="s">
        <v>271</v>
      </c>
      <c r="AO146" s="53" t="s">
        <v>271</v>
      </c>
      <c r="AP146" s="53" t="s">
        <v>271</v>
      </c>
      <c r="AQ146" s="53" t="s">
        <v>271</v>
      </c>
      <c r="AR146" s="53" t="s">
        <v>271</v>
      </c>
      <c r="AS146" s="53" t="s">
        <v>271</v>
      </c>
      <c r="AT146" s="53" t="s">
        <v>271</v>
      </c>
      <c r="AU146" s="53" t="s">
        <v>271</v>
      </c>
      <c r="AV146" s="53" t="s">
        <v>271</v>
      </c>
      <c r="AW146" s="85" t="str" cm="1">
        <f t="array" ref="AW146">IF(OR(AF146:AQ146="SI",AR146="SI",AS146="SI",AT146="SI",AU146="SI",AV146="SI"),"Crítico-Proceda a elaborar plan de acción","No crítico/Intermedio-Solicitar evaluación por parte del OAL")</f>
        <v>No crítico/Intermedio-Solicitar evaluación por parte del OAL</v>
      </c>
      <c r="AX146" s="86"/>
      <c r="AY146" s="74"/>
      <c r="AZ146" s="74"/>
      <c r="BA146" s="74"/>
      <c r="BB146" s="74"/>
      <c r="BC146" s="74"/>
      <c r="BE146">
        <f t="shared" ref="BE146:BE209" si="5">IF(AE146="Aceptable",1,0)</f>
        <v>1</v>
      </c>
    </row>
    <row r="147" spans="2:57" ht="58.5" customHeight="1">
      <c r="B147" s="54">
        <v>131</v>
      </c>
      <c r="C147" s="55" t="str">
        <f>Hoja1!W135</f>
        <v xml:space="preserve"> </v>
      </c>
      <c r="D147" s="55" t="str">
        <f>Hoja1!X135</f>
        <v xml:space="preserve"> </v>
      </c>
      <c r="E147" s="55" t="str">
        <f>Hoja1!Y135</f>
        <v xml:space="preserve"> </v>
      </c>
      <c r="F147" s="55" t="str">
        <f>Hoja1!Z135</f>
        <v xml:space="preserve"> </v>
      </c>
      <c r="G147" s="55" t="str">
        <f>Hoja1!AA135</f>
        <v xml:space="preserve"> </v>
      </c>
      <c r="H147" s="55" t="str">
        <f>Hoja1!AB135</f>
        <v xml:space="preserve"> </v>
      </c>
      <c r="I147" s="55" t="str">
        <f>Hoja1!AC135</f>
        <v xml:space="preserve"> </v>
      </c>
      <c r="J147" s="55" t="str">
        <f>Hoja1!AD135</f>
        <v xml:space="preserve"> </v>
      </c>
      <c r="K147" s="137"/>
      <c r="L147" s="137"/>
      <c r="M147" s="53"/>
      <c r="N147" s="53"/>
      <c r="O147" s="53"/>
      <c r="P147" s="53"/>
      <c r="Q147" s="53"/>
      <c r="R147" s="77"/>
      <c r="S147" s="53"/>
      <c r="T147" s="53"/>
      <c r="U147" s="53"/>
      <c r="V147" s="53"/>
      <c r="W147" s="53"/>
      <c r="X147" s="53"/>
      <c r="Y147" s="77"/>
      <c r="Z147" s="53"/>
      <c r="AA147" s="53"/>
      <c r="AB147" s="53"/>
      <c r="AC147" s="53"/>
      <c r="AD147" s="53"/>
      <c r="AE147" s="147" t="str">
        <f t="shared" si="4"/>
        <v>Aceptable</v>
      </c>
      <c r="AF147" s="53" t="s">
        <v>271</v>
      </c>
      <c r="AG147" s="53" t="s">
        <v>271</v>
      </c>
      <c r="AH147" s="53" t="s">
        <v>271</v>
      </c>
      <c r="AI147" s="53" t="s">
        <v>271</v>
      </c>
      <c r="AJ147" s="53" t="s">
        <v>271</v>
      </c>
      <c r="AK147" s="53" t="s">
        <v>271</v>
      </c>
      <c r="AL147" s="53" t="s">
        <v>271</v>
      </c>
      <c r="AM147" s="53" t="s">
        <v>271</v>
      </c>
      <c r="AN147" s="53" t="s">
        <v>271</v>
      </c>
      <c r="AO147" s="53" t="s">
        <v>271</v>
      </c>
      <c r="AP147" s="53" t="s">
        <v>271</v>
      </c>
      <c r="AQ147" s="53" t="s">
        <v>271</v>
      </c>
      <c r="AR147" s="53" t="s">
        <v>271</v>
      </c>
      <c r="AS147" s="53" t="s">
        <v>271</v>
      </c>
      <c r="AT147" s="53" t="s">
        <v>271</v>
      </c>
      <c r="AU147" s="53" t="s">
        <v>271</v>
      </c>
      <c r="AV147" s="53" t="s">
        <v>271</v>
      </c>
      <c r="AW147" s="85" t="str" cm="1">
        <f t="array" ref="AW147">IF(OR(AF147:AQ147="SI",AR147="SI",AS147="SI",AT147="SI",AU147="SI",AV147="SI"),"Crítico-Proceda a elaborar plan de acción","No crítico/Intermedio-Solicitar evaluación por parte del OAL")</f>
        <v>No crítico/Intermedio-Solicitar evaluación por parte del OAL</v>
      </c>
      <c r="AX147" s="86"/>
      <c r="AY147" s="74"/>
      <c r="AZ147" s="74"/>
      <c r="BA147" s="74"/>
      <c r="BB147" s="74"/>
      <c r="BC147" s="74"/>
      <c r="BE147">
        <f t="shared" si="5"/>
        <v>1</v>
      </c>
    </row>
    <row r="148" spans="2:57" ht="58.5" customHeight="1">
      <c r="B148" s="54">
        <v>132</v>
      </c>
      <c r="C148" s="55" t="str">
        <f>Hoja1!W136</f>
        <v xml:space="preserve"> </v>
      </c>
      <c r="D148" s="55" t="str">
        <f>Hoja1!X136</f>
        <v xml:space="preserve"> </v>
      </c>
      <c r="E148" s="55" t="str">
        <f>Hoja1!Y136</f>
        <v xml:space="preserve"> </v>
      </c>
      <c r="F148" s="55" t="str">
        <f>Hoja1!Z136</f>
        <v xml:space="preserve"> </v>
      </c>
      <c r="G148" s="55" t="str">
        <f>Hoja1!AA136</f>
        <v xml:space="preserve"> </v>
      </c>
      <c r="H148" s="55" t="str">
        <f>Hoja1!AB136</f>
        <v xml:space="preserve"> </v>
      </c>
      <c r="I148" s="55" t="str">
        <f>Hoja1!AC136</f>
        <v xml:space="preserve"> </v>
      </c>
      <c r="J148" s="55" t="str">
        <f>Hoja1!AD136</f>
        <v xml:space="preserve"> </v>
      </c>
      <c r="K148" s="137"/>
      <c r="L148" s="137"/>
      <c r="M148" s="53"/>
      <c r="N148" s="53"/>
      <c r="O148" s="53"/>
      <c r="P148" s="53"/>
      <c r="Q148" s="53"/>
      <c r="R148" s="77"/>
      <c r="S148" s="53"/>
      <c r="T148" s="53"/>
      <c r="U148" s="53"/>
      <c r="V148" s="53"/>
      <c r="W148" s="53"/>
      <c r="X148" s="53"/>
      <c r="Y148" s="77"/>
      <c r="Z148" s="53"/>
      <c r="AA148" s="53"/>
      <c r="AB148" s="53"/>
      <c r="AC148" s="53"/>
      <c r="AD148" s="53"/>
      <c r="AE148" s="147" t="str">
        <f t="shared" si="4"/>
        <v>Aceptable</v>
      </c>
      <c r="AF148" s="53" t="s">
        <v>271</v>
      </c>
      <c r="AG148" s="53" t="s">
        <v>271</v>
      </c>
      <c r="AH148" s="53" t="s">
        <v>271</v>
      </c>
      <c r="AI148" s="53" t="s">
        <v>271</v>
      </c>
      <c r="AJ148" s="53" t="s">
        <v>271</v>
      </c>
      <c r="AK148" s="53" t="s">
        <v>271</v>
      </c>
      <c r="AL148" s="53" t="s">
        <v>271</v>
      </c>
      <c r="AM148" s="53" t="s">
        <v>271</v>
      </c>
      <c r="AN148" s="53" t="s">
        <v>271</v>
      </c>
      <c r="AO148" s="53" t="s">
        <v>271</v>
      </c>
      <c r="AP148" s="53" t="s">
        <v>271</v>
      </c>
      <c r="AQ148" s="53" t="s">
        <v>271</v>
      </c>
      <c r="AR148" s="53" t="s">
        <v>271</v>
      </c>
      <c r="AS148" s="53" t="s">
        <v>271</v>
      </c>
      <c r="AT148" s="53" t="s">
        <v>271</v>
      </c>
      <c r="AU148" s="53" t="s">
        <v>271</v>
      </c>
      <c r="AV148" s="53" t="s">
        <v>271</v>
      </c>
      <c r="AW148" s="85" t="str" cm="1">
        <f t="array" ref="AW148">IF(OR(AF148:AQ148="SI",AR148="SI",AS148="SI",AT148="SI",AU148="SI",AV148="SI"),"Crítico-Proceda a elaborar plan de acción","No crítico/Intermedio-Solicitar evaluación por parte del OAL")</f>
        <v>No crítico/Intermedio-Solicitar evaluación por parte del OAL</v>
      </c>
      <c r="AX148" s="86"/>
      <c r="AY148" s="74"/>
      <c r="AZ148" s="74"/>
      <c r="BA148" s="74"/>
      <c r="BB148" s="74"/>
      <c r="BC148" s="74"/>
      <c r="BE148">
        <f t="shared" si="5"/>
        <v>1</v>
      </c>
    </row>
    <row r="149" spans="2:57" ht="58.5" customHeight="1">
      <c r="B149" s="54">
        <v>133</v>
      </c>
      <c r="C149" s="55" t="str">
        <f>Hoja1!W137</f>
        <v xml:space="preserve"> </v>
      </c>
      <c r="D149" s="55" t="str">
        <f>Hoja1!X137</f>
        <v xml:space="preserve"> </v>
      </c>
      <c r="E149" s="55" t="str">
        <f>Hoja1!Y137</f>
        <v xml:space="preserve"> </v>
      </c>
      <c r="F149" s="55" t="str">
        <f>Hoja1!Z137</f>
        <v xml:space="preserve"> </v>
      </c>
      <c r="G149" s="55" t="str">
        <f>Hoja1!AA137</f>
        <v xml:space="preserve"> </v>
      </c>
      <c r="H149" s="55" t="str">
        <f>Hoja1!AB137</f>
        <v xml:space="preserve"> </v>
      </c>
      <c r="I149" s="55" t="str">
        <f>Hoja1!AC137</f>
        <v xml:space="preserve"> </v>
      </c>
      <c r="J149" s="55" t="str">
        <f>Hoja1!AD137</f>
        <v xml:space="preserve"> </v>
      </c>
      <c r="K149" s="137"/>
      <c r="L149" s="137"/>
      <c r="M149" s="53"/>
      <c r="N149" s="53"/>
      <c r="O149" s="53"/>
      <c r="P149" s="53"/>
      <c r="Q149" s="53"/>
      <c r="R149" s="77"/>
      <c r="S149" s="53"/>
      <c r="T149" s="53"/>
      <c r="U149" s="53"/>
      <c r="V149" s="53"/>
      <c r="W149" s="53"/>
      <c r="X149" s="53"/>
      <c r="Y149" s="77"/>
      <c r="Z149" s="53"/>
      <c r="AA149" s="53"/>
      <c r="AB149" s="53"/>
      <c r="AC149" s="53"/>
      <c r="AD149" s="53"/>
      <c r="AE149" s="147" t="str">
        <f t="shared" si="4"/>
        <v>Aceptable</v>
      </c>
      <c r="AF149" s="53" t="s">
        <v>271</v>
      </c>
      <c r="AG149" s="53" t="s">
        <v>271</v>
      </c>
      <c r="AH149" s="53" t="s">
        <v>271</v>
      </c>
      <c r="AI149" s="53" t="s">
        <v>271</v>
      </c>
      <c r="AJ149" s="53" t="s">
        <v>271</v>
      </c>
      <c r="AK149" s="53" t="s">
        <v>271</v>
      </c>
      <c r="AL149" s="53" t="s">
        <v>271</v>
      </c>
      <c r="AM149" s="53" t="s">
        <v>271</v>
      </c>
      <c r="AN149" s="53" t="s">
        <v>271</v>
      </c>
      <c r="AO149" s="53" t="s">
        <v>271</v>
      </c>
      <c r="AP149" s="53" t="s">
        <v>271</v>
      </c>
      <c r="AQ149" s="53" t="s">
        <v>271</v>
      </c>
      <c r="AR149" s="53" t="s">
        <v>271</v>
      </c>
      <c r="AS149" s="53" t="s">
        <v>271</v>
      </c>
      <c r="AT149" s="53" t="s">
        <v>271</v>
      </c>
      <c r="AU149" s="53" t="s">
        <v>271</v>
      </c>
      <c r="AV149" s="53" t="s">
        <v>271</v>
      </c>
      <c r="AW149" s="85" t="str" cm="1">
        <f t="array" ref="AW149">IF(OR(AF149:AQ149="SI",AR149="SI",AS149="SI",AT149="SI",AU149="SI",AV149="SI"),"Crítico-Proceda a elaborar plan de acción","No crítico/Intermedio-Solicitar evaluación por parte del OAL")</f>
        <v>No crítico/Intermedio-Solicitar evaluación por parte del OAL</v>
      </c>
      <c r="AX149" s="86"/>
      <c r="AY149" s="74"/>
      <c r="AZ149" s="74"/>
      <c r="BA149" s="74"/>
      <c r="BB149" s="74"/>
      <c r="BC149" s="74"/>
      <c r="BE149">
        <f t="shared" si="5"/>
        <v>1</v>
      </c>
    </row>
    <row r="150" spans="2:57" ht="58.5" customHeight="1">
      <c r="B150" s="54">
        <v>134</v>
      </c>
      <c r="C150" s="55" t="str">
        <f>Hoja1!W138</f>
        <v xml:space="preserve"> </v>
      </c>
      <c r="D150" s="55" t="str">
        <f>Hoja1!X138</f>
        <v xml:space="preserve"> </v>
      </c>
      <c r="E150" s="55" t="str">
        <f>Hoja1!Y138</f>
        <v xml:space="preserve"> </v>
      </c>
      <c r="F150" s="55" t="str">
        <f>Hoja1!Z138</f>
        <v xml:space="preserve"> </v>
      </c>
      <c r="G150" s="55" t="str">
        <f>Hoja1!AA138</f>
        <v xml:space="preserve"> </v>
      </c>
      <c r="H150" s="55" t="str">
        <f>Hoja1!AB138</f>
        <v xml:space="preserve"> </v>
      </c>
      <c r="I150" s="55" t="str">
        <f>Hoja1!AC138</f>
        <v xml:space="preserve"> </v>
      </c>
      <c r="J150" s="55" t="str">
        <f>Hoja1!AD138</f>
        <v xml:space="preserve"> </v>
      </c>
      <c r="K150" s="137"/>
      <c r="L150" s="137"/>
      <c r="M150" s="53"/>
      <c r="N150" s="53"/>
      <c r="O150" s="53"/>
      <c r="P150" s="53"/>
      <c r="Q150" s="53"/>
      <c r="R150" s="77"/>
      <c r="S150" s="53"/>
      <c r="T150" s="53"/>
      <c r="U150" s="53"/>
      <c r="V150" s="53"/>
      <c r="W150" s="53"/>
      <c r="X150" s="53"/>
      <c r="Y150" s="77"/>
      <c r="Z150" s="53"/>
      <c r="AA150" s="53"/>
      <c r="AB150" s="53"/>
      <c r="AC150" s="53"/>
      <c r="AD150" s="53"/>
      <c r="AE150" s="147" t="str">
        <f t="shared" si="4"/>
        <v>Aceptable</v>
      </c>
      <c r="AF150" s="53" t="s">
        <v>271</v>
      </c>
      <c r="AG150" s="53" t="s">
        <v>271</v>
      </c>
      <c r="AH150" s="53" t="s">
        <v>271</v>
      </c>
      <c r="AI150" s="53" t="s">
        <v>271</v>
      </c>
      <c r="AJ150" s="53" t="s">
        <v>271</v>
      </c>
      <c r="AK150" s="53" t="s">
        <v>271</v>
      </c>
      <c r="AL150" s="53" t="s">
        <v>271</v>
      </c>
      <c r="AM150" s="53" t="s">
        <v>271</v>
      </c>
      <c r="AN150" s="53" t="s">
        <v>271</v>
      </c>
      <c r="AO150" s="53" t="s">
        <v>271</v>
      </c>
      <c r="AP150" s="53" t="s">
        <v>271</v>
      </c>
      <c r="AQ150" s="53" t="s">
        <v>271</v>
      </c>
      <c r="AR150" s="53" t="s">
        <v>271</v>
      </c>
      <c r="AS150" s="53" t="s">
        <v>271</v>
      </c>
      <c r="AT150" s="53" t="s">
        <v>271</v>
      </c>
      <c r="AU150" s="53" t="s">
        <v>271</v>
      </c>
      <c r="AV150" s="53" t="s">
        <v>271</v>
      </c>
      <c r="AW150" s="85" t="str" cm="1">
        <f t="array" ref="AW150">IF(OR(AF150:AQ150="SI",AR150="SI",AS150="SI",AT150="SI",AU150="SI",AV150="SI"),"Crítico-Proceda a elaborar plan de acción","No crítico/Intermedio-Solicitar evaluación por parte del OAL")</f>
        <v>No crítico/Intermedio-Solicitar evaluación por parte del OAL</v>
      </c>
      <c r="AX150" s="86"/>
      <c r="AY150" s="74"/>
      <c r="AZ150" s="74"/>
      <c r="BA150" s="74"/>
      <c r="BB150" s="74"/>
      <c r="BC150" s="74"/>
      <c r="BE150">
        <f t="shared" si="5"/>
        <v>1</v>
      </c>
    </row>
    <row r="151" spans="2:57" ht="58.5" customHeight="1">
      <c r="B151" s="54">
        <v>135</v>
      </c>
      <c r="C151" s="55" t="str">
        <f>Hoja1!W139</f>
        <v xml:space="preserve"> </v>
      </c>
      <c r="D151" s="55" t="str">
        <f>Hoja1!X139</f>
        <v xml:space="preserve"> </v>
      </c>
      <c r="E151" s="55" t="str">
        <f>Hoja1!Y139</f>
        <v xml:space="preserve"> </v>
      </c>
      <c r="F151" s="55" t="str">
        <f>Hoja1!Z139</f>
        <v xml:space="preserve"> </v>
      </c>
      <c r="G151" s="55" t="str">
        <f>Hoja1!AA139</f>
        <v xml:space="preserve"> </v>
      </c>
      <c r="H151" s="55" t="str">
        <f>Hoja1!AB139</f>
        <v xml:space="preserve"> </v>
      </c>
      <c r="I151" s="55" t="str">
        <f>Hoja1!AC139</f>
        <v xml:space="preserve"> </v>
      </c>
      <c r="J151" s="55" t="str">
        <f>Hoja1!AD139</f>
        <v xml:space="preserve"> </v>
      </c>
      <c r="K151" s="137"/>
      <c r="L151" s="137"/>
      <c r="M151" s="53"/>
      <c r="N151" s="53"/>
      <c r="O151" s="53"/>
      <c r="P151" s="53"/>
      <c r="Q151" s="53"/>
      <c r="R151" s="77"/>
      <c r="S151" s="53"/>
      <c r="T151" s="53"/>
      <c r="U151" s="53"/>
      <c r="V151" s="53"/>
      <c r="W151" s="53"/>
      <c r="X151" s="53"/>
      <c r="Y151" s="77"/>
      <c r="Z151" s="53"/>
      <c r="AA151" s="53"/>
      <c r="AB151" s="53"/>
      <c r="AC151" s="53"/>
      <c r="AD151" s="53"/>
      <c r="AE151" s="147" t="str">
        <f t="shared" si="4"/>
        <v>Aceptable</v>
      </c>
      <c r="AF151" s="53" t="s">
        <v>271</v>
      </c>
      <c r="AG151" s="53" t="s">
        <v>271</v>
      </c>
      <c r="AH151" s="53" t="s">
        <v>271</v>
      </c>
      <c r="AI151" s="53" t="s">
        <v>271</v>
      </c>
      <c r="AJ151" s="53" t="s">
        <v>271</v>
      </c>
      <c r="AK151" s="53" t="s">
        <v>271</v>
      </c>
      <c r="AL151" s="53" t="s">
        <v>271</v>
      </c>
      <c r="AM151" s="53" t="s">
        <v>271</v>
      </c>
      <c r="AN151" s="53" t="s">
        <v>271</v>
      </c>
      <c r="AO151" s="53" t="s">
        <v>271</v>
      </c>
      <c r="AP151" s="53" t="s">
        <v>271</v>
      </c>
      <c r="AQ151" s="53" t="s">
        <v>271</v>
      </c>
      <c r="AR151" s="53" t="s">
        <v>271</v>
      </c>
      <c r="AS151" s="53" t="s">
        <v>271</v>
      </c>
      <c r="AT151" s="53" t="s">
        <v>271</v>
      </c>
      <c r="AU151" s="53" t="s">
        <v>271</v>
      </c>
      <c r="AV151" s="53" t="s">
        <v>271</v>
      </c>
      <c r="AW151" s="85" t="str" cm="1">
        <f t="array" ref="AW151">IF(OR(AF151:AQ151="SI",AR151="SI",AS151="SI",AT151="SI",AU151="SI",AV151="SI"),"Crítico-Proceda a elaborar plan de acción","No crítico/Intermedio-Solicitar evaluación por parte del OAL")</f>
        <v>No crítico/Intermedio-Solicitar evaluación por parte del OAL</v>
      </c>
      <c r="AX151" s="86"/>
      <c r="AY151" s="74"/>
      <c r="AZ151" s="74"/>
      <c r="BA151" s="74"/>
      <c r="BB151" s="74"/>
      <c r="BC151" s="74"/>
      <c r="BE151">
        <f t="shared" si="5"/>
        <v>1</v>
      </c>
    </row>
    <row r="152" spans="2:57" ht="58.5" customHeight="1">
      <c r="B152" s="54">
        <v>136</v>
      </c>
      <c r="C152" s="55" t="str">
        <f>Hoja1!W140</f>
        <v xml:space="preserve"> </v>
      </c>
      <c r="D152" s="55" t="str">
        <f>Hoja1!X140</f>
        <v xml:space="preserve"> </v>
      </c>
      <c r="E152" s="55" t="str">
        <f>Hoja1!Y140</f>
        <v xml:space="preserve"> </v>
      </c>
      <c r="F152" s="55" t="str">
        <f>Hoja1!Z140</f>
        <v xml:space="preserve"> </v>
      </c>
      <c r="G152" s="55" t="str">
        <f>Hoja1!AA140</f>
        <v xml:space="preserve"> </v>
      </c>
      <c r="H152" s="55" t="str">
        <f>Hoja1!AB140</f>
        <v xml:space="preserve"> </v>
      </c>
      <c r="I152" s="55" t="str">
        <f>Hoja1!AC140</f>
        <v xml:space="preserve"> </v>
      </c>
      <c r="J152" s="55" t="str">
        <f>Hoja1!AD140</f>
        <v xml:space="preserve"> </v>
      </c>
      <c r="K152" s="137"/>
      <c r="L152" s="137"/>
      <c r="M152" s="53"/>
      <c r="N152" s="53"/>
      <c r="O152" s="53"/>
      <c r="P152" s="53"/>
      <c r="Q152" s="53"/>
      <c r="R152" s="77"/>
      <c r="S152" s="53"/>
      <c r="T152" s="53"/>
      <c r="U152" s="53"/>
      <c r="V152" s="53"/>
      <c r="W152" s="53"/>
      <c r="X152" s="53"/>
      <c r="Y152" s="77"/>
      <c r="Z152" s="53"/>
      <c r="AA152" s="53"/>
      <c r="AB152" s="53"/>
      <c r="AC152" s="53"/>
      <c r="AD152" s="53"/>
      <c r="AE152" s="147" t="str">
        <f t="shared" si="4"/>
        <v>Aceptable</v>
      </c>
      <c r="AF152" s="53" t="s">
        <v>271</v>
      </c>
      <c r="AG152" s="53" t="s">
        <v>271</v>
      </c>
      <c r="AH152" s="53" t="s">
        <v>271</v>
      </c>
      <c r="AI152" s="53" t="s">
        <v>271</v>
      </c>
      <c r="AJ152" s="53" t="s">
        <v>271</v>
      </c>
      <c r="AK152" s="53" t="s">
        <v>271</v>
      </c>
      <c r="AL152" s="53" t="s">
        <v>271</v>
      </c>
      <c r="AM152" s="53" t="s">
        <v>271</v>
      </c>
      <c r="AN152" s="53" t="s">
        <v>271</v>
      </c>
      <c r="AO152" s="53" t="s">
        <v>271</v>
      </c>
      <c r="AP152" s="53" t="s">
        <v>271</v>
      </c>
      <c r="AQ152" s="53" t="s">
        <v>271</v>
      </c>
      <c r="AR152" s="53" t="s">
        <v>271</v>
      </c>
      <c r="AS152" s="53" t="s">
        <v>271</v>
      </c>
      <c r="AT152" s="53" t="s">
        <v>271</v>
      </c>
      <c r="AU152" s="53" t="s">
        <v>271</v>
      </c>
      <c r="AV152" s="53" t="s">
        <v>271</v>
      </c>
      <c r="AW152" s="85" t="str" cm="1">
        <f t="array" ref="AW152">IF(OR(AF152:AQ152="SI",AR152="SI",AS152="SI",AT152="SI",AU152="SI",AV152="SI"),"Crítico-Proceda a elaborar plan de acción","No crítico/Intermedio-Solicitar evaluación por parte del OAL")</f>
        <v>No crítico/Intermedio-Solicitar evaluación por parte del OAL</v>
      </c>
      <c r="AX152" s="86"/>
      <c r="AY152" s="74"/>
      <c r="AZ152" s="74"/>
      <c r="BA152" s="74"/>
      <c r="BB152" s="74"/>
      <c r="BC152" s="74"/>
      <c r="BE152">
        <f t="shared" si="5"/>
        <v>1</v>
      </c>
    </row>
    <row r="153" spans="2:57" ht="58.5" customHeight="1">
      <c r="B153" s="54">
        <v>137</v>
      </c>
      <c r="C153" s="55" t="str">
        <f>Hoja1!W141</f>
        <v xml:space="preserve"> </v>
      </c>
      <c r="D153" s="55" t="str">
        <f>Hoja1!X141</f>
        <v xml:space="preserve"> </v>
      </c>
      <c r="E153" s="55" t="str">
        <f>Hoja1!Y141</f>
        <v xml:space="preserve"> </v>
      </c>
      <c r="F153" s="55" t="str">
        <f>Hoja1!Z141</f>
        <v xml:space="preserve"> </v>
      </c>
      <c r="G153" s="55" t="str">
        <f>Hoja1!AA141</f>
        <v xml:space="preserve"> </v>
      </c>
      <c r="H153" s="55" t="str">
        <f>Hoja1!AB141</f>
        <v xml:space="preserve"> </v>
      </c>
      <c r="I153" s="55" t="str">
        <f>Hoja1!AC141</f>
        <v xml:space="preserve"> </v>
      </c>
      <c r="J153" s="55" t="str">
        <f>Hoja1!AD141</f>
        <v xml:space="preserve"> </v>
      </c>
      <c r="K153" s="137"/>
      <c r="L153" s="137"/>
      <c r="M153" s="53"/>
      <c r="N153" s="53"/>
      <c r="O153" s="53"/>
      <c r="P153" s="53"/>
      <c r="Q153" s="53"/>
      <c r="R153" s="77"/>
      <c r="S153" s="53"/>
      <c r="T153" s="53"/>
      <c r="U153" s="53"/>
      <c r="V153" s="53"/>
      <c r="W153" s="53"/>
      <c r="X153" s="53"/>
      <c r="Y153" s="77"/>
      <c r="Z153" s="53"/>
      <c r="AA153" s="53"/>
      <c r="AB153" s="53"/>
      <c r="AC153" s="53"/>
      <c r="AD153" s="53"/>
      <c r="AE153" s="147" t="str">
        <f t="shared" si="4"/>
        <v>Aceptable</v>
      </c>
      <c r="AF153" s="53" t="s">
        <v>271</v>
      </c>
      <c r="AG153" s="53" t="s">
        <v>271</v>
      </c>
      <c r="AH153" s="53" t="s">
        <v>271</v>
      </c>
      <c r="AI153" s="53" t="s">
        <v>271</v>
      </c>
      <c r="AJ153" s="53" t="s">
        <v>271</v>
      </c>
      <c r="AK153" s="53" t="s">
        <v>271</v>
      </c>
      <c r="AL153" s="53" t="s">
        <v>271</v>
      </c>
      <c r="AM153" s="53" t="s">
        <v>271</v>
      </c>
      <c r="AN153" s="53" t="s">
        <v>271</v>
      </c>
      <c r="AO153" s="53" t="s">
        <v>271</v>
      </c>
      <c r="AP153" s="53" t="s">
        <v>271</v>
      </c>
      <c r="AQ153" s="53" t="s">
        <v>271</v>
      </c>
      <c r="AR153" s="53" t="s">
        <v>271</v>
      </c>
      <c r="AS153" s="53" t="s">
        <v>271</v>
      </c>
      <c r="AT153" s="53" t="s">
        <v>271</v>
      </c>
      <c r="AU153" s="53" t="s">
        <v>271</v>
      </c>
      <c r="AV153" s="53" t="s">
        <v>271</v>
      </c>
      <c r="AW153" s="85" t="str" cm="1">
        <f t="array" ref="AW153">IF(OR(AF153:AQ153="SI",AR153="SI",AS153="SI",AT153="SI",AU153="SI",AV153="SI"),"Crítico-Proceda a elaborar plan de acción","No crítico/Intermedio-Solicitar evaluación por parte del OAL")</f>
        <v>No crítico/Intermedio-Solicitar evaluación por parte del OAL</v>
      </c>
      <c r="AX153" s="86"/>
      <c r="AY153" s="74"/>
      <c r="AZ153" s="74"/>
      <c r="BA153" s="74"/>
      <c r="BB153" s="74"/>
      <c r="BC153" s="74"/>
      <c r="BE153">
        <f t="shared" si="5"/>
        <v>1</v>
      </c>
    </row>
    <row r="154" spans="2:57" ht="58.5" customHeight="1">
      <c r="B154" s="54">
        <v>138</v>
      </c>
      <c r="C154" s="55" t="str">
        <f>Hoja1!W142</f>
        <v xml:space="preserve"> </v>
      </c>
      <c r="D154" s="55" t="str">
        <f>Hoja1!X142</f>
        <v xml:space="preserve"> </v>
      </c>
      <c r="E154" s="55" t="str">
        <f>Hoja1!Y142</f>
        <v xml:space="preserve"> </v>
      </c>
      <c r="F154" s="55" t="str">
        <f>Hoja1!Z142</f>
        <v xml:space="preserve"> </v>
      </c>
      <c r="G154" s="55" t="str">
        <f>Hoja1!AA142</f>
        <v xml:space="preserve"> </v>
      </c>
      <c r="H154" s="55" t="str">
        <f>Hoja1!AB142</f>
        <v xml:space="preserve"> </v>
      </c>
      <c r="I154" s="55" t="str">
        <f>Hoja1!AC142</f>
        <v xml:space="preserve"> </v>
      </c>
      <c r="J154" s="55" t="str">
        <f>Hoja1!AD142</f>
        <v xml:space="preserve"> </v>
      </c>
      <c r="K154" s="137"/>
      <c r="L154" s="137"/>
      <c r="M154" s="53"/>
      <c r="N154" s="53"/>
      <c r="O154" s="53"/>
      <c r="P154" s="53"/>
      <c r="Q154" s="53"/>
      <c r="R154" s="77"/>
      <c r="S154" s="53"/>
      <c r="T154" s="53"/>
      <c r="U154" s="53"/>
      <c r="V154" s="53"/>
      <c r="W154" s="53"/>
      <c r="X154" s="53"/>
      <c r="Y154" s="77"/>
      <c r="Z154" s="53"/>
      <c r="AA154" s="53"/>
      <c r="AB154" s="53"/>
      <c r="AC154" s="53"/>
      <c r="AD154" s="53"/>
      <c r="AE154" s="147" t="str">
        <f t="shared" si="4"/>
        <v>Aceptable</v>
      </c>
      <c r="AF154" s="53" t="s">
        <v>271</v>
      </c>
      <c r="AG154" s="53" t="s">
        <v>271</v>
      </c>
      <c r="AH154" s="53" t="s">
        <v>271</v>
      </c>
      <c r="AI154" s="53" t="s">
        <v>271</v>
      </c>
      <c r="AJ154" s="53" t="s">
        <v>271</v>
      </c>
      <c r="AK154" s="53" t="s">
        <v>271</v>
      </c>
      <c r="AL154" s="53" t="s">
        <v>271</v>
      </c>
      <c r="AM154" s="53" t="s">
        <v>271</v>
      </c>
      <c r="AN154" s="53" t="s">
        <v>271</v>
      </c>
      <c r="AO154" s="53" t="s">
        <v>271</v>
      </c>
      <c r="AP154" s="53" t="s">
        <v>271</v>
      </c>
      <c r="AQ154" s="53" t="s">
        <v>271</v>
      </c>
      <c r="AR154" s="53" t="s">
        <v>271</v>
      </c>
      <c r="AS154" s="53" t="s">
        <v>271</v>
      </c>
      <c r="AT154" s="53" t="s">
        <v>271</v>
      </c>
      <c r="AU154" s="53" t="s">
        <v>271</v>
      </c>
      <c r="AV154" s="53" t="s">
        <v>271</v>
      </c>
      <c r="AW154" s="85" t="str" cm="1">
        <f t="array" ref="AW154">IF(OR(AF154:AQ154="SI",AR154="SI",AS154="SI",AT154="SI",AU154="SI",AV154="SI"),"Crítico-Proceda a elaborar plan de acción","No crítico/Intermedio-Solicitar evaluación por parte del OAL")</f>
        <v>No crítico/Intermedio-Solicitar evaluación por parte del OAL</v>
      </c>
      <c r="AX154" s="86"/>
      <c r="AY154" s="74"/>
      <c r="AZ154" s="74"/>
      <c r="BA154" s="74"/>
      <c r="BB154" s="74"/>
      <c r="BC154" s="74"/>
      <c r="BE154">
        <f t="shared" si="5"/>
        <v>1</v>
      </c>
    </row>
    <row r="155" spans="2:57" ht="58.5" customHeight="1">
      <c r="B155" s="54">
        <v>139</v>
      </c>
      <c r="C155" s="55" t="str">
        <f>Hoja1!W143</f>
        <v xml:space="preserve"> </v>
      </c>
      <c r="D155" s="55" t="str">
        <f>Hoja1!X143</f>
        <v xml:space="preserve"> </v>
      </c>
      <c r="E155" s="55" t="str">
        <f>Hoja1!Y143</f>
        <v xml:space="preserve"> </v>
      </c>
      <c r="F155" s="55" t="str">
        <f>Hoja1!Z143</f>
        <v xml:space="preserve"> </v>
      </c>
      <c r="G155" s="55" t="str">
        <f>Hoja1!AA143</f>
        <v xml:space="preserve"> </v>
      </c>
      <c r="H155" s="55" t="str">
        <f>Hoja1!AB143</f>
        <v xml:space="preserve"> </v>
      </c>
      <c r="I155" s="55" t="str">
        <f>Hoja1!AC143</f>
        <v xml:space="preserve"> </v>
      </c>
      <c r="J155" s="55" t="str">
        <f>Hoja1!AD143</f>
        <v xml:space="preserve"> </v>
      </c>
      <c r="K155" s="137"/>
      <c r="L155" s="137"/>
      <c r="M155" s="53"/>
      <c r="N155" s="53"/>
      <c r="O155" s="53"/>
      <c r="P155" s="53"/>
      <c r="Q155" s="53"/>
      <c r="R155" s="77"/>
      <c r="S155" s="53"/>
      <c r="T155" s="53"/>
      <c r="U155" s="53"/>
      <c r="V155" s="53"/>
      <c r="W155" s="53"/>
      <c r="X155" s="53"/>
      <c r="Y155" s="77"/>
      <c r="Z155" s="53"/>
      <c r="AA155" s="53"/>
      <c r="AB155" s="53"/>
      <c r="AC155" s="53"/>
      <c r="AD155" s="53"/>
      <c r="AE155" s="147" t="str">
        <f t="shared" si="4"/>
        <v>Aceptable</v>
      </c>
      <c r="AF155" s="53" t="s">
        <v>271</v>
      </c>
      <c r="AG155" s="53" t="s">
        <v>271</v>
      </c>
      <c r="AH155" s="53" t="s">
        <v>271</v>
      </c>
      <c r="AI155" s="53" t="s">
        <v>271</v>
      </c>
      <c r="AJ155" s="53" t="s">
        <v>271</v>
      </c>
      <c r="AK155" s="53" t="s">
        <v>271</v>
      </c>
      <c r="AL155" s="53" t="s">
        <v>271</v>
      </c>
      <c r="AM155" s="53" t="s">
        <v>271</v>
      </c>
      <c r="AN155" s="53" t="s">
        <v>271</v>
      </c>
      <c r="AO155" s="53" t="s">
        <v>271</v>
      </c>
      <c r="AP155" s="53" t="s">
        <v>271</v>
      </c>
      <c r="AQ155" s="53" t="s">
        <v>271</v>
      </c>
      <c r="AR155" s="53" t="s">
        <v>271</v>
      </c>
      <c r="AS155" s="53" t="s">
        <v>271</v>
      </c>
      <c r="AT155" s="53" t="s">
        <v>271</v>
      </c>
      <c r="AU155" s="53" t="s">
        <v>271</v>
      </c>
      <c r="AV155" s="53" t="s">
        <v>271</v>
      </c>
      <c r="AW155" s="85" t="str" cm="1">
        <f t="array" ref="AW155">IF(OR(AF155:AQ155="SI",AR155="SI",AS155="SI",AT155="SI",AU155="SI",AV155="SI"),"Crítico-Proceda a elaborar plan de acción","No crítico/Intermedio-Solicitar evaluación por parte del OAL")</f>
        <v>No crítico/Intermedio-Solicitar evaluación por parte del OAL</v>
      </c>
      <c r="AX155" s="86"/>
      <c r="AY155" s="74"/>
      <c r="AZ155" s="74"/>
      <c r="BA155" s="74"/>
      <c r="BB155" s="74"/>
      <c r="BC155" s="74"/>
      <c r="BE155">
        <f t="shared" si="5"/>
        <v>1</v>
      </c>
    </row>
    <row r="156" spans="2:57" ht="58.5" customHeight="1">
      <c r="B156" s="54">
        <v>140</v>
      </c>
      <c r="C156" s="55" t="str">
        <f>Hoja1!W144</f>
        <v xml:space="preserve"> </v>
      </c>
      <c r="D156" s="55" t="str">
        <f>Hoja1!X144</f>
        <v xml:space="preserve"> </v>
      </c>
      <c r="E156" s="55" t="str">
        <f>Hoja1!Y144</f>
        <v xml:space="preserve"> </v>
      </c>
      <c r="F156" s="55" t="str">
        <f>Hoja1!Z144</f>
        <v xml:space="preserve"> </v>
      </c>
      <c r="G156" s="55" t="str">
        <f>Hoja1!AA144</f>
        <v xml:space="preserve"> </v>
      </c>
      <c r="H156" s="55" t="str">
        <f>Hoja1!AB144</f>
        <v xml:space="preserve"> </v>
      </c>
      <c r="I156" s="55" t="str">
        <f>Hoja1!AC144</f>
        <v xml:space="preserve"> </v>
      </c>
      <c r="J156" s="55" t="str">
        <f>Hoja1!AD144</f>
        <v xml:space="preserve"> </v>
      </c>
      <c r="K156" s="137"/>
      <c r="L156" s="137"/>
      <c r="M156" s="53"/>
      <c r="N156" s="53"/>
      <c r="O156" s="53"/>
      <c r="P156" s="53"/>
      <c r="Q156" s="53"/>
      <c r="R156" s="77"/>
      <c r="S156" s="53"/>
      <c r="T156" s="53"/>
      <c r="U156" s="53"/>
      <c r="V156" s="53"/>
      <c r="W156" s="53"/>
      <c r="X156" s="53"/>
      <c r="Y156" s="77"/>
      <c r="Z156" s="53"/>
      <c r="AA156" s="53"/>
      <c r="AB156" s="53"/>
      <c r="AC156" s="53"/>
      <c r="AD156" s="53"/>
      <c r="AE156" s="147" t="str">
        <f t="shared" si="4"/>
        <v>Aceptable</v>
      </c>
      <c r="AF156" s="53" t="s">
        <v>271</v>
      </c>
      <c r="AG156" s="53" t="s">
        <v>271</v>
      </c>
      <c r="AH156" s="53" t="s">
        <v>271</v>
      </c>
      <c r="AI156" s="53" t="s">
        <v>271</v>
      </c>
      <c r="AJ156" s="53" t="s">
        <v>271</v>
      </c>
      <c r="AK156" s="53" t="s">
        <v>271</v>
      </c>
      <c r="AL156" s="53" t="s">
        <v>271</v>
      </c>
      <c r="AM156" s="53" t="s">
        <v>271</v>
      </c>
      <c r="AN156" s="53" t="s">
        <v>271</v>
      </c>
      <c r="AO156" s="53" t="s">
        <v>271</v>
      </c>
      <c r="AP156" s="53" t="s">
        <v>271</v>
      </c>
      <c r="AQ156" s="53" t="s">
        <v>271</v>
      </c>
      <c r="AR156" s="53" t="s">
        <v>271</v>
      </c>
      <c r="AS156" s="53" t="s">
        <v>271</v>
      </c>
      <c r="AT156" s="53" t="s">
        <v>271</v>
      </c>
      <c r="AU156" s="53" t="s">
        <v>271</v>
      </c>
      <c r="AV156" s="53" t="s">
        <v>271</v>
      </c>
      <c r="AW156" s="85" t="str" cm="1">
        <f t="array" ref="AW156">IF(OR(AF156:AQ156="SI",AR156="SI",AS156="SI",AT156="SI",AU156="SI",AV156="SI"),"Crítico-Proceda a elaborar plan de acción","No crítico/Intermedio-Solicitar evaluación por parte del OAL")</f>
        <v>No crítico/Intermedio-Solicitar evaluación por parte del OAL</v>
      </c>
      <c r="AX156" s="86"/>
      <c r="AY156" s="74"/>
      <c r="AZ156" s="74"/>
      <c r="BA156" s="74"/>
      <c r="BB156" s="74"/>
      <c r="BC156" s="74"/>
      <c r="BE156">
        <f t="shared" si="5"/>
        <v>1</v>
      </c>
    </row>
    <row r="157" spans="2:57" ht="58.5" customHeight="1">
      <c r="B157" s="54">
        <v>141</v>
      </c>
      <c r="C157" s="55" t="str">
        <f>Hoja1!W145</f>
        <v xml:space="preserve"> </v>
      </c>
      <c r="D157" s="55" t="str">
        <f>Hoja1!X145</f>
        <v xml:space="preserve"> </v>
      </c>
      <c r="E157" s="55" t="str">
        <f>Hoja1!Y145</f>
        <v xml:space="preserve"> </v>
      </c>
      <c r="F157" s="55" t="str">
        <f>Hoja1!Z145</f>
        <v xml:space="preserve"> </v>
      </c>
      <c r="G157" s="55" t="str">
        <f>Hoja1!AA145</f>
        <v xml:space="preserve"> </v>
      </c>
      <c r="H157" s="55" t="str">
        <f>Hoja1!AB145</f>
        <v xml:space="preserve"> </v>
      </c>
      <c r="I157" s="55" t="str">
        <f>Hoja1!AC145</f>
        <v xml:space="preserve"> </v>
      </c>
      <c r="J157" s="55" t="str">
        <f>Hoja1!AD145</f>
        <v xml:space="preserve"> </v>
      </c>
      <c r="K157" s="137"/>
      <c r="L157" s="137"/>
      <c r="M157" s="53"/>
      <c r="N157" s="53"/>
      <c r="O157" s="53"/>
      <c r="P157" s="53"/>
      <c r="Q157" s="53"/>
      <c r="R157" s="77"/>
      <c r="S157" s="53"/>
      <c r="T157" s="53"/>
      <c r="U157" s="53"/>
      <c r="V157" s="53"/>
      <c r="W157" s="53"/>
      <c r="X157" s="53"/>
      <c r="Y157" s="77"/>
      <c r="Z157" s="53"/>
      <c r="AA157" s="53"/>
      <c r="AB157" s="53"/>
      <c r="AC157" s="53"/>
      <c r="AD157" s="53"/>
      <c r="AE157" s="147" t="str">
        <f t="shared" si="4"/>
        <v>Aceptable</v>
      </c>
      <c r="AF157" s="53" t="s">
        <v>271</v>
      </c>
      <c r="AG157" s="53" t="s">
        <v>271</v>
      </c>
      <c r="AH157" s="53" t="s">
        <v>271</v>
      </c>
      <c r="AI157" s="53" t="s">
        <v>271</v>
      </c>
      <c r="AJ157" s="53" t="s">
        <v>271</v>
      </c>
      <c r="AK157" s="53" t="s">
        <v>271</v>
      </c>
      <c r="AL157" s="53" t="s">
        <v>271</v>
      </c>
      <c r="AM157" s="53" t="s">
        <v>271</v>
      </c>
      <c r="AN157" s="53" t="s">
        <v>271</v>
      </c>
      <c r="AO157" s="53" t="s">
        <v>271</v>
      </c>
      <c r="AP157" s="53" t="s">
        <v>271</v>
      </c>
      <c r="AQ157" s="53" t="s">
        <v>271</v>
      </c>
      <c r="AR157" s="53" t="s">
        <v>271</v>
      </c>
      <c r="AS157" s="53" t="s">
        <v>271</v>
      </c>
      <c r="AT157" s="53" t="s">
        <v>271</v>
      </c>
      <c r="AU157" s="53" t="s">
        <v>271</v>
      </c>
      <c r="AV157" s="53" t="s">
        <v>271</v>
      </c>
      <c r="AW157" s="85" t="str" cm="1">
        <f t="array" ref="AW157">IF(OR(AF157:AQ157="SI",AR157="SI",AS157="SI",AT157="SI",AU157="SI",AV157="SI"),"Crítico-Proceda a elaborar plan de acción","No crítico/Intermedio-Solicitar evaluación por parte del OAL")</f>
        <v>No crítico/Intermedio-Solicitar evaluación por parte del OAL</v>
      </c>
      <c r="AX157" s="86"/>
      <c r="AY157" s="74"/>
      <c r="AZ157" s="74"/>
      <c r="BA157" s="74"/>
      <c r="BB157" s="74"/>
      <c r="BC157" s="74"/>
      <c r="BE157">
        <f t="shared" si="5"/>
        <v>1</v>
      </c>
    </row>
    <row r="158" spans="2:57" ht="58.5" customHeight="1">
      <c r="B158" s="54">
        <v>142</v>
      </c>
      <c r="C158" s="55" t="str">
        <f>Hoja1!W146</f>
        <v xml:space="preserve"> </v>
      </c>
      <c r="D158" s="55" t="str">
        <f>Hoja1!X146</f>
        <v xml:space="preserve"> </v>
      </c>
      <c r="E158" s="55" t="str">
        <f>Hoja1!Y146</f>
        <v xml:space="preserve"> </v>
      </c>
      <c r="F158" s="55" t="str">
        <f>Hoja1!Z146</f>
        <v xml:space="preserve"> </v>
      </c>
      <c r="G158" s="55" t="str">
        <f>Hoja1!AA146</f>
        <v xml:space="preserve"> </v>
      </c>
      <c r="H158" s="55" t="str">
        <f>Hoja1!AB146</f>
        <v xml:space="preserve"> </v>
      </c>
      <c r="I158" s="55" t="str">
        <f>Hoja1!AC146</f>
        <v xml:space="preserve"> </v>
      </c>
      <c r="J158" s="55" t="str">
        <f>Hoja1!AD146</f>
        <v xml:space="preserve"> </v>
      </c>
      <c r="K158" s="137"/>
      <c r="L158" s="137"/>
      <c r="M158" s="53"/>
      <c r="N158" s="53"/>
      <c r="O158" s="53"/>
      <c r="P158" s="53"/>
      <c r="Q158" s="53"/>
      <c r="R158" s="77"/>
      <c r="S158" s="53"/>
      <c r="T158" s="53"/>
      <c r="U158" s="53"/>
      <c r="V158" s="53"/>
      <c r="W158" s="53"/>
      <c r="X158" s="53"/>
      <c r="Y158" s="77"/>
      <c r="Z158" s="53"/>
      <c r="AA158" s="53"/>
      <c r="AB158" s="53"/>
      <c r="AC158" s="53"/>
      <c r="AD158" s="53"/>
      <c r="AE158" s="147" t="str">
        <f t="shared" si="4"/>
        <v>Aceptable</v>
      </c>
      <c r="AF158" s="53" t="s">
        <v>271</v>
      </c>
      <c r="AG158" s="53" t="s">
        <v>271</v>
      </c>
      <c r="AH158" s="53" t="s">
        <v>271</v>
      </c>
      <c r="AI158" s="53" t="s">
        <v>271</v>
      </c>
      <c r="AJ158" s="53" t="s">
        <v>271</v>
      </c>
      <c r="AK158" s="53" t="s">
        <v>271</v>
      </c>
      <c r="AL158" s="53" t="s">
        <v>271</v>
      </c>
      <c r="AM158" s="53" t="s">
        <v>271</v>
      </c>
      <c r="AN158" s="53" t="s">
        <v>271</v>
      </c>
      <c r="AO158" s="53" t="s">
        <v>271</v>
      </c>
      <c r="AP158" s="53" t="s">
        <v>271</v>
      </c>
      <c r="AQ158" s="53" t="s">
        <v>271</v>
      </c>
      <c r="AR158" s="53" t="s">
        <v>271</v>
      </c>
      <c r="AS158" s="53" t="s">
        <v>271</v>
      </c>
      <c r="AT158" s="53" t="s">
        <v>271</v>
      </c>
      <c r="AU158" s="53" t="s">
        <v>271</v>
      </c>
      <c r="AV158" s="53" t="s">
        <v>271</v>
      </c>
      <c r="AW158" s="85" t="str" cm="1">
        <f t="array" ref="AW158">IF(OR(AF158:AQ158="SI",AR158="SI",AS158="SI",AT158="SI",AU158="SI",AV158="SI"),"Crítico-Proceda a elaborar plan de acción","No crítico/Intermedio-Solicitar evaluación por parte del OAL")</f>
        <v>No crítico/Intermedio-Solicitar evaluación por parte del OAL</v>
      </c>
      <c r="AX158" s="86"/>
      <c r="AY158" s="74"/>
      <c r="AZ158" s="74"/>
      <c r="BA158" s="74"/>
      <c r="BB158" s="74"/>
      <c r="BC158" s="74"/>
      <c r="BE158">
        <f t="shared" si="5"/>
        <v>1</v>
      </c>
    </row>
    <row r="159" spans="2:57" ht="58.5" customHeight="1">
      <c r="B159" s="54">
        <v>143</v>
      </c>
      <c r="C159" s="55" t="str">
        <f>Hoja1!W147</f>
        <v xml:space="preserve"> </v>
      </c>
      <c r="D159" s="55" t="str">
        <f>Hoja1!X147</f>
        <v xml:space="preserve"> </v>
      </c>
      <c r="E159" s="55" t="str">
        <f>Hoja1!Y147</f>
        <v xml:space="preserve"> </v>
      </c>
      <c r="F159" s="55" t="str">
        <f>Hoja1!Z147</f>
        <v xml:space="preserve"> </v>
      </c>
      <c r="G159" s="55" t="str">
        <f>Hoja1!AA147</f>
        <v xml:space="preserve"> </v>
      </c>
      <c r="H159" s="55" t="str">
        <f>Hoja1!AB147</f>
        <v xml:space="preserve"> </v>
      </c>
      <c r="I159" s="55" t="str">
        <f>Hoja1!AC147</f>
        <v xml:space="preserve"> </v>
      </c>
      <c r="J159" s="55" t="str">
        <f>Hoja1!AD147</f>
        <v xml:space="preserve"> </v>
      </c>
      <c r="K159" s="137"/>
      <c r="L159" s="137"/>
      <c r="M159" s="53"/>
      <c r="N159" s="53"/>
      <c r="O159" s="53"/>
      <c r="P159" s="53"/>
      <c r="Q159" s="53"/>
      <c r="R159" s="77"/>
      <c r="S159" s="53"/>
      <c r="T159" s="53"/>
      <c r="U159" s="53"/>
      <c r="V159" s="53"/>
      <c r="W159" s="53"/>
      <c r="X159" s="53"/>
      <c r="Y159" s="77"/>
      <c r="Z159" s="53"/>
      <c r="AA159" s="53"/>
      <c r="AB159" s="53"/>
      <c r="AC159" s="53"/>
      <c r="AD159" s="53"/>
      <c r="AE159" s="147" t="str">
        <f t="shared" si="4"/>
        <v>Aceptable</v>
      </c>
      <c r="AF159" s="53" t="s">
        <v>271</v>
      </c>
      <c r="AG159" s="53" t="s">
        <v>271</v>
      </c>
      <c r="AH159" s="53" t="s">
        <v>271</v>
      </c>
      <c r="AI159" s="53" t="s">
        <v>271</v>
      </c>
      <c r="AJ159" s="53" t="s">
        <v>271</v>
      </c>
      <c r="AK159" s="53" t="s">
        <v>271</v>
      </c>
      <c r="AL159" s="53" t="s">
        <v>271</v>
      </c>
      <c r="AM159" s="53" t="s">
        <v>271</v>
      </c>
      <c r="AN159" s="53" t="s">
        <v>271</v>
      </c>
      <c r="AO159" s="53" t="s">
        <v>271</v>
      </c>
      <c r="AP159" s="53" t="s">
        <v>271</v>
      </c>
      <c r="AQ159" s="53" t="s">
        <v>271</v>
      </c>
      <c r="AR159" s="53" t="s">
        <v>271</v>
      </c>
      <c r="AS159" s="53" t="s">
        <v>271</v>
      </c>
      <c r="AT159" s="53" t="s">
        <v>271</v>
      </c>
      <c r="AU159" s="53" t="s">
        <v>271</v>
      </c>
      <c r="AV159" s="53" t="s">
        <v>271</v>
      </c>
      <c r="AW159" s="85" t="str" cm="1">
        <f t="array" ref="AW159">IF(OR(AF159:AQ159="SI",AR159="SI",AS159="SI",AT159="SI",AU159="SI",AV159="SI"),"Crítico-Proceda a elaborar plan de acción","No crítico/Intermedio-Solicitar evaluación por parte del OAL")</f>
        <v>No crítico/Intermedio-Solicitar evaluación por parte del OAL</v>
      </c>
      <c r="AX159" s="86"/>
      <c r="AY159" s="74"/>
      <c r="AZ159" s="74"/>
      <c r="BA159" s="74"/>
      <c r="BB159" s="74"/>
      <c r="BC159" s="74"/>
      <c r="BE159">
        <f t="shared" si="5"/>
        <v>1</v>
      </c>
    </row>
    <row r="160" spans="2:57" ht="58.5" customHeight="1">
      <c r="B160" s="54">
        <v>144</v>
      </c>
      <c r="C160" s="55" t="str">
        <f>Hoja1!W148</f>
        <v xml:space="preserve"> </v>
      </c>
      <c r="D160" s="55" t="str">
        <f>Hoja1!X148</f>
        <v xml:space="preserve"> </v>
      </c>
      <c r="E160" s="55" t="str">
        <f>Hoja1!Y148</f>
        <v xml:space="preserve"> </v>
      </c>
      <c r="F160" s="55" t="str">
        <f>Hoja1!Z148</f>
        <v xml:space="preserve"> </v>
      </c>
      <c r="G160" s="55" t="str">
        <f>Hoja1!AA148</f>
        <v xml:space="preserve"> </v>
      </c>
      <c r="H160" s="55" t="str">
        <f>Hoja1!AB148</f>
        <v xml:space="preserve"> </v>
      </c>
      <c r="I160" s="55" t="str">
        <f>Hoja1!AC148</f>
        <v xml:space="preserve"> </v>
      </c>
      <c r="J160" s="55" t="str">
        <f>Hoja1!AD148</f>
        <v xml:space="preserve"> </v>
      </c>
      <c r="K160" s="137"/>
      <c r="L160" s="137"/>
      <c r="M160" s="53"/>
      <c r="N160" s="53"/>
      <c r="O160" s="53"/>
      <c r="P160" s="53"/>
      <c r="Q160" s="53"/>
      <c r="R160" s="77"/>
      <c r="S160" s="53"/>
      <c r="T160" s="53"/>
      <c r="U160" s="53"/>
      <c r="V160" s="53"/>
      <c r="W160" s="53"/>
      <c r="X160" s="53"/>
      <c r="Y160" s="77"/>
      <c r="Z160" s="53"/>
      <c r="AA160" s="53"/>
      <c r="AB160" s="53"/>
      <c r="AC160" s="53"/>
      <c r="AD160" s="53"/>
      <c r="AE160" s="147" t="str">
        <f t="shared" si="4"/>
        <v>Aceptable</v>
      </c>
      <c r="AF160" s="53" t="s">
        <v>271</v>
      </c>
      <c r="AG160" s="53" t="s">
        <v>271</v>
      </c>
      <c r="AH160" s="53" t="s">
        <v>271</v>
      </c>
      <c r="AI160" s="53" t="s">
        <v>271</v>
      </c>
      <c r="AJ160" s="53" t="s">
        <v>271</v>
      </c>
      <c r="AK160" s="53" t="s">
        <v>271</v>
      </c>
      <c r="AL160" s="53" t="s">
        <v>271</v>
      </c>
      <c r="AM160" s="53" t="s">
        <v>271</v>
      </c>
      <c r="AN160" s="53" t="s">
        <v>271</v>
      </c>
      <c r="AO160" s="53" t="s">
        <v>271</v>
      </c>
      <c r="AP160" s="53" t="s">
        <v>271</v>
      </c>
      <c r="AQ160" s="53" t="s">
        <v>271</v>
      </c>
      <c r="AR160" s="53" t="s">
        <v>271</v>
      </c>
      <c r="AS160" s="53" t="s">
        <v>271</v>
      </c>
      <c r="AT160" s="53" t="s">
        <v>271</v>
      </c>
      <c r="AU160" s="53" t="s">
        <v>271</v>
      </c>
      <c r="AV160" s="53" t="s">
        <v>271</v>
      </c>
      <c r="AW160" s="85" t="str" cm="1">
        <f t="array" ref="AW160">IF(OR(AF160:AQ160="SI",AR160="SI",AS160="SI",AT160="SI",AU160="SI",AV160="SI"),"Crítico-Proceda a elaborar plan de acción","No crítico/Intermedio-Solicitar evaluación por parte del OAL")</f>
        <v>No crítico/Intermedio-Solicitar evaluación por parte del OAL</v>
      </c>
      <c r="AX160" s="86"/>
      <c r="AY160" s="74"/>
      <c r="AZ160" s="74"/>
      <c r="BA160" s="74"/>
      <c r="BB160" s="74"/>
      <c r="BC160" s="74"/>
      <c r="BE160">
        <f t="shared" si="5"/>
        <v>1</v>
      </c>
    </row>
    <row r="161" spans="2:57" ht="58.5" customHeight="1">
      <c r="B161" s="54">
        <v>145</v>
      </c>
      <c r="C161" s="55" t="str">
        <f>Hoja1!W149</f>
        <v xml:space="preserve"> </v>
      </c>
      <c r="D161" s="55" t="str">
        <f>Hoja1!X149</f>
        <v xml:space="preserve"> </v>
      </c>
      <c r="E161" s="55" t="str">
        <f>Hoja1!Y149</f>
        <v xml:space="preserve"> </v>
      </c>
      <c r="F161" s="55" t="str">
        <f>Hoja1!Z149</f>
        <v xml:space="preserve"> </v>
      </c>
      <c r="G161" s="55" t="str">
        <f>Hoja1!AA149</f>
        <v xml:space="preserve"> </v>
      </c>
      <c r="H161" s="55" t="str">
        <f>Hoja1!AB149</f>
        <v xml:space="preserve"> </v>
      </c>
      <c r="I161" s="55" t="str">
        <f>Hoja1!AC149</f>
        <v xml:space="preserve"> </v>
      </c>
      <c r="J161" s="55" t="str">
        <f>Hoja1!AD149</f>
        <v xml:space="preserve"> </v>
      </c>
      <c r="K161" s="137"/>
      <c r="L161" s="137"/>
      <c r="M161" s="53"/>
      <c r="N161" s="53"/>
      <c r="O161" s="53"/>
      <c r="P161" s="53"/>
      <c r="Q161" s="53"/>
      <c r="R161" s="77"/>
      <c r="S161" s="53"/>
      <c r="T161" s="53"/>
      <c r="U161" s="53"/>
      <c r="V161" s="53"/>
      <c r="W161" s="53"/>
      <c r="X161" s="53"/>
      <c r="Y161" s="77"/>
      <c r="Z161" s="53"/>
      <c r="AA161" s="53"/>
      <c r="AB161" s="53"/>
      <c r="AC161" s="53"/>
      <c r="AD161" s="53"/>
      <c r="AE161" s="147" t="str">
        <f t="shared" si="4"/>
        <v>Aceptable</v>
      </c>
      <c r="AF161" s="53" t="s">
        <v>271</v>
      </c>
      <c r="AG161" s="53" t="s">
        <v>271</v>
      </c>
      <c r="AH161" s="53" t="s">
        <v>271</v>
      </c>
      <c r="AI161" s="53" t="s">
        <v>271</v>
      </c>
      <c r="AJ161" s="53" t="s">
        <v>271</v>
      </c>
      <c r="AK161" s="53" t="s">
        <v>271</v>
      </c>
      <c r="AL161" s="53" t="s">
        <v>271</v>
      </c>
      <c r="AM161" s="53" t="s">
        <v>271</v>
      </c>
      <c r="AN161" s="53" t="s">
        <v>271</v>
      </c>
      <c r="AO161" s="53" t="s">
        <v>271</v>
      </c>
      <c r="AP161" s="53" t="s">
        <v>271</v>
      </c>
      <c r="AQ161" s="53" t="s">
        <v>271</v>
      </c>
      <c r="AR161" s="53" t="s">
        <v>271</v>
      </c>
      <c r="AS161" s="53" t="s">
        <v>271</v>
      </c>
      <c r="AT161" s="53" t="s">
        <v>271</v>
      </c>
      <c r="AU161" s="53" t="s">
        <v>271</v>
      </c>
      <c r="AV161" s="53" t="s">
        <v>271</v>
      </c>
      <c r="AW161" s="85" t="str" cm="1">
        <f t="array" ref="AW161">IF(OR(AF161:AQ161="SI",AR161="SI",AS161="SI",AT161="SI",AU161="SI",AV161="SI"),"Crítico-Proceda a elaborar plan de acción","No crítico/Intermedio-Solicitar evaluación por parte del OAL")</f>
        <v>No crítico/Intermedio-Solicitar evaluación por parte del OAL</v>
      </c>
      <c r="AX161" s="86"/>
      <c r="AY161" s="74"/>
      <c r="AZ161" s="74"/>
      <c r="BA161" s="74"/>
      <c r="BB161" s="74"/>
      <c r="BC161" s="74"/>
      <c r="BE161">
        <f t="shared" si="5"/>
        <v>1</v>
      </c>
    </row>
    <row r="162" spans="2:57" ht="58.5" customHeight="1">
      <c r="B162" s="54">
        <v>146</v>
      </c>
      <c r="C162" s="55" t="str">
        <f>Hoja1!W150</f>
        <v xml:space="preserve"> </v>
      </c>
      <c r="D162" s="55" t="str">
        <f>Hoja1!X150</f>
        <v xml:space="preserve"> </v>
      </c>
      <c r="E162" s="55" t="str">
        <f>Hoja1!Y150</f>
        <v xml:space="preserve"> </v>
      </c>
      <c r="F162" s="55" t="str">
        <f>Hoja1!Z150</f>
        <v xml:space="preserve"> </v>
      </c>
      <c r="G162" s="55" t="str">
        <f>Hoja1!AA150</f>
        <v xml:space="preserve"> </v>
      </c>
      <c r="H162" s="55" t="str">
        <f>Hoja1!AB150</f>
        <v xml:space="preserve"> </v>
      </c>
      <c r="I162" s="55" t="str">
        <f>Hoja1!AC150</f>
        <v xml:space="preserve"> </v>
      </c>
      <c r="J162" s="55" t="str">
        <f>Hoja1!AD150</f>
        <v xml:space="preserve"> </v>
      </c>
      <c r="K162" s="137"/>
      <c r="L162" s="137"/>
      <c r="M162" s="53"/>
      <c r="N162" s="53"/>
      <c r="O162" s="53"/>
      <c r="P162" s="53"/>
      <c r="Q162" s="53"/>
      <c r="R162" s="77"/>
      <c r="S162" s="53"/>
      <c r="T162" s="53"/>
      <c r="U162" s="53"/>
      <c r="V162" s="53"/>
      <c r="W162" s="53"/>
      <c r="X162" s="53"/>
      <c r="Y162" s="77"/>
      <c r="Z162" s="53"/>
      <c r="AA162" s="53"/>
      <c r="AB162" s="53"/>
      <c r="AC162" s="53"/>
      <c r="AD162" s="53"/>
      <c r="AE162" s="147" t="str">
        <f t="shared" si="4"/>
        <v>Aceptable</v>
      </c>
      <c r="AF162" s="53" t="s">
        <v>271</v>
      </c>
      <c r="AG162" s="53" t="s">
        <v>271</v>
      </c>
      <c r="AH162" s="53" t="s">
        <v>271</v>
      </c>
      <c r="AI162" s="53" t="s">
        <v>271</v>
      </c>
      <c r="AJ162" s="53" t="s">
        <v>271</v>
      </c>
      <c r="AK162" s="53" t="s">
        <v>271</v>
      </c>
      <c r="AL162" s="53" t="s">
        <v>271</v>
      </c>
      <c r="AM162" s="53" t="s">
        <v>271</v>
      </c>
      <c r="AN162" s="53" t="s">
        <v>271</v>
      </c>
      <c r="AO162" s="53" t="s">
        <v>271</v>
      </c>
      <c r="AP162" s="53" t="s">
        <v>271</v>
      </c>
      <c r="AQ162" s="53" t="s">
        <v>271</v>
      </c>
      <c r="AR162" s="53" t="s">
        <v>271</v>
      </c>
      <c r="AS162" s="53" t="s">
        <v>271</v>
      </c>
      <c r="AT162" s="53" t="s">
        <v>271</v>
      </c>
      <c r="AU162" s="53" t="s">
        <v>271</v>
      </c>
      <c r="AV162" s="53" t="s">
        <v>271</v>
      </c>
      <c r="AW162" s="85" t="str" cm="1">
        <f t="array" ref="AW162">IF(OR(AF162:AQ162="SI",AR162="SI",AS162="SI",AT162="SI",AU162="SI",AV162="SI"),"Crítico-Proceda a elaborar plan de acción","No crítico/Intermedio-Solicitar evaluación por parte del OAL")</f>
        <v>No crítico/Intermedio-Solicitar evaluación por parte del OAL</v>
      </c>
      <c r="AX162" s="86"/>
      <c r="AY162" s="74"/>
      <c r="AZ162" s="74"/>
      <c r="BA162" s="74"/>
      <c r="BB162" s="74"/>
      <c r="BC162" s="74"/>
      <c r="BE162">
        <f t="shared" si="5"/>
        <v>1</v>
      </c>
    </row>
    <row r="163" spans="2:57" ht="58.5" customHeight="1">
      <c r="B163" s="54">
        <v>147</v>
      </c>
      <c r="C163" s="55" t="str">
        <f>Hoja1!W151</f>
        <v xml:space="preserve"> </v>
      </c>
      <c r="D163" s="55" t="str">
        <f>Hoja1!X151</f>
        <v xml:space="preserve"> </v>
      </c>
      <c r="E163" s="55" t="str">
        <f>Hoja1!Y151</f>
        <v xml:space="preserve"> </v>
      </c>
      <c r="F163" s="55" t="str">
        <f>Hoja1!Z151</f>
        <v xml:space="preserve"> </v>
      </c>
      <c r="G163" s="55" t="str">
        <f>Hoja1!AA151</f>
        <v xml:space="preserve"> </v>
      </c>
      <c r="H163" s="55" t="str">
        <f>Hoja1!AB151</f>
        <v xml:space="preserve"> </v>
      </c>
      <c r="I163" s="55" t="str">
        <f>Hoja1!AC151</f>
        <v xml:space="preserve"> </v>
      </c>
      <c r="J163" s="55" t="str">
        <f>Hoja1!AD151</f>
        <v xml:space="preserve"> </v>
      </c>
      <c r="K163" s="137"/>
      <c r="L163" s="137"/>
      <c r="M163" s="53"/>
      <c r="N163" s="53"/>
      <c r="O163" s="53"/>
      <c r="P163" s="53"/>
      <c r="Q163" s="53"/>
      <c r="R163" s="77"/>
      <c r="S163" s="53"/>
      <c r="T163" s="53"/>
      <c r="U163" s="53"/>
      <c r="V163" s="53"/>
      <c r="W163" s="53"/>
      <c r="X163" s="53"/>
      <c r="Y163" s="77"/>
      <c r="Z163" s="53"/>
      <c r="AA163" s="53"/>
      <c r="AB163" s="53"/>
      <c r="AC163" s="53"/>
      <c r="AD163" s="53"/>
      <c r="AE163" s="147" t="str">
        <f t="shared" si="4"/>
        <v>Aceptable</v>
      </c>
      <c r="AF163" s="53" t="s">
        <v>271</v>
      </c>
      <c r="AG163" s="53" t="s">
        <v>271</v>
      </c>
      <c r="AH163" s="53" t="s">
        <v>271</v>
      </c>
      <c r="AI163" s="53" t="s">
        <v>271</v>
      </c>
      <c r="AJ163" s="53" t="s">
        <v>271</v>
      </c>
      <c r="AK163" s="53" t="s">
        <v>271</v>
      </c>
      <c r="AL163" s="53" t="s">
        <v>271</v>
      </c>
      <c r="AM163" s="53" t="s">
        <v>271</v>
      </c>
      <c r="AN163" s="53" t="s">
        <v>271</v>
      </c>
      <c r="AO163" s="53" t="s">
        <v>271</v>
      </c>
      <c r="AP163" s="53" t="s">
        <v>271</v>
      </c>
      <c r="AQ163" s="53" t="s">
        <v>271</v>
      </c>
      <c r="AR163" s="53" t="s">
        <v>271</v>
      </c>
      <c r="AS163" s="53" t="s">
        <v>271</v>
      </c>
      <c r="AT163" s="53" t="s">
        <v>271</v>
      </c>
      <c r="AU163" s="53" t="s">
        <v>271</v>
      </c>
      <c r="AV163" s="53" t="s">
        <v>271</v>
      </c>
      <c r="AW163" s="85" t="str" cm="1">
        <f t="array" ref="AW163">IF(OR(AF163:AQ163="SI",AR163="SI",AS163="SI",AT163="SI",AU163="SI",AV163="SI"),"Crítico-Proceda a elaborar plan de acción","No crítico/Intermedio-Solicitar evaluación por parte del OAL")</f>
        <v>No crítico/Intermedio-Solicitar evaluación por parte del OAL</v>
      </c>
      <c r="AX163" s="86"/>
      <c r="AY163" s="74"/>
      <c r="AZ163" s="74"/>
      <c r="BA163" s="74"/>
      <c r="BB163" s="74"/>
      <c r="BC163" s="74"/>
      <c r="BE163">
        <f t="shared" si="5"/>
        <v>1</v>
      </c>
    </row>
    <row r="164" spans="2:57" ht="58.5" customHeight="1">
      <c r="B164" s="54">
        <v>148</v>
      </c>
      <c r="C164" s="55" t="str">
        <f>Hoja1!W152</f>
        <v xml:space="preserve"> </v>
      </c>
      <c r="D164" s="55" t="str">
        <f>Hoja1!X152</f>
        <v xml:space="preserve"> </v>
      </c>
      <c r="E164" s="55" t="str">
        <f>Hoja1!Y152</f>
        <v xml:space="preserve"> </v>
      </c>
      <c r="F164" s="55" t="str">
        <f>Hoja1!Z152</f>
        <v xml:space="preserve"> </v>
      </c>
      <c r="G164" s="55" t="str">
        <f>Hoja1!AA152</f>
        <v xml:space="preserve"> </v>
      </c>
      <c r="H164" s="55" t="str">
        <f>Hoja1!AB152</f>
        <v xml:space="preserve"> </v>
      </c>
      <c r="I164" s="55" t="str">
        <f>Hoja1!AC152</f>
        <v xml:space="preserve"> </v>
      </c>
      <c r="J164" s="55" t="str">
        <f>Hoja1!AD152</f>
        <v xml:space="preserve"> </v>
      </c>
      <c r="K164" s="137"/>
      <c r="L164" s="137"/>
      <c r="M164" s="53"/>
      <c r="N164" s="53"/>
      <c r="O164" s="53"/>
      <c r="P164" s="53"/>
      <c r="Q164" s="53"/>
      <c r="R164" s="77"/>
      <c r="S164" s="53"/>
      <c r="T164" s="53"/>
      <c r="U164" s="53"/>
      <c r="V164" s="53"/>
      <c r="W164" s="53"/>
      <c r="X164" s="53"/>
      <c r="Y164" s="77"/>
      <c r="Z164" s="53"/>
      <c r="AA164" s="53"/>
      <c r="AB164" s="53"/>
      <c r="AC164" s="53"/>
      <c r="AD164" s="53"/>
      <c r="AE164" s="147" t="str">
        <f t="shared" si="4"/>
        <v>Aceptable</v>
      </c>
      <c r="AF164" s="53" t="s">
        <v>271</v>
      </c>
      <c r="AG164" s="53" t="s">
        <v>271</v>
      </c>
      <c r="AH164" s="53" t="s">
        <v>271</v>
      </c>
      <c r="AI164" s="53" t="s">
        <v>271</v>
      </c>
      <c r="AJ164" s="53" t="s">
        <v>271</v>
      </c>
      <c r="AK164" s="53" t="s">
        <v>271</v>
      </c>
      <c r="AL164" s="53" t="s">
        <v>271</v>
      </c>
      <c r="AM164" s="53" t="s">
        <v>271</v>
      </c>
      <c r="AN164" s="53" t="s">
        <v>271</v>
      </c>
      <c r="AO164" s="53" t="s">
        <v>271</v>
      </c>
      <c r="AP164" s="53" t="s">
        <v>271</v>
      </c>
      <c r="AQ164" s="53" t="s">
        <v>271</v>
      </c>
      <c r="AR164" s="53" t="s">
        <v>271</v>
      </c>
      <c r="AS164" s="53" t="s">
        <v>271</v>
      </c>
      <c r="AT164" s="53" t="s">
        <v>271</v>
      </c>
      <c r="AU164" s="53" t="s">
        <v>271</v>
      </c>
      <c r="AV164" s="53" t="s">
        <v>271</v>
      </c>
      <c r="AW164" s="85" t="str" cm="1">
        <f t="array" ref="AW164">IF(OR(AF164:AQ164="SI",AR164="SI",AS164="SI",AT164="SI",AU164="SI",AV164="SI"),"Crítico-Proceda a elaborar plan de acción","No crítico/Intermedio-Solicitar evaluación por parte del OAL")</f>
        <v>No crítico/Intermedio-Solicitar evaluación por parte del OAL</v>
      </c>
      <c r="AX164" s="86"/>
      <c r="AY164" s="74"/>
      <c r="AZ164" s="74"/>
      <c r="BA164" s="74"/>
      <c r="BB164" s="74"/>
      <c r="BC164" s="74"/>
      <c r="BE164">
        <f t="shared" si="5"/>
        <v>1</v>
      </c>
    </row>
    <row r="165" spans="2:57" ht="58.5" customHeight="1">
      <c r="B165" s="54">
        <v>149</v>
      </c>
      <c r="C165" s="55" t="str">
        <f>Hoja1!W153</f>
        <v xml:space="preserve"> </v>
      </c>
      <c r="D165" s="55" t="str">
        <f>Hoja1!X153</f>
        <v xml:space="preserve"> </v>
      </c>
      <c r="E165" s="55" t="str">
        <f>Hoja1!Y153</f>
        <v xml:space="preserve"> </v>
      </c>
      <c r="F165" s="55" t="str">
        <f>Hoja1!Z153</f>
        <v xml:space="preserve"> </v>
      </c>
      <c r="G165" s="55" t="str">
        <f>Hoja1!AA153</f>
        <v xml:space="preserve"> </v>
      </c>
      <c r="H165" s="55" t="str">
        <f>Hoja1!AB153</f>
        <v xml:space="preserve"> </v>
      </c>
      <c r="I165" s="55" t="str">
        <f>Hoja1!AC153</f>
        <v xml:space="preserve"> </v>
      </c>
      <c r="J165" s="55" t="str">
        <f>Hoja1!AD153</f>
        <v xml:space="preserve"> </v>
      </c>
      <c r="K165" s="137"/>
      <c r="L165" s="137"/>
      <c r="M165" s="53"/>
      <c r="N165" s="53"/>
      <c r="O165" s="53"/>
      <c r="P165" s="53"/>
      <c r="Q165" s="53"/>
      <c r="R165" s="77"/>
      <c r="S165" s="53"/>
      <c r="T165" s="53"/>
      <c r="U165" s="53"/>
      <c r="V165" s="53"/>
      <c r="W165" s="53"/>
      <c r="X165" s="53"/>
      <c r="Y165" s="77"/>
      <c r="Z165" s="53"/>
      <c r="AA165" s="53"/>
      <c r="AB165" s="53"/>
      <c r="AC165" s="53"/>
      <c r="AD165" s="53"/>
      <c r="AE165" s="147" t="str">
        <f t="shared" si="4"/>
        <v>Aceptable</v>
      </c>
      <c r="AF165" s="53" t="s">
        <v>271</v>
      </c>
      <c r="AG165" s="53" t="s">
        <v>271</v>
      </c>
      <c r="AH165" s="53" t="s">
        <v>271</v>
      </c>
      <c r="AI165" s="53" t="s">
        <v>271</v>
      </c>
      <c r="AJ165" s="53" t="s">
        <v>271</v>
      </c>
      <c r="AK165" s="53" t="s">
        <v>271</v>
      </c>
      <c r="AL165" s="53" t="s">
        <v>271</v>
      </c>
      <c r="AM165" s="53" t="s">
        <v>271</v>
      </c>
      <c r="AN165" s="53" t="s">
        <v>271</v>
      </c>
      <c r="AO165" s="53" t="s">
        <v>271</v>
      </c>
      <c r="AP165" s="53" t="s">
        <v>271</v>
      </c>
      <c r="AQ165" s="53" t="s">
        <v>271</v>
      </c>
      <c r="AR165" s="53" t="s">
        <v>271</v>
      </c>
      <c r="AS165" s="53" t="s">
        <v>271</v>
      </c>
      <c r="AT165" s="53" t="s">
        <v>271</v>
      </c>
      <c r="AU165" s="53" t="s">
        <v>271</v>
      </c>
      <c r="AV165" s="53" t="s">
        <v>271</v>
      </c>
      <c r="AW165" s="85" t="str" cm="1">
        <f t="array" ref="AW165">IF(OR(AF165:AQ165="SI",AR165="SI",AS165="SI",AT165="SI",AU165="SI",AV165="SI"),"Crítico-Proceda a elaborar plan de acción","No crítico/Intermedio-Solicitar evaluación por parte del OAL")</f>
        <v>No crítico/Intermedio-Solicitar evaluación por parte del OAL</v>
      </c>
      <c r="AX165" s="86"/>
      <c r="AY165" s="74"/>
      <c r="AZ165" s="74"/>
      <c r="BA165" s="74"/>
      <c r="BB165" s="74"/>
      <c r="BC165" s="74"/>
      <c r="BE165">
        <f t="shared" si="5"/>
        <v>1</v>
      </c>
    </row>
    <row r="166" spans="2:57" ht="58.5" customHeight="1">
      <c r="B166" s="54">
        <v>150</v>
      </c>
      <c r="C166" s="55" t="str">
        <f>Hoja1!W154</f>
        <v xml:space="preserve"> </v>
      </c>
      <c r="D166" s="55" t="str">
        <f>Hoja1!X154</f>
        <v xml:space="preserve"> </v>
      </c>
      <c r="E166" s="55" t="str">
        <f>Hoja1!Y154</f>
        <v xml:space="preserve"> </v>
      </c>
      <c r="F166" s="55" t="str">
        <f>Hoja1!Z154</f>
        <v xml:space="preserve"> </v>
      </c>
      <c r="G166" s="55" t="str">
        <f>Hoja1!AA154</f>
        <v xml:space="preserve"> </v>
      </c>
      <c r="H166" s="55" t="str">
        <f>Hoja1!AB154</f>
        <v xml:space="preserve"> </v>
      </c>
      <c r="I166" s="55" t="str">
        <f>Hoja1!AC154</f>
        <v xml:space="preserve"> </v>
      </c>
      <c r="J166" s="55" t="str">
        <f>Hoja1!AD154</f>
        <v xml:space="preserve"> </v>
      </c>
      <c r="K166" s="137"/>
      <c r="L166" s="137"/>
      <c r="M166" s="53"/>
      <c r="N166" s="53"/>
      <c r="O166" s="53"/>
      <c r="P166" s="53"/>
      <c r="Q166" s="53"/>
      <c r="R166" s="77"/>
      <c r="S166" s="53"/>
      <c r="T166" s="53"/>
      <c r="U166" s="53"/>
      <c r="V166" s="53"/>
      <c r="W166" s="53"/>
      <c r="X166" s="53"/>
      <c r="Y166" s="77"/>
      <c r="Z166" s="53"/>
      <c r="AA166" s="53"/>
      <c r="AB166" s="53"/>
      <c r="AC166" s="53"/>
      <c r="AD166" s="53"/>
      <c r="AE166" s="147" t="str">
        <f t="shared" si="4"/>
        <v>Aceptable</v>
      </c>
      <c r="AF166" s="53" t="s">
        <v>271</v>
      </c>
      <c r="AG166" s="53" t="s">
        <v>271</v>
      </c>
      <c r="AH166" s="53" t="s">
        <v>271</v>
      </c>
      <c r="AI166" s="53" t="s">
        <v>271</v>
      </c>
      <c r="AJ166" s="53" t="s">
        <v>271</v>
      </c>
      <c r="AK166" s="53" t="s">
        <v>271</v>
      </c>
      <c r="AL166" s="53" t="s">
        <v>271</v>
      </c>
      <c r="AM166" s="53" t="s">
        <v>271</v>
      </c>
      <c r="AN166" s="53" t="s">
        <v>271</v>
      </c>
      <c r="AO166" s="53" t="s">
        <v>271</v>
      </c>
      <c r="AP166" s="53" t="s">
        <v>271</v>
      </c>
      <c r="AQ166" s="53" t="s">
        <v>271</v>
      </c>
      <c r="AR166" s="53" t="s">
        <v>271</v>
      </c>
      <c r="AS166" s="53" t="s">
        <v>271</v>
      </c>
      <c r="AT166" s="53" t="s">
        <v>271</v>
      </c>
      <c r="AU166" s="53" t="s">
        <v>271</v>
      </c>
      <c r="AV166" s="53" t="s">
        <v>271</v>
      </c>
      <c r="AW166" s="85" t="str" cm="1">
        <f t="array" ref="AW166">IF(OR(AF166:AQ166="SI",AR166="SI",AS166="SI",AT166="SI",AU166="SI",AV166="SI"),"Crítico-Proceda a elaborar plan de acción","No crítico/Intermedio-Solicitar evaluación por parte del OAL")</f>
        <v>No crítico/Intermedio-Solicitar evaluación por parte del OAL</v>
      </c>
      <c r="AX166" s="86"/>
      <c r="AY166" s="74"/>
      <c r="AZ166" s="74"/>
      <c r="BA166" s="74"/>
      <c r="BB166" s="74"/>
      <c r="BC166" s="74"/>
      <c r="BE166">
        <f t="shared" si="5"/>
        <v>1</v>
      </c>
    </row>
    <row r="167" spans="2:57" ht="58.5" customHeight="1">
      <c r="B167" s="54">
        <v>151</v>
      </c>
      <c r="C167" s="55" t="str">
        <f>Hoja1!W155</f>
        <v xml:space="preserve"> </v>
      </c>
      <c r="D167" s="55" t="str">
        <f>Hoja1!X155</f>
        <v xml:space="preserve"> </v>
      </c>
      <c r="E167" s="55" t="str">
        <f>Hoja1!Y155</f>
        <v xml:space="preserve"> </v>
      </c>
      <c r="F167" s="55" t="str">
        <f>Hoja1!Z155</f>
        <v xml:space="preserve"> </v>
      </c>
      <c r="G167" s="55" t="str">
        <f>Hoja1!AA155</f>
        <v xml:space="preserve"> </v>
      </c>
      <c r="H167" s="55" t="str">
        <f>Hoja1!AB155</f>
        <v xml:space="preserve"> </v>
      </c>
      <c r="I167" s="55" t="str">
        <f>Hoja1!AC155</f>
        <v xml:space="preserve"> </v>
      </c>
      <c r="J167" s="55" t="str">
        <f>Hoja1!AD155</f>
        <v xml:space="preserve"> </v>
      </c>
      <c r="K167" s="137"/>
      <c r="L167" s="137"/>
      <c r="M167" s="53"/>
      <c r="N167" s="53"/>
      <c r="O167" s="53"/>
      <c r="P167" s="53"/>
      <c r="Q167" s="53"/>
      <c r="R167" s="77"/>
      <c r="S167" s="53"/>
      <c r="T167" s="53"/>
      <c r="U167" s="53"/>
      <c r="V167" s="53"/>
      <c r="W167" s="53"/>
      <c r="X167" s="53"/>
      <c r="Y167" s="77"/>
      <c r="Z167" s="53"/>
      <c r="AA167" s="53"/>
      <c r="AB167" s="53"/>
      <c r="AC167" s="53"/>
      <c r="AD167" s="53"/>
      <c r="AE167" s="147" t="str">
        <f t="shared" si="4"/>
        <v>Aceptable</v>
      </c>
      <c r="AF167" s="53" t="s">
        <v>271</v>
      </c>
      <c r="AG167" s="53" t="s">
        <v>271</v>
      </c>
      <c r="AH167" s="53" t="s">
        <v>271</v>
      </c>
      <c r="AI167" s="53" t="s">
        <v>271</v>
      </c>
      <c r="AJ167" s="53" t="s">
        <v>271</v>
      </c>
      <c r="AK167" s="53" t="s">
        <v>271</v>
      </c>
      <c r="AL167" s="53" t="s">
        <v>271</v>
      </c>
      <c r="AM167" s="53" t="s">
        <v>271</v>
      </c>
      <c r="AN167" s="53" t="s">
        <v>271</v>
      </c>
      <c r="AO167" s="53" t="s">
        <v>271</v>
      </c>
      <c r="AP167" s="53" t="s">
        <v>271</v>
      </c>
      <c r="AQ167" s="53" t="s">
        <v>271</v>
      </c>
      <c r="AR167" s="53" t="s">
        <v>271</v>
      </c>
      <c r="AS167" s="53" t="s">
        <v>271</v>
      </c>
      <c r="AT167" s="53" t="s">
        <v>271</v>
      </c>
      <c r="AU167" s="53" t="s">
        <v>271</v>
      </c>
      <c r="AV167" s="53" t="s">
        <v>271</v>
      </c>
      <c r="AW167" s="85" t="str" cm="1">
        <f t="array" ref="AW167">IF(OR(AF167:AQ167="SI",AR167="SI",AS167="SI",AT167="SI",AU167="SI",AV167="SI"),"Crítico-Proceda a elaborar plan de acción","No crítico/Intermedio-Solicitar evaluación por parte del OAL")</f>
        <v>No crítico/Intermedio-Solicitar evaluación por parte del OAL</v>
      </c>
      <c r="AX167" s="86"/>
      <c r="AY167" s="74"/>
      <c r="AZ167" s="74"/>
      <c r="BA167" s="74"/>
      <c r="BB167" s="74"/>
      <c r="BC167" s="74"/>
      <c r="BE167">
        <f t="shared" si="5"/>
        <v>1</v>
      </c>
    </row>
    <row r="168" spans="2:57" ht="58.5" customHeight="1">
      <c r="B168" s="54">
        <v>152</v>
      </c>
      <c r="C168" s="55" t="str">
        <f>Hoja1!W156</f>
        <v xml:space="preserve"> </v>
      </c>
      <c r="D168" s="55" t="str">
        <f>Hoja1!X156</f>
        <v xml:space="preserve"> </v>
      </c>
      <c r="E168" s="55" t="str">
        <f>Hoja1!Y156</f>
        <v xml:space="preserve"> </v>
      </c>
      <c r="F168" s="55" t="str">
        <f>Hoja1!Z156</f>
        <v xml:space="preserve"> </v>
      </c>
      <c r="G168" s="55" t="str">
        <f>Hoja1!AA156</f>
        <v xml:space="preserve"> </v>
      </c>
      <c r="H168" s="55" t="str">
        <f>Hoja1!AB156</f>
        <v xml:space="preserve"> </v>
      </c>
      <c r="I168" s="55" t="str">
        <f>Hoja1!AC156</f>
        <v xml:space="preserve"> </v>
      </c>
      <c r="J168" s="55" t="str">
        <f>Hoja1!AD156</f>
        <v xml:space="preserve"> </v>
      </c>
      <c r="K168" s="137"/>
      <c r="L168" s="137"/>
      <c r="M168" s="53"/>
      <c r="N168" s="53"/>
      <c r="O168" s="53"/>
      <c r="P168" s="53"/>
      <c r="Q168" s="53"/>
      <c r="R168" s="77"/>
      <c r="S168" s="53"/>
      <c r="T168" s="53"/>
      <c r="U168" s="53"/>
      <c r="V168" s="53"/>
      <c r="W168" s="53"/>
      <c r="X168" s="53"/>
      <c r="Y168" s="77"/>
      <c r="Z168" s="53"/>
      <c r="AA168" s="53"/>
      <c r="AB168" s="53"/>
      <c r="AC168" s="53"/>
      <c r="AD168" s="53"/>
      <c r="AE168" s="147" t="str">
        <f t="shared" si="4"/>
        <v>Aceptable</v>
      </c>
      <c r="AF168" s="53" t="s">
        <v>271</v>
      </c>
      <c r="AG168" s="53" t="s">
        <v>271</v>
      </c>
      <c r="AH168" s="53" t="s">
        <v>271</v>
      </c>
      <c r="AI168" s="53" t="s">
        <v>271</v>
      </c>
      <c r="AJ168" s="53" t="s">
        <v>271</v>
      </c>
      <c r="AK168" s="53" t="s">
        <v>271</v>
      </c>
      <c r="AL168" s="53" t="s">
        <v>271</v>
      </c>
      <c r="AM168" s="53" t="s">
        <v>271</v>
      </c>
      <c r="AN168" s="53" t="s">
        <v>271</v>
      </c>
      <c r="AO168" s="53" t="s">
        <v>271</v>
      </c>
      <c r="AP168" s="53" t="s">
        <v>271</v>
      </c>
      <c r="AQ168" s="53" t="s">
        <v>271</v>
      </c>
      <c r="AR168" s="53" t="s">
        <v>271</v>
      </c>
      <c r="AS168" s="53" t="s">
        <v>271</v>
      </c>
      <c r="AT168" s="53" t="s">
        <v>271</v>
      </c>
      <c r="AU168" s="53" t="s">
        <v>271</v>
      </c>
      <c r="AV168" s="53" t="s">
        <v>271</v>
      </c>
      <c r="AW168" s="85" t="str" cm="1">
        <f t="array" ref="AW168">IF(OR(AF168:AQ168="SI",AR168="SI",AS168="SI",AT168="SI",AU168="SI",AV168="SI"),"Crítico-Proceda a elaborar plan de acción","No crítico/Intermedio-Solicitar evaluación por parte del OAL")</f>
        <v>No crítico/Intermedio-Solicitar evaluación por parte del OAL</v>
      </c>
      <c r="AX168" s="86"/>
      <c r="AY168" s="74"/>
      <c r="AZ168" s="74"/>
      <c r="BA168" s="74"/>
      <c r="BB168" s="74"/>
      <c r="BC168" s="74"/>
      <c r="BE168">
        <f t="shared" si="5"/>
        <v>1</v>
      </c>
    </row>
    <row r="169" spans="2:57" ht="58.5" customHeight="1">
      <c r="B169" s="54">
        <v>153</v>
      </c>
      <c r="C169" s="55" t="str">
        <f>Hoja1!W157</f>
        <v xml:space="preserve"> </v>
      </c>
      <c r="D169" s="55" t="str">
        <f>Hoja1!X157</f>
        <v xml:space="preserve"> </v>
      </c>
      <c r="E169" s="55" t="str">
        <f>Hoja1!Y157</f>
        <v xml:space="preserve"> </v>
      </c>
      <c r="F169" s="55" t="str">
        <f>Hoja1!Z157</f>
        <v xml:space="preserve"> </v>
      </c>
      <c r="G169" s="55" t="str">
        <f>Hoja1!AA157</f>
        <v xml:space="preserve"> </v>
      </c>
      <c r="H169" s="55" t="str">
        <f>Hoja1!AB157</f>
        <v xml:space="preserve"> </v>
      </c>
      <c r="I169" s="55" t="str">
        <f>Hoja1!AC157</f>
        <v xml:space="preserve"> </v>
      </c>
      <c r="J169" s="55" t="str">
        <f>Hoja1!AD157</f>
        <v xml:space="preserve"> </v>
      </c>
      <c r="K169" s="137"/>
      <c r="L169" s="137"/>
      <c r="M169" s="53"/>
      <c r="N169" s="53"/>
      <c r="O169" s="53"/>
      <c r="P169" s="53"/>
      <c r="Q169" s="53"/>
      <c r="R169" s="77"/>
      <c r="S169" s="53"/>
      <c r="T169" s="53"/>
      <c r="U169" s="53"/>
      <c r="V169" s="53"/>
      <c r="W169" s="53"/>
      <c r="X169" s="53"/>
      <c r="Y169" s="77"/>
      <c r="Z169" s="53"/>
      <c r="AA169" s="53"/>
      <c r="AB169" s="53"/>
      <c r="AC169" s="53"/>
      <c r="AD169" s="53"/>
      <c r="AE169" s="147" t="str">
        <f t="shared" si="4"/>
        <v>Aceptable</v>
      </c>
      <c r="AF169" s="53" t="s">
        <v>271</v>
      </c>
      <c r="AG169" s="53" t="s">
        <v>271</v>
      </c>
      <c r="AH169" s="53" t="s">
        <v>271</v>
      </c>
      <c r="AI169" s="53" t="s">
        <v>271</v>
      </c>
      <c r="AJ169" s="53" t="s">
        <v>271</v>
      </c>
      <c r="AK169" s="53" t="s">
        <v>271</v>
      </c>
      <c r="AL169" s="53" t="s">
        <v>271</v>
      </c>
      <c r="AM169" s="53" t="s">
        <v>271</v>
      </c>
      <c r="AN169" s="53" t="s">
        <v>271</v>
      </c>
      <c r="AO169" s="53" t="s">
        <v>271</v>
      </c>
      <c r="AP169" s="53" t="s">
        <v>271</v>
      </c>
      <c r="AQ169" s="53" t="s">
        <v>271</v>
      </c>
      <c r="AR169" s="53" t="s">
        <v>271</v>
      </c>
      <c r="AS169" s="53" t="s">
        <v>271</v>
      </c>
      <c r="AT169" s="53" t="s">
        <v>271</v>
      </c>
      <c r="AU169" s="53" t="s">
        <v>271</v>
      </c>
      <c r="AV169" s="53" t="s">
        <v>271</v>
      </c>
      <c r="AW169" s="85" t="str" cm="1">
        <f t="array" ref="AW169">IF(OR(AF169:AQ169="SI",AR169="SI",AS169="SI",AT169="SI",AU169="SI",AV169="SI"),"Crítico-Proceda a elaborar plan de acción","No crítico/Intermedio-Solicitar evaluación por parte del OAL")</f>
        <v>No crítico/Intermedio-Solicitar evaluación por parte del OAL</v>
      </c>
      <c r="AX169" s="86"/>
      <c r="AY169" s="74"/>
      <c r="AZ169" s="74"/>
      <c r="BA169" s="74"/>
      <c r="BB169" s="74"/>
      <c r="BC169" s="74"/>
      <c r="BE169">
        <f t="shared" si="5"/>
        <v>1</v>
      </c>
    </row>
    <row r="170" spans="2:57" ht="58.5" customHeight="1">
      <c r="B170" s="54">
        <v>154</v>
      </c>
      <c r="C170" s="55" t="str">
        <f>Hoja1!W158</f>
        <v xml:space="preserve"> </v>
      </c>
      <c r="D170" s="55" t="str">
        <f>Hoja1!X158</f>
        <v xml:space="preserve"> </v>
      </c>
      <c r="E170" s="55" t="str">
        <f>Hoja1!Y158</f>
        <v xml:space="preserve"> </v>
      </c>
      <c r="F170" s="55" t="str">
        <f>Hoja1!Z158</f>
        <v xml:space="preserve"> </v>
      </c>
      <c r="G170" s="55" t="str">
        <f>Hoja1!AA158</f>
        <v xml:space="preserve"> </v>
      </c>
      <c r="H170" s="55" t="str">
        <f>Hoja1!AB158</f>
        <v xml:space="preserve"> </v>
      </c>
      <c r="I170" s="55" t="str">
        <f>Hoja1!AC158</f>
        <v xml:space="preserve"> </v>
      </c>
      <c r="J170" s="55" t="str">
        <f>Hoja1!AD158</f>
        <v xml:space="preserve"> </v>
      </c>
      <c r="K170" s="137"/>
      <c r="L170" s="137"/>
      <c r="M170" s="53"/>
      <c r="N170" s="53"/>
      <c r="O170" s="53"/>
      <c r="P170" s="53"/>
      <c r="Q170" s="53"/>
      <c r="R170" s="77"/>
      <c r="S170" s="53"/>
      <c r="T170" s="53"/>
      <c r="U170" s="53"/>
      <c r="V170" s="53"/>
      <c r="W170" s="53"/>
      <c r="X170" s="53"/>
      <c r="Y170" s="77"/>
      <c r="Z170" s="53"/>
      <c r="AA170" s="53"/>
      <c r="AB170" s="53"/>
      <c r="AC170" s="53"/>
      <c r="AD170" s="53"/>
      <c r="AE170" s="147" t="str">
        <f t="shared" si="4"/>
        <v>Aceptable</v>
      </c>
      <c r="AF170" s="53" t="s">
        <v>271</v>
      </c>
      <c r="AG170" s="53" t="s">
        <v>271</v>
      </c>
      <c r="AH170" s="53" t="s">
        <v>271</v>
      </c>
      <c r="AI170" s="53" t="s">
        <v>271</v>
      </c>
      <c r="AJ170" s="53" t="s">
        <v>271</v>
      </c>
      <c r="AK170" s="53" t="s">
        <v>271</v>
      </c>
      <c r="AL170" s="53" t="s">
        <v>271</v>
      </c>
      <c r="AM170" s="53" t="s">
        <v>271</v>
      </c>
      <c r="AN170" s="53" t="s">
        <v>271</v>
      </c>
      <c r="AO170" s="53" t="s">
        <v>271</v>
      </c>
      <c r="AP170" s="53" t="s">
        <v>271</v>
      </c>
      <c r="AQ170" s="53" t="s">
        <v>271</v>
      </c>
      <c r="AR170" s="53" t="s">
        <v>271</v>
      </c>
      <c r="AS170" s="53" t="s">
        <v>271</v>
      </c>
      <c r="AT170" s="53" t="s">
        <v>271</v>
      </c>
      <c r="AU170" s="53" t="s">
        <v>271</v>
      </c>
      <c r="AV170" s="53" t="s">
        <v>271</v>
      </c>
      <c r="AW170" s="85" t="str" cm="1">
        <f t="array" ref="AW170">IF(OR(AF170:AQ170="SI",AR170="SI",AS170="SI",AT170="SI",AU170="SI",AV170="SI"),"Crítico-Proceda a elaborar plan de acción","No crítico/Intermedio-Solicitar evaluación por parte del OAL")</f>
        <v>No crítico/Intermedio-Solicitar evaluación por parte del OAL</v>
      </c>
      <c r="AX170" s="86"/>
      <c r="AY170" s="74"/>
      <c r="AZ170" s="74"/>
      <c r="BA170" s="74"/>
      <c r="BB170" s="74"/>
      <c r="BC170" s="74"/>
      <c r="BE170">
        <f t="shared" si="5"/>
        <v>1</v>
      </c>
    </row>
    <row r="171" spans="2:57" ht="58.5" customHeight="1">
      <c r="B171" s="54">
        <v>155</v>
      </c>
      <c r="C171" s="55" t="str">
        <f>Hoja1!W159</f>
        <v xml:space="preserve"> </v>
      </c>
      <c r="D171" s="55" t="str">
        <f>Hoja1!X159</f>
        <v xml:space="preserve"> </v>
      </c>
      <c r="E171" s="55" t="str">
        <f>Hoja1!Y159</f>
        <v xml:space="preserve"> </v>
      </c>
      <c r="F171" s="55" t="str">
        <f>Hoja1!Z159</f>
        <v xml:space="preserve"> </v>
      </c>
      <c r="G171" s="55" t="str">
        <f>Hoja1!AA159</f>
        <v xml:space="preserve"> </v>
      </c>
      <c r="H171" s="55" t="str">
        <f>Hoja1!AB159</f>
        <v xml:space="preserve"> </v>
      </c>
      <c r="I171" s="55" t="str">
        <f>Hoja1!AC159</f>
        <v xml:space="preserve"> </v>
      </c>
      <c r="J171" s="55" t="str">
        <f>Hoja1!AD159</f>
        <v xml:space="preserve"> </v>
      </c>
      <c r="K171" s="137"/>
      <c r="L171" s="137"/>
      <c r="M171" s="53"/>
      <c r="N171" s="53"/>
      <c r="O171" s="53"/>
      <c r="P171" s="53"/>
      <c r="Q171" s="53"/>
      <c r="R171" s="77"/>
      <c r="S171" s="53"/>
      <c r="T171" s="53"/>
      <c r="U171" s="53"/>
      <c r="V171" s="53"/>
      <c r="W171" s="53"/>
      <c r="X171" s="53"/>
      <c r="Y171" s="77"/>
      <c r="Z171" s="53"/>
      <c r="AA171" s="53"/>
      <c r="AB171" s="53"/>
      <c r="AC171" s="53"/>
      <c r="AD171" s="53"/>
      <c r="AE171" s="147" t="str">
        <f t="shared" si="4"/>
        <v>Aceptable</v>
      </c>
      <c r="AF171" s="53" t="s">
        <v>271</v>
      </c>
      <c r="AG171" s="53" t="s">
        <v>271</v>
      </c>
      <c r="AH171" s="53" t="s">
        <v>271</v>
      </c>
      <c r="AI171" s="53" t="s">
        <v>271</v>
      </c>
      <c r="AJ171" s="53" t="s">
        <v>271</v>
      </c>
      <c r="AK171" s="53" t="s">
        <v>271</v>
      </c>
      <c r="AL171" s="53" t="s">
        <v>271</v>
      </c>
      <c r="AM171" s="53" t="s">
        <v>271</v>
      </c>
      <c r="AN171" s="53" t="s">
        <v>271</v>
      </c>
      <c r="AO171" s="53" t="s">
        <v>271</v>
      </c>
      <c r="AP171" s="53" t="s">
        <v>271</v>
      </c>
      <c r="AQ171" s="53" t="s">
        <v>271</v>
      </c>
      <c r="AR171" s="53" t="s">
        <v>271</v>
      </c>
      <c r="AS171" s="53" t="s">
        <v>271</v>
      </c>
      <c r="AT171" s="53" t="s">
        <v>271</v>
      </c>
      <c r="AU171" s="53" t="s">
        <v>271</v>
      </c>
      <c r="AV171" s="53" t="s">
        <v>271</v>
      </c>
      <c r="AW171" s="85" t="str" cm="1">
        <f t="array" ref="AW171">IF(OR(AF171:AQ171="SI",AR171="SI",AS171="SI",AT171="SI",AU171="SI",AV171="SI"),"Crítico-Proceda a elaborar plan de acción","No crítico/Intermedio-Solicitar evaluación por parte del OAL")</f>
        <v>No crítico/Intermedio-Solicitar evaluación por parte del OAL</v>
      </c>
      <c r="AX171" s="86"/>
      <c r="AY171" s="74"/>
      <c r="AZ171" s="74"/>
      <c r="BA171" s="74"/>
      <c r="BB171" s="74"/>
      <c r="BC171" s="74"/>
      <c r="BE171">
        <f t="shared" si="5"/>
        <v>1</v>
      </c>
    </row>
    <row r="172" spans="2:57" ht="58.5" customHeight="1">
      <c r="B172" s="54">
        <v>156</v>
      </c>
      <c r="C172" s="55" t="str">
        <f>Hoja1!W160</f>
        <v xml:space="preserve"> </v>
      </c>
      <c r="D172" s="55" t="str">
        <f>Hoja1!X160</f>
        <v xml:space="preserve"> </v>
      </c>
      <c r="E172" s="55" t="str">
        <f>Hoja1!Y160</f>
        <v xml:space="preserve"> </v>
      </c>
      <c r="F172" s="55" t="str">
        <f>Hoja1!Z160</f>
        <v xml:space="preserve"> </v>
      </c>
      <c r="G172" s="55" t="str">
        <f>Hoja1!AA160</f>
        <v xml:space="preserve"> </v>
      </c>
      <c r="H172" s="55" t="str">
        <f>Hoja1!AB160</f>
        <v xml:space="preserve"> </v>
      </c>
      <c r="I172" s="55" t="str">
        <f>Hoja1!AC160</f>
        <v xml:space="preserve"> </v>
      </c>
      <c r="J172" s="55" t="str">
        <f>Hoja1!AD160</f>
        <v xml:space="preserve"> </v>
      </c>
      <c r="K172" s="137"/>
      <c r="L172" s="137"/>
      <c r="M172" s="53"/>
      <c r="N172" s="53"/>
      <c r="O172" s="53"/>
      <c r="P172" s="53"/>
      <c r="Q172" s="53"/>
      <c r="R172" s="77"/>
      <c r="S172" s="53"/>
      <c r="T172" s="53"/>
      <c r="U172" s="53"/>
      <c r="V172" s="53"/>
      <c r="W172" s="53"/>
      <c r="X172" s="53"/>
      <c r="Y172" s="77"/>
      <c r="Z172" s="53"/>
      <c r="AA172" s="53"/>
      <c r="AB172" s="53"/>
      <c r="AC172" s="53"/>
      <c r="AD172" s="53"/>
      <c r="AE172" s="147" t="str">
        <f t="shared" si="4"/>
        <v>Aceptable</v>
      </c>
      <c r="AF172" s="53" t="s">
        <v>271</v>
      </c>
      <c r="AG172" s="53" t="s">
        <v>271</v>
      </c>
      <c r="AH172" s="53" t="s">
        <v>271</v>
      </c>
      <c r="AI172" s="53" t="s">
        <v>271</v>
      </c>
      <c r="AJ172" s="53" t="s">
        <v>271</v>
      </c>
      <c r="AK172" s="53" t="s">
        <v>271</v>
      </c>
      <c r="AL172" s="53" t="s">
        <v>271</v>
      </c>
      <c r="AM172" s="53" t="s">
        <v>271</v>
      </c>
      <c r="AN172" s="53" t="s">
        <v>271</v>
      </c>
      <c r="AO172" s="53" t="s">
        <v>271</v>
      </c>
      <c r="AP172" s="53" t="s">
        <v>271</v>
      </c>
      <c r="AQ172" s="53" t="s">
        <v>271</v>
      </c>
      <c r="AR172" s="53" t="s">
        <v>271</v>
      </c>
      <c r="AS172" s="53" t="s">
        <v>271</v>
      </c>
      <c r="AT172" s="53" t="s">
        <v>271</v>
      </c>
      <c r="AU172" s="53" t="s">
        <v>271</v>
      </c>
      <c r="AV172" s="53" t="s">
        <v>271</v>
      </c>
      <c r="AW172" s="85" t="str" cm="1">
        <f t="array" ref="AW172">IF(OR(AF172:AQ172="SI",AR172="SI",AS172="SI",AT172="SI",AU172="SI",AV172="SI"),"Crítico-Proceda a elaborar plan de acción","No crítico/Intermedio-Solicitar evaluación por parte del OAL")</f>
        <v>No crítico/Intermedio-Solicitar evaluación por parte del OAL</v>
      </c>
      <c r="AX172" s="86"/>
      <c r="AY172" s="74"/>
      <c r="AZ172" s="74"/>
      <c r="BA172" s="74"/>
      <c r="BB172" s="74"/>
      <c r="BC172" s="74"/>
      <c r="BE172">
        <f t="shared" si="5"/>
        <v>1</v>
      </c>
    </row>
    <row r="173" spans="2:57" ht="58.5" customHeight="1">
      <c r="B173" s="54">
        <v>157</v>
      </c>
      <c r="C173" s="55" t="str">
        <f>Hoja1!W161</f>
        <v xml:space="preserve"> </v>
      </c>
      <c r="D173" s="55" t="str">
        <f>Hoja1!X161</f>
        <v xml:space="preserve"> </v>
      </c>
      <c r="E173" s="55" t="str">
        <f>Hoja1!Y161</f>
        <v xml:space="preserve"> </v>
      </c>
      <c r="F173" s="55" t="str">
        <f>Hoja1!Z161</f>
        <v xml:space="preserve"> </v>
      </c>
      <c r="G173" s="55" t="str">
        <f>Hoja1!AA161</f>
        <v xml:space="preserve"> </v>
      </c>
      <c r="H173" s="55" t="str">
        <f>Hoja1!AB161</f>
        <v xml:space="preserve"> </v>
      </c>
      <c r="I173" s="55" t="str">
        <f>Hoja1!AC161</f>
        <v xml:space="preserve"> </v>
      </c>
      <c r="J173" s="55" t="str">
        <f>Hoja1!AD161</f>
        <v xml:space="preserve"> </v>
      </c>
      <c r="K173" s="137"/>
      <c r="L173" s="137"/>
      <c r="M173" s="53"/>
      <c r="N173" s="53"/>
      <c r="O173" s="53"/>
      <c r="P173" s="53"/>
      <c r="Q173" s="53"/>
      <c r="R173" s="77"/>
      <c r="S173" s="53"/>
      <c r="T173" s="53"/>
      <c r="U173" s="53"/>
      <c r="V173" s="53"/>
      <c r="W173" s="53"/>
      <c r="X173" s="53"/>
      <c r="Y173" s="77"/>
      <c r="Z173" s="53"/>
      <c r="AA173" s="53"/>
      <c r="AB173" s="53"/>
      <c r="AC173" s="53"/>
      <c r="AD173" s="53"/>
      <c r="AE173" s="147" t="str">
        <f t="shared" si="4"/>
        <v>Aceptable</v>
      </c>
      <c r="AF173" s="53" t="s">
        <v>271</v>
      </c>
      <c r="AG173" s="53" t="s">
        <v>271</v>
      </c>
      <c r="AH173" s="53" t="s">
        <v>271</v>
      </c>
      <c r="AI173" s="53" t="s">
        <v>271</v>
      </c>
      <c r="AJ173" s="53" t="s">
        <v>271</v>
      </c>
      <c r="AK173" s="53" t="s">
        <v>271</v>
      </c>
      <c r="AL173" s="53" t="s">
        <v>271</v>
      </c>
      <c r="AM173" s="53" t="s">
        <v>271</v>
      </c>
      <c r="AN173" s="53" t="s">
        <v>271</v>
      </c>
      <c r="AO173" s="53" t="s">
        <v>271</v>
      </c>
      <c r="AP173" s="53" t="s">
        <v>271</v>
      </c>
      <c r="AQ173" s="53" t="s">
        <v>271</v>
      </c>
      <c r="AR173" s="53" t="s">
        <v>271</v>
      </c>
      <c r="AS173" s="53" t="s">
        <v>271</v>
      </c>
      <c r="AT173" s="53" t="s">
        <v>271</v>
      </c>
      <c r="AU173" s="53" t="s">
        <v>271</v>
      </c>
      <c r="AV173" s="53" t="s">
        <v>271</v>
      </c>
      <c r="AW173" s="85" t="str" cm="1">
        <f t="array" ref="AW173">IF(OR(AF173:AQ173="SI",AR173="SI",AS173="SI",AT173="SI",AU173="SI",AV173="SI"),"Crítico-Proceda a elaborar plan de acción","No crítico/Intermedio-Solicitar evaluación por parte del OAL")</f>
        <v>No crítico/Intermedio-Solicitar evaluación por parte del OAL</v>
      </c>
      <c r="AX173" s="86"/>
      <c r="AY173" s="74"/>
      <c r="AZ173" s="74"/>
      <c r="BA173" s="74"/>
      <c r="BB173" s="74"/>
      <c r="BC173" s="74"/>
      <c r="BE173">
        <f t="shared" si="5"/>
        <v>1</v>
      </c>
    </row>
    <row r="174" spans="2:57" ht="58.5" customHeight="1">
      <c r="B174" s="54">
        <v>158</v>
      </c>
      <c r="C174" s="55" t="str">
        <f>Hoja1!W162</f>
        <v xml:space="preserve"> </v>
      </c>
      <c r="D174" s="55" t="str">
        <f>Hoja1!X162</f>
        <v xml:space="preserve"> </v>
      </c>
      <c r="E174" s="55" t="str">
        <f>Hoja1!Y162</f>
        <v xml:space="preserve"> </v>
      </c>
      <c r="F174" s="55" t="str">
        <f>Hoja1!Z162</f>
        <v xml:space="preserve"> </v>
      </c>
      <c r="G174" s="55" t="str">
        <f>Hoja1!AA162</f>
        <v xml:space="preserve"> </v>
      </c>
      <c r="H174" s="55" t="str">
        <f>Hoja1!AB162</f>
        <v xml:space="preserve"> </v>
      </c>
      <c r="I174" s="55" t="str">
        <f>Hoja1!AC162</f>
        <v xml:space="preserve"> </v>
      </c>
      <c r="J174" s="55" t="str">
        <f>Hoja1!AD162</f>
        <v xml:space="preserve"> </v>
      </c>
      <c r="K174" s="137"/>
      <c r="L174" s="137"/>
      <c r="M174" s="53"/>
      <c r="N174" s="53"/>
      <c r="O174" s="53"/>
      <c r="P174" s="53"/>
      <c r="Q174" s="53"/>
      <c r="R174" s="77"/>
      <c r="S174" s="53"/>
      <c r="T174" s="53"/>
      <c r="U174" s="53"/>
      <c r="V174" s="53"/>
      <c r="W174" s="53"/>
      <c r="X174" s="53"/>
      <c r="Y174" s="77"/>
      <c r="Z174" s="53"/>
      <c r="AA174" s="53"/>
      <c r="AB174" s="53"/>
      <c r="AC174" s="53"/>
      <c r="AD174" s="53"/>
      <c r="AE174" s="147" t="str">
        <f t="shared" si="4"/>
        <v>Aceptable</v>
      </c>
      <c r="AF174" s="53" t="s">
        <v>271</v>
      </c>
      <c r="AG174" s="53" t="s">
        <v>271</v>
      </c>
      <c r="AH174" s="53" t="s">
        <v>271</v>
      </c>
      <c r="AI174" s="53" t="s">
        <v>271</v>
      </c>
      <c r="AJ174" s="53" t="s">
        <v>271</v>
      </c>
      <c r="AK174" s="53" t="s">
        <v>271</v>
      </c>
      <c r="AL174" s="53" t="s">
        <v>271</v>
      </c>
      <c r="AM174" s="53" t="s">
        <v>271</v>
      </c>
      <c r="AN174" s="53" t="s">
        <v>271</v>
      </c>
      <c r="AO174" s="53" t="s">
        <v>271</v>
      </c>
      <c r="AP174" s="53" t="s">
        <v>271</v>
      </c>
      <c r="AQ174" s="53" t="s">
        <v>271</v>
      </c>
      <c r="AR174" s="53" t="s">
        <v>271</v>
      </c>
      <c r="AS174" s="53" t="s">
        <v>271</v>
      </c>
      <c r="AT174" s="53" t="s">
        <v>271</v>
      </c>
      <c r="AU174" s="53" t="s">
        <v>271</v>
      </c>
      <c r="AV174" s="53" t="s">
        <v>271</v>
      </c>
      <c r="AW174" s="85" t="str" cm="1">
        <f t="array" ref="AW174">IF(OR(AF174:AQ174="SI",AR174="SI",AS174="SI",AT174="SI",AU174="SI",AV174="SI"),"Crítico-Proceda a elaborar plan de acción","No crítico/Intermedio-Solicitar evaluación por parte del OAL")</f>
        <v>No crítico/Intermedio-Solicitar evaluación por parte del OAL</v>
      </c>
      <c r="AX174" s="86"/>
      <c r="AY174" s="74"/>
      <c r="AZ174" s="74"/>
      <c r="BA174" s="74"/>
      <c r="BB174" s="74"/>
      <c r="BC174" s="74"/>
      <c r="BE174">
        <f t="shared" si="5"/>
        <v>1</v>
      </c>
    </row>
    <row r="175" spans="2:57" ht="58.5" customHeight="1">
      <c r="B175" s="54">
        <v>159</v>
      </c>
      <c r="C175" s="55" t="str">
        <f>Hoja1!W163</f>
        <v xml:space="preserve"> </v>
      </c>
      <c r="D175" s="55" t="str">
        <f>Hoja1!X163</f>
        <v xml:space="preserve"> </v>
      </c>
      <c r="E175" s="55" t="str">
        <f>Hoja1!Y163</f>
        <v xml:space="preserve"> </v>
      </c>
      <c r="F175" s="55" t="str">
        <f>Hoja1!Z163</f>
        <v xml:space="preserve"> </v>
      </c>
      <c r="G175" s="55" t="str">
        <f>Hoja1!AA163</f>
        <v xml:space="preserve"> </v>
      </c>
      <c r="H175" s="55" t="str">
        <f>Hoja1!AB163</f>
        <v xml:space="preserve"> </v>
      </c>
      <c r="I175" s="55" t="str">
        <f>Hoja1!AC163</f>
        <v xml:space="preserve"> </v>
      </c>
      <c r="J175" s="55" t="str">
        <f>Hoja1!AD163</f>
        <v xml:space="preserve"> </v>
      </c>
      <c r="K175" s="137"/>
      <c r="L175" s="137"/>
      <c r="M175" s="53"/>
      <c r="N175" s="53"/>
      <c r="O175" s="53"/>
      <c r="P175" s="53"/>
      <c r="Q175" s="53"/>
      <c r="R175" s="77"/>
      <c r="S175" s="53"/>
      <c r="T175" s="53"/>
      <c r="U175" s="53"/>
      <c r="V175" s="53"/>
      <c r="W175" s="53"/>
      <c r="X175" s="53"/>
      <c r="Y175" s="77"/>
      <c r="Z175" s="53"/>
      <c r="AA175" s="53"/>
      <c r="AB175" s="53"/>
      <c r="AC175" s="53"/>
      <c r="AD175" s="53"/>
      <c r="AE175" s="147" t="str">
        <f t="shared" si="4"/>
        <v>Aceptable</v>
      </c>
      <c r="AF175" s="53" t="s">
        <v>271</v>
      </c>
      <c r="AG175" s="53" t="s">
        <v>271</v>
      </c>
      <c r="AH175" s="53" t="s">
        <v>271</v>
      </c>
      <c r="AI175" s="53" t="s">
        <v>271</v>
      </c>
      <c r="AJ175" s="53" t="s">
        <v>271</v>
      </c>
      <c r="AK175" s="53" t="s">
        <v>271</v>
      </c>
      <c r="AL175" s="53" t="s">
        <v>271</v>
      </c>
      <c r="AM175" s="53" t="s">
        <v>271</v>
      </c>
      <c r="AN175" s="53" t="s">
        <v>271</v>
      </c>
      <c r="AO175" s="53" t="s">
        <v>271</v>
      </c>
      <c r="AP175" s="53" t="s">
        <v>271</v>
      </c>
      <c r="AQ175" s="53" t="s">
        <v>271</v>
      </c>
      <c r="AR175" s="53" t="s">
        <v>271</v>
      </c>
      <c r="AS175" s="53" t="s">
        <v>271</v>
      </c>
      <c r="AT175" s="53" t="s">
        <v>271</v>
      </c>
      <c r="AU175" s="53" t="s">
        <v>271</v>
      </c>
      <c r="AV175" s="53" t="s">
        <v>271</v>
      </c>
      <c r="AW175" s="85" t="str" cm="1">
        <f t="array" ref="AW175">IF(OR(AF175:AQ175="SI",AR175="SI",AS175="SI",AT175="SI",AU175="SI",AV175="SI"),"Crítico-Proceda a elaborar plan de acción","No crítico/Intermedio-Solicitar evaluación por parte del OAL")</f>
        <v>No crítico/Intermedio-Solicitar evaluación por parte del OAL</v>
      </c>
      <c r="AX175" s="86"/>
      <c r="AY175" s="74"/>
      <c r="AZ175" s="74"/>
      <c r="BA175" s="74"/>
      <c r="BB175" s="74"/>
      <c r="BC175" s="74"/>
      <c r="BE175">
        <f t="shared" si="5"/>
        <v>1</v>
      </c>
    </row>
    <row r="176" spans="2:57" ht="58.5" customHeight="1">
      <c r="B176" s="54">
        <v>160</v>
      </c>
      <c r="C176" s="55" t="str">
        <f>Hoja1!W164</f>
        <v xml:space="preserve"> </v>
      </c>
      <c r="D176" s="55" t="str">
        <f>Hoja1!X164</f>
        <v xml:space="preserve"> </v>
      </c>
      <c r="E176" s="55" t="str">
        <f>Hoja1!Y164</f>
        <v xml:space="preserve"> </v>
      </c>
      <c r="F176" s="55" t="str">
        <f>Hoja1!Z164</f>
        <v xml:space="preserve"> </v>
      </c>
      <c r="G176" s="55" t="str">
        <f>Hoja1!AA164</f>
        <v xml:space="preserve"> </v>
      </c>
      <c r="H176" s="55" t="str">
        <f>Hoja1!AB164</f>
        <v xml:space="preserve"> </v>
      </c>
      <c r="I176" s="55" t="str">
        <f>Hoja1!AC164</f>
        <v xml:space="preserve"> </v>
      </c>
      <c r="J176" s="55" t="str">
        <f>Hoja1!AD164</f>
        <v xml:space="preserve"> </v>
      </c>
      <c r="K176" s="137"/>
      <c r="L176" s="137"/>
      <c r="M176" s="53"/>
      <c r="N176" s="53"/>
      <c r="O176" s="53"/>
      <c r="P176" s="53"/>
      <c r="Q176" s="53"/>
      <c r="R176" s="77"/>
      <c r="S176" s="53"/>
      <c r="T176" s="53"/>
      <c r="U176" s="53"/>
      <c r="V176" s="53"/>
      <c r="W176" s="53"/>
      <c r="X176" s="53"/>
      <c r="Y176" s="77"/>
      <c r="Z176" s="53"/>
      <c r="AA176" s="53"/>
      <c r="AB176" s="53"/>
      <c r="AC176" s="53"/>
      <c r="AD176" s="53"/>
      <c r="AE176" s="147" t="str">
        <f t="shared" si="4"/>
        <v>Aceptable</v>
      </c>
      <c r="AF176" s="53" t="s">
        <v>271</v>
      </c>
      <c r="AG176" s="53" t="s">
        <v>271</v>
      </c>
      <c r="AH176" s="53" t="s">
        <v>271</v>
      </c>
      <c r="AI176" s="53" t="s">
        <v>271</v>
      </c>
      <c r="AJ176" s="53" t="s">
        <v>271</v>
      </c>
      <c r="AK176" s="53" t="s">
        <v>271</v>
      </c>
      <c r="AL176" s="53" t="s">
        <v>271</v>
      </c>
      <c r="AM176" s="53" t="s">
        <v>271</v>
      </c>
      <c r="AN176" s="53" t="s">
        <v>271</v>
      </c>
      <c r="AO176" s="53" t="s">
        <v>271</v>
      </c>
      <c r="AP176" s="53" t="s">
        <v>271</v>
      </c>
      <c r="AQ176" s="53" t="s">
        <v>271</v>
      </c>
      <c r="AR176" s="53" t="s">
        <v>271</v>
      </c>
      <c r="AS176" s="53" t="s">
        <v>271</v>
      </c>
      <c r="AT176" s="53" t="s">
        <v>271</v>
      </c>
      <c r="AU176" s="53" t="s">
        <v>271</v>
      </c>
      <c r="AV176" s="53" t="s">
        <v>271</v>
      </c>
      <c r="AW176" s="85" t="str" cm="1">
        <f t="array" ref="AW176">IF(OR(AF176:AQ176="SI",AR176="SI",AS176="SI",AT176="SI",AU176="SI",AV176="SI"),"Crítico-Proceda a elaborar plan de acción","No crítico/Intermedio-Solicitar evaluación por parte del OAL")</f>
        <v>No crítico/Intermedio-Solicitar evaluación por parte del OAL</v>
      </c>
      <c r="AX176" s="86"/>
      <c r="AY176" s="74"/>
      <c r="AZ176" s="74"/>
      <c r="BA176" s="74"/>
      <c r="BB176" s="74"/>
      <c r="BC176" s="74"/>
      <c r="BE176">
        <f t="shared" si="5"/>
        <v>1</v>
      </c>
    </row>
    <row r="177" spans="2:57" ht="58.5" customHeight="1">
      <c r="B177" s="54">
        <v>161</v>
      </c>
      <c r="C177" s="55" t="str">
        <f>Hoja1!W165</f>
        <v xml:space="preserve"> </v>
      </c>
      <c r="D177" s="55" t="str">
        <f>Hoja1!X165</f>
        <v xml:space="preserve"> </v>
      </c>
      <c r="E177" s="55" t="str">
        <f>Hoja1!Y165</f>
        <v xml:space="preserve"> </v>
      </c>
      <c r="F177" s="55" t="str">
        <f>Hoja1!Z165</f>
        <v xml:space="preserve"> </v>
      </c>
      <c r="G177" s="55" t="str">
        <f>Hoja1!AA165</f>
        <v xml:space="preserve"> </v>
      </c>
      <c r="H177" s="55" t="str">
        <f>Hoja1!AB165</f>
        <v xml:space="preserve"> </v>
      </c>
      <c r="I177" s="55" t="str">
        <f>Hoja1!AC165</f>
        <v xml:space="preserve"> </v>
      </c>
      <c r="J177" s="55" t="str">
        <f>Hoja1!AD165</f>
        <v xml:space="preserve"> </v>
      </c>
      <c r="K177" s="137"/>
      <c r="L177" s="137"/>
      <c r="M177" s="53"/>
      <c r="N177" s="53"/>
      <c r="O177" s="53"/>
      <c r="P177" s="53"/>
      <c r="Q177" s="53"/>
      <c r="R177" s="77"/>
      <c r="S177" s="53"/>
      <c r="T177" s="53"/>
      <c r="U177" s="53"/>
      <c r="V177" s="53"/>
      <c r="W177" s="53"/>
      <c r="X177" s="53"/>
      <c r="Y177" s="77"/>
      <c r="Z177" s="53"/>
      <c r="AA177" s="53"/>
      <c r="AB177" s="53"/>
      <c r="AC177" s="53"/>
      <c r="AD177" s="53"/>
      <c r="AE177" s="147" t="str">
        <f t="shared" si="4"/>
        <v>Aceptable</v>
      </c>
      <c r="AF177" s="53" t="s">
        <v>271</v>
      </c>
      <c r="AG177" s="53" t="s">
        <v>271</v>
      </c>
      <c r="AH177" s="53" t="s">
        <v>271</v>
      </c>
      <c r="AI177" s="53" t="s">
        <v>271</v>
      </c>
      <c r="AJ177" s="53" t="s">
        <v>271</v>
      </c>
      <c r="AK177" s="53" t="s">
        <v>271</v>
      </c>
      <c r="AL177" s="53" t="s">
        <v>271</v>
      </c>
      <c r="AM177" s="53" t="s">
        <v>271</v>
      </c>
      <c r="AN177" s="53" t="s">
        <v>271</v>
      </c>
      <c r="AO177" s="53" t="s">
        <v>271</v>
      </c>
      <c r="AP177" s="53" t="s">
        <v>271</v>
      </c>
      <c r="AQ177" s="53" t="s">
        <v>271</v>
      </c>
      <c r="AR177" s="53" t="s">
        <v>271</v>
      </c>
      <c r="AS177" s="53" t="s">
        <v>271</v>
      </c>
      <c r="AT177" s="53" t="s">
        <v>271</v>
      </c>
      <c r="AU177" s="53" t="s">
        <v>271</v>
      </c>
      <c r="AV177" s="53" t="s">
        <v>271</v>
      </c>
      <c r="AW177" s="85" t="str" cm="1">
        <f t="array" ref="AW177">IF(OR(AF177:AQ177="SI",AR177="SI",AS177="SI",AT177="SI",AU177="SI",AV177="SI"),"Crítico-Proceda a elaborar plan de acción","No crítico/Intermedio-Solicitar evaluación por parte del OAL")</f>
        <v>No crítico/Intermedio-Solicitar evaluación por parte del OAL</v>
      </c>
      <c r="AX177" s="86"/>
      <c r="AY177" s="74"/>
      <c r="AZ177" s="74"/>
      <c r="BA177" s="74"/>
      <c r="BB177" s="74"/>
      <c r="BC177" s="74"/>
      <c r="BE177">
        <f t="shared" si="5"/>
        <v>1</v>
      </c>
    </row>
    <row r="178" spans="2:57" ht="58.5" customHeight="1">
      <c r="B178" s="54">
        <v>162</v>
      </c>
      <c r="C178" s="55" t="str">
        <f>Hoja1!W166</f>
        <v xml:space="preserve"> </v>
      </c>
      <c r="D178" s="55" t="str">
        <f>Hoja1!X166</f>
        <v xml:space="preserve"> </v>
      </c>
      <c r="E178" s="55" t="str">
        <f>Hoja1!Y166</f>
        <v xml:space="preserve"> </v>
      </c>
      <c r="F178" s="55" t="str">
        <f>Hoja1!Z166</f>
        <v xml:space="preserve"> </v>
      </c>
      <c r="G178" s="55" t="str">
        <f>Hoja1!AA166</f>
        <v xml:space="preserve"> </v>
      </c>
      <c r="H178" s="55" t="str">
        <f>Hoja1!AB166</f>
        <v xml:space="preserve"> </v>
      </c>
      <c r="I178" s="55" t="str">
        <f>Hoja1!AC166</f>
        <v xml:space="preserve"> </v>
      </c>
      <c r="J178" s="55" t="str">
        <f>Hoja1!AD166</f>
        <v xml:space="preserve"> </v>
      </c>
      <c r="K178" s="137"/>
      <c r="L178" s="137"/>
      <c r="M178" s="53"/>
      <c r="N178" s="53"/>
      <c r="O178" s="53"/>
      <c r="P178" s="53"/>
      <c r="Q178" s="53"/>
      <c r="R178" s="77"/>
      <c r="S178" s="53"/>
      <c r="T178" s="53"/>
      <c r="U178" s="53"/>
      <c r="V178" s="53"/>
      <c r="W178" s="53"/>
      <c r="X178" s="53"/>
      <c r="Y178" s="77"/>
      <c r="Z178" s="53"/>
      <c r="AA178" s="53"/>
      <c r="AB178" s="53"/>
      <c r="AC178" s="53"/>
      <c r="AD178" s="53"/>
      <c r="AE178" s="147" t="str">
        <f t="shared" si="4"/>
        <v>Aceptable</v>
      </c>
      <c r="AF178" s="53" t="s">
        <v>271</v>
      </c>
      <c r="AG178" s="53" t="s">
        <v>271</v>
      </c>
      <c r="AH178" s="53" t="s">
        <v>271</v>
      </c>
      <c r="AI178" s="53" t="s">
        <v>271</v>
      </c>
      <c r="AJ178" s="53" t="s">
        <v>271</v>
      </c>
      <c r="AK178" s="53" t="s">
        <v>271</v>
      </c>
      <c r="AL178" s="53" t="s">
        <v>271</v>
      </c>
      <c r="AM178" s="53" t="s">
        <v>271</v>
      </c>
      <c r="AN178" s="53" t="s">
        <v>271</v>
      </c>
      <c r="AO178" s="53" t="s">
        <v>271</v>
      </c>
      <c r="AP178" s="53" t="s">
        <v>271</v>
      </c>
      <c r="AQ178" s="53" t="s">
        <v>271</v>
      </c>
      <c r="AR178" s="53" t="s">
        <v>271</v>
      </c>
      <c r="AS178" s="53" t="s">
        <v>271</v>
      </c>
      <c r="AT178" s="53" t="s">
        <v>271</v>
      </c>
      <c r="AU178" s="53" t="s">
        <v>271</v>
      </c>
      <c r="AV178" s="53" t="s">
        <v>271</v>
      </c>
      <c r="AW178" s="85" t="str" cm="1">
        <f t="array" ref="AW178">IF(OR(AF178:AQ178="SI",AR178="SI",AS178="SI",AT178="SI",AU178="SI",AV178="SI"),"Crítico-Proceda a elaborar plan de acción","No crítico/Intermedio-Solicitar evaluación por parte del OAL")</f>
        <v>No crítico/Intermedio-Solicitar evaluación por parte del OAL</v>
      </c>
      <c r="AX178" s="86"/>
      <c r="AY178" s="74"/>
      <c r="AZ178" s="74"/>
      <c r="BA178" s="74"/>
      <c r="BB178" s="74"/>
      <c r="BC178" s="74"/>
      <c r="BE178">
        <f t="shared" si="5"/>
        <v>1</v>
      </c>
    </row>
    <row r="179" spans="2:57" ht="58.5" customHeight="1">
      <c r="B179" s="54">
        <v>163</v>
      </c>
      <c r="C179" s="55" t="str">
        <f>Hoja1!W167</f>
        <v xml:space="preserve"> </v>
      </c>
      <c r="D179" s="55" t="str">
        <f>Hoja1!X167</f>
        <v xml:space="preserve"> </v>
      </c>
      <c r="E179" s="55" t="str">
        <f>Hoja1!Y167</f>
        <v xml:space="preserve"> </v>
      </c>
      <c r="F179" s="55" t="str">
        <f>Hoja1!Z167</f>
        <v xml:space="preserve"> </v>
      </c>
      <c r="G179" s="55" t="str">
        <f>Hoja1!AA167</f>
        <v xml:space="preserve"> </v>
      </c>
      <c r="H179" s="55" t="str">
        <f>Hoja1!AB167</f>
        <v xml:space="preserve"> </v>
      </c>
      <c r="I179" s="55" t="str">
        <f>Hoja1!AC167</f>
        <v xml:space="preserve"> </v>
      </c>
      <c r="J179" s="55" t="str">
        <f>Hoja1!AD167</f>
        <v xml:space="preserve"> </v>
      </c>
      <c r="K179" s="137"/>
      <c r="L179" s="137"/>
      <c r="M179" s="53"/>
      <c r="N179" s="53"/>
      <c r="O179" s="53"/>
      <c r="P179" s="53"/>
      <c r="Q179" s="53"/>
      <c r="R179" s="77"/>
      <c r="S179" s="53"/>
      <c r="T179" s="53"/>
      <c r="U179" s="53"/>
      <c r="V179" s="53"/>
      <c r="W179" s="53"/>
      <c r="X179" s="53"/>
      <c r="Y179" s="77"/>
      <c r="Z179" s="53"/>
      <c r="AA179" s="53"/>
      <c r="AB179" s="53"/>
      <c r="AC179" s="53"/>
      <c r="AD179" s="53"/>
      <c r="AE179" s="147" t="str">
        <f t="shared" si="4"/>
        <v>Aceptable</v>
      </c>
      <c r="AF179" s="53" t="s">
        <v>271</v>
      </c>
      <c r="AG179" s="53" t="s">
        <v>271</v>
      </c>
      <c r="AH179" s="53" t="s">
        <v>271</v>
      </c>
      <c r="AI179" s="53" t="s">
        <v>271</v>
      </c>
      <c r="AJ179" s="53" t="s">
        <v>271</v>
      </c>
      <c r="AK179" s="53" t="s">
        <v>271</v>
      </c>
      <c r="AL179" s="53" t="s">
        <v>271</v>
      </c>
      <c r="AM179" s="53" t="s">
        <v>271</v>
      </c>
      <c r="AN179" s="53" t="s">
        <v>271</v>
      </c>
      <c r="AO179" s="53" t="s">
        <v>271</v>
      </c>
      <c r="AP179" s="53" t="s">
        <v>271</v>
      </c>
      <c r="AQ179" s="53" t="s">
        <v>271</v>
      </c>
      <c r="AR179" s="53" t="s">
        <v>271</v>
      </c>
      <c r="AS179" s="53" t="s">
        <v>271</v>
      </c>
      <c r="AT179" s="53" t="s">
        <v>271</v>
      </c>
      <c r="AU179" s="53" t="s">
        <v>271</v>
      </c>
      <c r="AV179" s="53" t="s">
        <v>271</v>
      </c>
      <c r="AW179" s="85" t="str" cm="1">
        <f t="array" ref="AW179">IF(OR(AF179:AQ179="SI",AR179="SI",AS179="SI",AT179="SI",AU179="SI",AV179="SI"),"Crítico-Proceda a elaborar plan de acción","No crítico/Intermedio-Solicitar evaluación por parte del OAL")</f>
        <v>No crítico/Intermedio-Solicitar evaluación por parte del OAL</v>
      </c>
      <c r="AX179" s="86"/>
      <c r="AY179" s="74"/>
      <c r="AZ179" s="74"/>
      <c r="BA179" s="74"/>
      <c r="BB179" s="74"/>
      <c r="BC179" s="74"/>
      <c r="BE179">
        <f t="shared" si="5"/>
        <v>1</v>
      </c>
    </row>
    <row r="180" spans="2:57" ht="58.5" customHeight="1">
      <c r="B180" s="54">
        <v>164</v>
      </c>
      <c r="C180" s="55" t="str">
        <f>Hoja1!W168</f>
        <v xml:space="preserve"> </v>
      </c>
      <c r="D180" s="55" t="str">
        <f>Hoja1!X168</f>
        <v xml:space="preserve"> </v>
      </c>
      <c r="E180" s="55" t="str">
        <f>Hoja1!Y168</f>
        <v xml:space="preserve"> </v>
      </c>
      <c r="F180" s="55" t="str">
        <f>Hoja1!Z168</f>
        <v xml:space="preserve"> </v>
      </c>
      <c r="G180" s="55" t="str">
        <f>Hoja1!AA168</f>
        <v xml:space="preserve"> </v>
      </c>
      <c r="H180" s="55" t="str">
        <f>Hoja1!AB168</f>
        <v xml:space="preserve"> </v>
      </c>
      <c r="I180" s="55" t="str">
        <f>Hoja1!AC168</f>
        <v xml:space="preserve"> </v>
      </c>
      <c r="J180" s="55" t="str">
        <f>Hoja1!AD168</f>
        <v xml:space="preserve"> </v>
      </c>
      <c r="K180" s="137"/>
      <c r="L180" s="137"/>
      <c r="M180" s="53"/>
      <c r="N180" s="53"/>
      <c r="O180" s="53"/>
      <c r="P180" s="53"/>
      <c r="Q180" s="53"/>
      <c r="R180" s="77"/>
      <c r="S180" s="53"/>
      <c r="T180" s="53"/>
      <c r="U180" s="53"/>
      <c r="V180" s="53"/>
      <c r="W180" s="53"/>
      <c r="X180" s="53"/>
      <c r="Y180" s="77"/>
      <c r="Z180" s="53"/>
      <c r="AA180" s="53"/>
      <c r="AB180" s="53"/>
      <c r="AC180" s="53"/>
      <c r="AD180" s="53"/>
      <c r="AE180" s="147" t="str">
        <f t="shared" si="4"/>
        <v>Aceptable</v>
      </c>
      <c r="AF180" s="53" t="s">
        <v>271</v>
      </c>
      <c r="AG180" s="53" t="s">
        <v>271</v>
      </c>
      <c r="AH180" s="53" t="s">
        <v>271</v>
      </c>
      <c r="AI180" s="53" t="s">
        <v>271</v>
      </c>
      <c r="AJ180" s="53" t="s">
        <v>271</v>
      </c>
      <c r="AK180" s="53" t="s">
        <v>271</v>
      </c>
      <c r="AL180" s="53" t="s">
        <v>271</v>
      </c>
      <c r="AM180" s="53" t="s">
        <v>271</v>
      </c>
      <c r="AN180" s="53" t="s">
        <v>271</v>
      </c>
      <c r="AO180" s="53" t="s">
        <v>271</v>
      </c>
      <c r="AP180" s="53" t="s">
        <v>271</v>
      </c>
      <c r="AQ180" s="53" t="s">
        <v>271</v>
      </c>
      <c r="AR180" s="53" t="s">
        <v>271</v>
      </c>
      <c r="AS180" s="53" t="s">
        <v>271</v>
      </c>
      <c r="AT180" s="53" t="s">
        <v>271</v>
      </c>
      <c r="AU180" s="53" t="s">
        <v>271</v>
      </c>
      <c r="AV180" s="53" t="s">
        <v>271</v>
      </c>
      <c r="AW180" s="85" t="str" cm="1">
        <f t="array" ref="AW180">IF(OR(AF180:AQ180="SI",AR180="SI",AS180="SI",AT180="SI",AU180="SI",AV180="SI"),"Crítico-Proceda a elaborar plan de acción","No crítico/Intermedio-Solicitar evaluación por parte del OAL")</f>
        <v>No crítico/Intermedio-Solicitar evaluación por parte del OAL</v>
      </c>
      <c r="AX180" s="86"/>
      <c r="AY180" s="74"/>
      <c r="AZ180" s="74"/>
      <c r="BA180" s="74"/>
      <c r="BB180" s="74"/>
      <c r="BC180" s="74"/>
      <c r="BE180">
        <f t="shared" si="5"/>
        <v>1</v>
      </c>
    </row>
    <row r="181" spans="2:57" ht="58.5" customHeight="1">
      <c r="B181" s="54">
        <v>165</v>
      </c>
      <c r="C181" s="55" t="str">
        <f>Hoja1!W169</f>
        <v xml:space="preserve"> </v>
      </c>
      <c r="D181" s="55" t="str">
        <f>Hoja1!X169</f>
        <v xml:space="preserve"> </v>
      </c>
      <c r="E181" s="55" t="str">
        <f>Hoja1!Y169</f>
        <v xml:space="preserve"> </v>
      </c>
      <c r="F181" s="55" t="str">
        <f>Hoja1!Z169</f>
        <v xml:space="preserve"> </v>
      </c>
      <c r="G181" s="55" t="str">
        <f>Hoja1!AA169</f>
        <v xml:space="preserve"> </v>
      </c>
      <c r="H181" s="55" t="str">
        <f>Hoja1!AB169</f>
        <v xml:space="preserve"> </v>
      </c>
      <c r="I181" s="55" t="str">
        <f>Hoja1!AC169</f>
        <v xml:space="preserve"> </v>
      </c>
      <c r="J181" s="55" t="str">
        <f>Hoja1!AD169</f>
        <v xml:space="preserve"> </v>
      </c>
      <c r="K181" s="137"/>
      <c r="L181" s="137"/>
      <c r="M181" s="53"/>
      <c r="N181" s="53"/>
      <c r="O181" s="53"/>
      <c r="P181" s="53"/>
      <c r="Q181" s="53"/>
      <c r="R181" s="77"/>
      <c r="S181" s="53"/>
      <c r="T181" s="53"/>
      <c r="U181" s="53"/>
      <c r="V181" s="53"/>
      <c r="W181" s="53"/>
      <c r="X181" s="53"/>
      <c r="Y181" s="77"/>
      <c r="Z181" s="53"/>
      <c r="AA181" s="53"/>
      <c r="AB181" s="53"/>
      <c r="AC181" s="53"/>
      <c r="AD181" s="53"/>
      <c r="AE181" s="147" t="str">
        <f t="shared" si="4"/>
        <v>Aceptable</v>
      </c>
      <c r="AF181" s="53" t="s">
        <v>271</v>
      </c>
      <c r="AG181" s="53" t="s">
        <v>271</v>
      </c>
      <c r="AH181" s="53" t="s">
        <v>271</v>
      </c>
      <c r="AI181" s="53" t="s">
        <v>271</v>
      </c>
      <c r="AJ181" s="53" t="s">
        <v>271</v>
      </c>
      <c r="AK181" s="53" t="s">
        <v>271</v>
      </c>
      <c r="AL181" s="53" t="s">
        <v>271</v>
      </c>
      <c r="AM181" s="53" t="s">
        <v>271</v>
      </c>
      <c r="AN181" s="53" t="s">
        <v>271</v>
      </c>
      <c r="AO181" s="53" t="s">
        <v>271</v>
      </c>
      <c r="AP181" s="53" t="s">
        <v>271</v>
      </c>
      <c r="AQ181" s="53" t="s">
        <v>271</v>
      </c>
      <c r="AR181" s="53" t="s">
        <v>271</v>
      </c>
      <c r="AS181" s="53" t="s">
        <v>271</v>
      </c>
      <c r="AT181" s="53" t="s">
        <v>271</v>
      </c>
      <c r="AU181" s="53" t="s">
        <v>271</v>
      </c>
      <c r="AV181" s="53" t="s">
        <v>271</v>
      </c>
      <c r="AW181" s="85" t="str" cm="1">
        <f t="array" ref="AW181">IF(OR(AF181:AQ181="SI",AR181="SI",AS181="SI",AT181="SI",AU181="SI",AV181="SI"),"Crítico-Proceda a elaborar plan de acción","No crítico/Intermedio-Solicitar evaluación por parte del OAL")</f>
        <v>No crítico/Intermedio-Solicitar evaluación por parte del OAL</v>
      </c>
      <c r="AX181" s="86"/>
      <c r="AY181" s="74"/>
      <c r="AZ181" s="74"/>
      <c r="BA181" s="74"/>
      <c r="BB181" s="74"/>
      <c r="BC181" s="74"/>
      <c r="BE181">
        <f t="shared" si="5"/>
        <v>1</v>
      </c>
    </row>
    <row r="182" spans="2:57" ht="58.5" customHeight="1">
      <c r="B182" s="54">
        <v>166</v>
      </c>
      <c r="C182" s="55" t="str">
        <f>Hoja1!W170</f>
        <v xml:space="preserve"> </v>
      </c>
      <c r="D182" s="55" t="str">
        <f>Hoja1!X170</f>
        <v xml:space="preserve"> </v>
      </c>
      <c r="E182" s="55" t="str">
        <f>Hoja1!Y170</f>
        <v xml:space="preserve"> </v>
      </c>
      <c r="F182" s="55" t="str">
        <f>Hoja1!Z170</f>
        <v xml:space="preserve"> </v>
      </c>
      <c r="G182" s="55" t="str">
        <f>Hoja1!AA170</f>
        <v xml:space="preserve"> </v>
      </c>
      <c r="H182" s="55" t="str">
        <f>Hoja1!AB170</f>
        <v xml:space="preserve"> </v>
      </c>
      <c r="I182" s="55" t="str">
        <f>Hoja1!AC170</f>
        <v xml:space="preserve"> </v>
      </c>
      <c r="J182" s="55" t="str">
        <f>Hoja1!AD170</f>
        <v xml:space="preserve"> </v>
      </c>
      <c r="K182" s="137"/>
      <c r="L182" s="137"/>
      <c r="M182" s="53"/>
      <c r="N182" s="53"/>
      <c r="O182" s="53"/>
      <c r="P182" s="53"/>
      <c r="Q182" s="53"/>
      <c r="R182" s="77"/>
      <c r="S182" s="53"/>
      <c r="T182" s="53"/>
      <c r="U182" s="53"/>
      <c r="V182" s="53"/>
      <c r="W182" s="53"/>
      <c r="X182" s="53"/>
      <c r="Y182" s="77"/>
      <c r="Z182" s="53"/>
      <c r="AA182" s="53"/>
      <c r="AB182" s="53"/>
      <c r="AC182" s="53"/>
      <c r="AD182" s="53"/>
      <c r="AE182" s="147" t="str">
        <f t="shared" si="4"/>
        <v>Aceptable</v>
      </c>
      <c r="AF182" s="53" t="s">
        <v>271</v>
      </c>
      <c r="AG182" s="53" t="s">
        <v>271</v>
      </c>
      <c r="AH182" s="53" t="s">
        <v>271</v>
      </c>
      <c r="AI182" s="53" t="s">
        <v>271</v>
      </c>
      <c r="AJ182" s="53" t="s">
        <v>271</v>
      </c>
      <c r="AK182" s="53" t="s">
        <v>271</v>
      </c>
      <c r="AL182" s="53" t="s">
        <v>271</v>
      </c>
      <c r="AM182" s="53" t="s">
        <v>271</v>
      </c>
      <c r="AN182" s="53" t="s">
        <v>271</v>
      </c>
      <c r="AO182" s="53" t="s">
        <v>271</v>
      </c>
      <c r="AP182" s="53" t="s">
        <v>271</v>
      </c>
      <c r="AQ182" s="53" t="s">
        <v>271</v>
      </c>
      <c r="AR182" s="53" t="s">
        <v>271</v>
      </c>
      <c r="AS182" s="53" t="s">
        <v>271</v>
      </c>
      <c r="AT182" s="53" t="s">
        <v>271</v>
      </c>
      <c r="AU182" s="53" t="s">
        <v>271</v>
      </c>
      <c r="AV182" s="53" t="s">
        <v>271</v>
      </c>
      <c r="AW182" s="85" t="str" cm="1">
        <f t="array" ref="AW182">IF(OR(AF182:AQ182="SI",AR182="SI",AS182="SI",AT182="SI",AU182="SI",AV182="SI"),"Crítico-Proceda a elaborar plan de acción","No crítico/Intermedio-Solicitar evaluación por parte del OAL")</f>
        <v>No crítico/Intermedio-Solicitar evaluación por parte del OAL</v>
      </c>
      <c r="AX182" s="86"/>
      <c r="AY182" s="74"/>
      <c r="AZ182" s="74"/>
      <c r="BA182" s="74"/>
      <c r="BB182" s="74"/>
      <c r="BC182" s="74"/>
      <c r="BE182">
        <f t="shared" si="5"/>
        <v>1</v>
      </c>
    </row>
    <row r="183" spans="2:57" ht="58.5" customHeight="1">
      <c r="B183" s="54">
        <v>167</v>
      </c>
      <c r="C183" s="55" t="str">
        <f>Hoja1!W171</f>
        <v xml:space="preserve"> </v>
      </c>
      <c r="D183" s="55" t="str">
        <f>Hoja1!X171</f>
        <v xml:space="preserve"> </v>
      </c>
      <c r="E183" s="55" t="str">
        <f>Hoja1!Y171</f>
        <v xml:space="preserve"> </v>
      </c>
      <c r="F183" s="55" t="str">
        <f>Hoja1!Z171</f>
        <v xml:space="preserve"> </v>
      </c>
      <c r="G183" s="55" t="str">
        <f>Hoja1!AA171</f>
        <v xml:space="preserve"> </v>
      </c>
      <c r="H183" s="55" t="str">
        <f>Hoja1!AB171</f>
        <v xml:space="preserve"> </v>
      </c>
      <c r="I183" s="55" t="str">
        <f>Hoja1!AC171</f>
        <v xml:space="preserve"> </v>
      </c>
      <c r="J183" s="55" t="str">
        <f>Hoja1!AD171</f>
        <v xml:space="preserve"> </v>
      </c>
      <c r="K183" s="137"/>
      <c r="L183" s="137"/>
      <c r="M183" s="53"/>
      <c r="N183" s="53"/>
      <c r="O183" s="53"/>
      <c r="P183" s="53"/>
      <c r="Q183" s="53"/>
      <c r="R183" s="77"/>
      <c r="S183" s="53"/>
      <c r="T183" s="53"/>
      <c r="U183" s="53"/>
      <c r="V183" s="53"/>
      <c r="W183" s="53"/>
      <c r="X183" s="53"/>
      <c r="Y183" s="77"/>
      <c r="Z183" s="53"/>
      <c r="AA183" s="53"/>
      <c r="AB183" s="53"/>
      <c r="AC183" s="53"/>
      <c r="AD183" s="53"/>
      <c r="AE183" s="147" t="str">
        <f t="shared" si="4"/>
        <v>Aceptable</v>
      </c>
      <c r="AF183" s="53" t="s">
        <v>271</v>
      </c>
      <c r="AG183" s="53" t="s">
        <v>271</v>
      </c>
      <c r="AH183" s="53" t="s">
        <v>271</v>
      </c>
      <c r="AI183" s="53" t="s">
        <v>271</v>
      </c>
      <c r="AJ183" s="53" t="s">
        <v>271</v>
      </c>
      <c r="AK183" s="53" t="s">
        <v>271</v>
      </c>
      <c r="AL183" s="53" t="s">
        <v>271</v>
      </c>
      <c r="AM183" s="53" t="s">
        <v>271</v>
      </c>
      <c r="AN183" s="53" t="s">
        <v>271</v>
      </c>
      <c r="AO183" s="53" t="s">
        <v>271</v>
      </c>
      <c r="AP183" s="53" t="s">
        <v>271</v>
      </c>
      <c r="AQ183" s="53" t="s">
        <v>271</v>
      </c>
      <c r="AR183" s="53" t="s">
        <v>271</v>
      </c>
      <c r="AS183" s="53" t="s">
        <v>271</v>
      </c>
      <c r="AT183" s="53" t="s">
        <v>271</v>
      </c>
      <c r="AU183" s="53" t="s">
        <v>271</v>
      </c>
      <c r="AV183" s="53" t="s">
        <v>271</v>
      </c>
      <c r="AW183" s="85" t="str" cm="1">
        <f t="array" ref="AW183">IF(OR(AF183:AQ183="SI",AR183="SI",AS183="SI",AT183="SI",AU183="SI",AV183="SI"),"Crítico-Proceda a elaborar plan de acción","No crítico/Intermedio-Solicitar evaluación por parte del OAL")</f>
        <v>No crítico/Intermedio-Solicitar evaluación por parte del OAL</v>
      </c>
      <c r="AX183" s="86"/>
      <c r="AY183" s="74"/>
      <c r="AZ183" s="74"/>
      <c r="BA183" s="74"/>
      <c r="BB183" s="74"/>
      <c r="BC183" s="74"/>
      <c r="BE183">
        <f t="shared" si="5"/>
        <v>1</v>
      </c>
    </row>
    <row r="184" spans="2:57" ht="58.5" customHeight="1">
      <c r="B184" s="54">
        <v>168</v>
      </c>
      <c r="C184" s="55" t="str">
        <f>Hoja1!W172</f>
        <v xml:space="preserve"> </v>
      </c>
      <c r="D184" s="55" t="str">
        <f>Hoja1!X172</f>
        <v xml:space="preserve"> </v>
      </c>
      <c r="E184" s="55" t="str">
        <f>Hoja1!Y172</f>
        <v xml:space="preserve"> </v>
      </c>
      <c r="F184" s="55" t="str">
        <f>Hoja1!Z172</f>
        <v xml:space="preserve"> </v>
      </c>
      <c r="G184" s="55" t="str">
        <f>Hoja1!AA172</f>
        <v xml:space="preserve"> </v>
      </c>
      <c r="H184" s="55" t="str">
        <f>Hoja1!AB172</f>
        <v xml:space="preserve"> </v>
      </c>
      <c r="I184" s="55" t="str">
        <f>Hoja1!AC172</f>
        <v xml:space="preserve"> </v>
      </c>
      <c r="J184" s="55" t="str">
        <f>Hoja1!AD172</f>
        <v xml:space="preserve"> </v>
      </c>
      <c r="K184" s="137"/>
      <c r="L184" s="137"/>
      <c r="M184" s="53"/>
      <c r="N184" s="53"/>
      <c r="O184" s="53"/>
      <c r="P184" s="53"/>
      <c r="Q184" s="53"/>
      <c r="R184" s="77"/>
      <c r="S184" s="53"/>
      <c r="T184" s="53"/>
      <c r="U184" s="53"/>
      <c r="V184" s="53"/>
      <c r="W184" s="53"/>
      <c r="X184" s="53"/>
      <c r="Y184" s="77"/>
      <c r="Z184" s="53"/>
      <c r="AA184" s="53"/>
      <c r="AB184" s="53"/>
      <c r="AC184" s="53"/>
      <c r="AD184" s="53"/>
      <c r="AE184" s="147" t="str">
        <f t="shared" si="4"/>
        <v>Aceptable</v>
      </c>
      <c r="AF184" s="53" t="s">
        <v>271</v>
      </c>
      <c r="AG184" s="53" t="s">
        <v>271</v>
      </c>
      <c r="AH184" s="53" t="s">
        <v>271</v>
      </c>
      <c r="AI184" s="53" t="s">
        <v>271</v>
      </c>
      <c r="AJ184" s="53" t="s">
        <v>271</v>
      </c>
      <c r="AK184" s="53" t="s">
        <v>271</v>
      </c>
      <c r="AL184" s="53" t="s">
        <v>271</v>
      </c>
      <c r="AM184" s="53" t="s">
        <v>271</v>
      </c>
      <c r="AN184" s="53" t="s">
        <v>271</v>
      </c>
      <c r="AO184" s="53" t="s">
        <v>271</v>
      </c>
      <c r="AP184" s="53" t="s">
        <v>271</v>
      </c>
      <c r="AQ184" s="53" t="s">
        <v>271</v>
      </c>
      <c r="AR184" s="53" t="s">
        <v>271</v>
      </c>
      <c r="AS184" s="53" t="s">
        <v>271</v>
      </c>
      <c r="AT184" s="53" t="s">
        <v>271</v>
      </c>
      <c r="AU184" s="53" t="s">
        <v>271</v>
      </c>
      <c r="AV184" s="53" t="s">
        <v>271</v>
      </c>
      <c r="AW184" s="85" t="str" cm="1">
        <f t="array" ref="AW184">IF(OR(AF184:AQ184="SI",AR184="SI",AS184="SI",AT184="SI",AU184="SI",AV184="SI"),"Crítico-Proceda a elaborar plan de acción","No crítico/Intermedio-Solicitar evaluación por parte del OAL")</f>
        <v>No crítico/Intermedio-Solicitar evaluación por parte del OAL</v>
      </c>
      <c r="AX184" s="86"/>
      <c r="AY184" s="74"/>
      <c r="AZ184" s="74"/>
      <c r="BA184" s="74"/>
      <c r="BB184" s="74"/>
      <c r="BC184" s="74"/>
      <c r="BE184">
        <f t="shared" si="5"/>
        <v>1</v>
      </c>
    </row>
    <row r="185" spans="2:57" ht="58.5" customHeight="1">
      <c r="B185" s="54">
        <v>169</v>
      </c>
      <c r="C185" s="55" t="str">
        <f>Hoja1!W173</f>
        <v xml:space="preserve"> </v>
      </c>
      <c r="D185" s="55" t="str">
        <f>Hoja1!X173</f>
        <v xml:space="preserve"> </v>
      </c>
      <c r="E185" s="55" t="str">
        <f>Hoja1!Y173</f>
        <v xml:space="preserve"> </v>
      </c>
      <c r="F185" s="55" t="str">
        <f>Hoja1!Z173</f>
        <v xml:space="preserve"> </v>
      </c>
      <c r="G185" s="55" t="str">
        <f>Hoja1!AA173</f>
        <v xml:space="preserve"> </v>
      </c>
      <c r="H185" s="55" t="str">
        <f>Hoja1!AB173</f>
        <v xml:space="preserve"> </v>
      </c>
      <c r="I185" s="55" t="str">
        <f>Hoja1!AC173</f>
        <v xml:space="preserve"> </v>
      </c>
      <c r="J185" s="55" t="str">
        <f>Hoja1!AD173</f>
        <v xml:space="preserve"> </v>
      </c>
      <c r="K185" s="137"/>
      <c r="L185" s="137"/>
      <c r="M185" s="53"/>
      <c r="N185" s="53"/>
      <c r="O185" s="53"/>
      <c r="P185" s="53"/>
      <c r="Q185" s="53"/>
      <c r="R185" s="77"/>
      <c r="S185" s="53"/>
      <c r="T185" s="53"/>
      <c r="U185" s="53"/>
      <c r="V185" s="53"/>
      <c r="W185" s="53"/>
      <c r="X185" s="53"/>
      <c r="Y185" s="77"/>
      <c r="Z185" s="53"/>
      <c r="AA185" s="53"/>
      <c r="AB185" s="53"/>
      <c r="AC185" s="53"/>
      <c r="AD185" s="53"/>
      <c r="AE185" s="147" t="str">
        <f t="shared" si="4"/>
        <v>Aceptable</v>
      </c>
      <c r="AF185" s="53" t="s">
        <v>271</v>
      </c>
      <c r="AG185" s="53" t="s">
        <v>271</v>
      </c>
      <c r="AH185" s="53" t="s">
        <v>271</v>
      </c>
      <c r="AI185" s="53" t="s">
        <v>271</v>
      </c>
      <c r="AJ185" s="53" t="s">
        <v>271</v>
      </c>
      <c r="AK185" s="53" t="s">
        <v>271</v>
      </c>
      <c r="AL185" s="53" t="s">
        <v>271</v>
      </c>
      <c r="AM185" s="53" t="s">
        <v>271</v>
      </c>
      <c r="AN185" s="53" t="s">
        <v>271</v>
      </c>
      <c r="AO185" s="53" t="s">
        <v>271</v>
      </c>
      <c r="AP185" s="53" t="s">
        <v>271</v>
      </c>
      <c r="AQ185" s="53" t="s">
        <v>271</v>
      </c>
      <c r="AR185" s="53" t="s">
        <v>271</v>
      </c>
      <c r="AS185" s="53" t="s">
        <v>271</v>
      </c>
      <c r="AT185" s="53" t="s">
        <v>271</v>
      </c>
      <c r="AU185" s="53" t="s">
        <v>271</v>
      </c>
      <c r="AV185" s="53" t="s">
        <v>271</v>
      </c>
      <c r="AW185" s="85" t="str" cm="1">
        <f t="array" ref="AW185">IF(OR(AF185:AQ185="SI",AR185="SI",AS185="SI",AT185="SI",AU185="SI",AV185="SI"),"Crítico-Proceda a elaborar plan de acción","No crítico/Intermedio-Solicitar evaluación por parte del OAL")</f>
        <v>No crítico/Intermedio-Solicitar evaluación por parte del OAL</v>
      </c>
      <c r="AX185" s="86"/>
      <c r="AY185" s="74"/>
      <c r="AZ185" s="74"/>
      <c r="BA185" s="74"/>
      <c r="BB185" s="74"/>
      <c r="BC185" s="74"/>
      <c r="BE185">
        <f t="shared" si="5"/>
        <v>1</v>
      </c>
    </row>
    <row r="186" spans="2:57" ht="58.5" customHeight="1">
      <c r="B186" s="54">
        <v>170</v>
      </c>
      <c r="C186" s="55" t="str">
        <f>Hoja1!W174</f>
        <v xml:space="preserve"> </v>
      </c>
      <c r="D186" s="55" t="str">
        <f>Hoja1!X174</f>
        <v xml:space="preserve"> </v>
      </c>
      <c r="E186" s="55" t="str">
        <f>Hoja1!Y174</f>
        <v xml:space="preserve"> </v>
      </c>
      <c r="F186" s="55" t="str">
        <f>Hoja1!Z174</f>
        <v xml:space="preserve"> </v>
      </c>
      <c r="G186" s="55" t="str">
        <f>Hoja1!AA174</f>
        <v xml:space="preserve"> </v>
      </c>
      <c r="H186" s="55" t="str">
        <f>Hoja1!AB174</f>
        <v xml:space="preserve"> </v>
      </c>
      <c r="I186" s="55" t="str">
        <f>Hoja1!AC174</f>
        <v xml:space="preserve"> </v>
      </c>
      <c r="J186" s="55" t="str">
        <f>Hoja1!AD174</f>
        <v xml:space="preserve"> </v>
      </c>
      <c r="K186" s="137"/>
      <c r="L186" s="137"/>
      <c r="M186" s="53"/>
      <c r="N186" s="53"/>
      <c r="O186" s="53"/>
      <c r="P186" s="53"/>
      <c r="Q186" s="53"/>
      <c r="R186" s="77"/>
      <c r="S186" s="53"/>
      <c r="T186" s="53"/>
      <c r="U186" s="53"/>
      <c r="V186" s="53"/>
      <c r="W186" s="53"/>
      <c r="X186" s="53"/>
      <c r="Y186" s="77"/>
      <c r="Z186" s="53"/>
      <c r="AA186" s="53"/>
      <c r="AB186" s="53"/>
      <c r="AC186" s="53"/>
      <c r="AD186" s="53"/>
      <c r="AE186" s="147" t="str">
        <f t="shared" si="4"/>
        <v>Aceptable</v>
      </c>
      <c r="AF186" s="53" t="s">
        <v>271</v>
      </c>
      <c r="AG186" s="53" t="s">
        <v>271</v>
      </c>
      <c r="AH186" s="53" t="s">
        <v>271</v>
      </c>
      <c r="AI186" s="53" t="s">
        <v>271</v>
      </c>
      <c r="AJ186" s="53" t="s">
        <v>271</v>
      </c>
      <c r="AK186" s="53" t="s">
        <v>271</v>
      </c>
      <c r="AL186" s="53" t="s">
        <v>271</v>
      </c>
      <c r="AM186" s="53" t="s">
        <v>271</v>
      </c>
      <c r="AN186" s="53" t="s">
        <v>271</v>
      </c>
      <c r="AO186" s="53" t="s">
        <v>271</v>
      </c>
      <c r="AP186" s="53" t="s">
        <v>271</v>
      </c>
      <c r="AQ186" s="53" t="s">
        <v>271</v>
      </c>
      <c r="AR186" s="53" t="s">
        <v>271</v>
      </c>
      <c r="AS186" s="53" t="s">
        <v>271</v>
      </c>
      <c r="AT186" s="53" t="s">
        <v>271</v>
      </c>
      <c r="AU186" s="53" t="s">
        <v>271</v>
      </c>
      <c r="AV186" s="53" t="s">
        <v>271</v>
      </c>
      <c r="AW186" s="85" t="str" cm="1">
        <f t="array" ref="AW186">IF(OR(AF186:AQ186="SI",AR186="SI",AS186="SI",AT186="SI",AU186="SI",AV186="SI"),"Crítico-Proceda a elaborar plan de acción","No crítico/Intermedio-Solicitar evaluación por parte del OAL")</f>
        <v>No crítico/Intermedio-Solicitar evaluación por parte del OAL</v>
      </c>
      <c r="AX186" s="86"/>
      <c r="AY186" s="74"/>
      <c r="AZ186" s="74"/>
      <c r="BA186" s="74"/>
      <c r="BB186" s="74"/>
      <c r="BC186" s="74"/>
      <c r="BE186">
        <f t="shared" si="5"/>
        <v>1</v>
      </c>
    </row>
    <row r="187" spans="2:57" ht="58.5" customHeight="1">
      <c r="B187" s="54">
        <v>171</v>
      </c>
      <c r="C187" s="55" t="str">
        <f>Hoja1!W175</f>
        <v xml:space="preserve"> </v>
      </c>
      <c r="D187" s="55" t="str">
        <f>Hoja1!X175</f>
        <v xml:space="preserve"> </v>
      </c>
      <c r="E187" s="55" t="str">
        <f>Hoja1!Y175</f>
        <v xml:space="preserve"> </v>
      </c>
      <c r="F187" s="55" t="str">
        <f>Hoja1!Z175</f>
        <v xml:space="preserve"> </v>
      </c>
      <c r="G187" s="55" t="str">
        <f>Hoja1!AA175</f>
        <v xml:space="preserve"> </v>
      </c>
      <c r="H187" s="55" t="str">
        <f>Hoja1!AB175</f>
        <v xml:space="preserve"> </v>
      </c>
      <c r="I187" s="55" t="str">
        <f>Hoja1!AC175</f>
        <v xml:space="preserve"> </v>
      </c>
      <c r="J187" s="55" t="str">
        <f>Hoja1!AD175</f>
        <v xml:space="preserve"> </v>
      </c>
      <c r="K187" s="137"/>
      <c r="L187" s="137"/>
      <c r="M187" s="53"/>
      <c r="N187" s="53"/>
      <c r="O187" s="53"/>
      <c r="P187" s="53"/>
      <c r="Q187" s="53"/>
      <c r="R187" s="77"/>
      <c r="S187" s="53"/>
      <c r="T187" s="53"/>
      <c r="U187" s="53"/>
      <c r="V187" s="53"/>
      <c r="W187" s="53"/>
      <c r="X187" s="53"/>
      <c r="Y187" s="77"/>
      <c r="Z187" s="53"/>
      <c r="AA187" s="53"/>
      <c r="AB187" s="53"/>
      <c r="AC187" s="53"/>
      <c r="AD187" s="53"/>
      <c r="AE187" s="147" t="str">
        <f t="shared" si="4"/>
        <v>Aceptable</v>
      </c>
      <c r="AF187" s="53" t="s">
        <v>271</v>
      </c>
      <c r="AG187" s="53" t="s">
        <v>271</v>
      </c>
      <c r="AH187" s="53" t="s">
        <v>271</v>
      </c>
      <c r="AI187" s="53" t="s">
        <v>271</v>
      </c>
      <c r="AJ187" s="53" t="s">
        <v>271</v>
      </c>
      <c r="AK187" s="53" t="s">
        <v>271</v>
      </c>
      <c r="AL187" s="53" t="s">
        <v>271</v>
      </c>
      <c r="AM187" s="53" t="s">
        <v>271</v>
      </c>
      <c r="AN187" s="53" t="s">
        <v>271</v>
      </c>
      <c r="AO187" s="53" t="s">
        <v>271</v>
      </c>
      <c r="AP187" s="53" t="s">
        <v>271</v>
      </c>
      <c r="AQ187" s="53" t="s">
        <v>271</v>
      </c>
      <c r="AR187" s="53" t="s">
        <v>271</v>
      </c>
      <c r="AS187" s="53" t="s">
        <v>271</v>
      </c>
      <c r="AT187" s="53" t="s">
        <v>271</v>
      </c>
      <c r="AU187" s="53" t="s">
        <v>271</v>
      </c>
      <c r="AV187" s="53" t="s">
        <v>271</v>
      </c>
      <c r="AW187" s="85" t="str" cm="1">
        <f t="array" ref="AW187">IF(OR(AF187:AQ187="SI",AR187="SI",AS187="SI",AT187="SI",AU187="SI",AV187="SI"),"Crítico-Proceda a elaborar plan de acción","No crítico/Intermedio-Solicitar evaluación por parte del OAL")</f>
        <v>No crítico/Intermedio-Solicitar evaluación por parte del OAL</v>
      </c>
      <c r="AX187" s="86"/>
      <c r="AY187" s="74"/>
      <c r="AZ187" s="74"/>
      <c r="BA187" s="74"/>
      <c r="BB187" s="74"/>
      <c r="BC187" s="74"/>
      <c r="BE187">
        <f t="shared" si="5"/>
        <v>1</v>
      </c>
    </row>
    <row r="188" spans="2:57" ht="58.5" customHeight="1">
      <c r="B188" s="54">
        <v>172</v>
      </c>
      <c r="C188" s="55" t="str">
        <f>Hoja1!W176</f>
        <v xml:space="preserve"> </v>
      </c>
      <c r="D188" s="55" t="str">
        <f>Hoja1!X176</f>
        <v xml:space="preserve"> </v>
      </c>
      <c r="E188" s="55" t="str">
        <f>Hoja1!Y176</f>
        <v xml:space="preserve"> </v>
      </c>
      <c r="F188" s="55" t="str">
        <f>Hoja1!Z176</f>
        <v xml:space="preserve"> </v>
      </c>
      <c r="G188" s="55" t="str">
        <f>Hoja1!AA176</f>
        <v xml:space="preserve"> </v>
      </c>
      <c r="H188" s="55" t="str">
        <f>Hoja1!AB176</f>
        <v xml:space="preserve"> </v>
      </c>
      <c r="I188" s="55" t="str">
        <f>Hoja1!AC176</f>
        <v xml:space="preserve"> </v>
      </c>
      <c r="J188" s="55" t="str">
        <f>Hoja1!AD176</f>
        <v xml:space="preserve"> </v>
      </c>
      <c r="K188" s="137"/>
      <c r="L188" s="137"/>
      <c r="M188" s="53"/>
      <c r="N188" s="53"/>
      <c r="O188" s="53"/>
      <c r="P188" s="53"/>
      <c r="Q188" s="53"/>
      <c r="R188" s="77"/>
      <c r="S188" s="53"/>
      <c r="T188" s="53"/>
      <c r="U188" s="53"/>
      <c r="V188" s="53"/>
      <c r="W188" s="53"/>
      <c r="X188" s="53"/>
      <c r="Y188" s="77"/>
      <c r="Z188" s="53"/>
      <c r="AA188" s="53"/>
      <c r="AB188" s="53"/>
      <c r="AC188" s="53"/>
      <c r="AD188" s="53"/>
      <c r="AE188" s="147" t="str">
        <f t="shared" si="4"/>
        <v>Aceptable</v>
      </c>
      <c r="AF188" s="53" t="s">
        <v>271</v>
      </c>
      <c r="AG188" s="53" t="s">
        <v>271</v>
      </c>
      <c r="AH188" s="53" t="s">
        <v>271</v>
      </c>
      <c r="AI188" s="53" t="s">
        <v>271</v>
      </c>
      <c r="AJ188" s="53" t="s">
        <v>271</v>
      </c>
      <c r="AK188" s="53" t="s">
        <v>271</v>
      </c>
      <c r="AL188" s="53" t="s">
        <v>271</v>
      </c>
      <c r="AM188" s="53" t="s">
        <v>271</v>
      </c>
      <c r="AN188" s="53" t="s">
        <v>271</v>
      </c>
      <c r="AO188" s="53" t="s">
        <v>271</v>
      </c>
      <c r="AP188" s="53" t="s">
        <v>271</v>
      </c>
      <c r="AQ188" s="53" t="s">
        <v>271</v>
      </c>
      <c r="AR188" s="53" t="s">
        <v>271</v>
      </c>
      <c r="AS188" s="53" t="s">
        <v>271</v>
      </c>
      <c r="AT188" s="53" t="s">
        <v>271</v>
      </c>
      <c r="AU188" s="53" t="s">
        <v>271</v>
      </c>
      <c r="AV188" s="53" t="s">
        <v>271</v>
      </c>
      <c r="AW188" s="85" t="str" cm="1">
        <f t="array" ref="AW188">IF(OR(AF188:AQ188="SI",AR188="SI",AS188="SI",AT188="SI",AU188="SI",AV188="SI"),"Crítico-Proceda a elaborar plan de acción","No crítico/Intermedio-Solicitar evaluación por parte del OAL")</f>
        <v>No crítico/Intermedio-Solicitar evaluación por parte del OAL</v>
      </c>
      <c r="AX188" s="86"/>
      <c r="AY188" s="74"/>
      <c r="AZ188" s="74"/>
      <c r="BA188" s="74"/>
      <c r="BB188" s="74"/>
      <c r="BC188" s="74"/>
      <c r="BE188">
        <f t="shared" si="5"/>
        <v>1</v>
      </c>
    </row>
    <row r="189" spans="2:57" ht="58.5" customHeight="1">
      <c r="B189" s="54">
        <v>173</v>
      </c>
      <c r="C189" s="55" t="str">
        <f>Hoja1!W177</f>
        <v xml:space="preserve"> </v>
      </c>
      <c r="D189" s="55" t="str">
        <f>Hoja1!X177</f>
        <v xml:space="preserve"> </v>
      </c>
      <c r="E189" s="55" t="str">
        <f>Hoja1!Y177</f>
        <v xml:space="preserve"> </v>
      </c>
      <c r="F189" s="55" t="str">
        <f>Hoja1!Z177</f>
        <v xml:space="preserve"> </v>
      </c>
      <c r="G189" s="55" t="str">
        <f>Hoja1!AA177</f>
        <v xml:space="preserve"> </v>
      </c>
      <c r="H189" s="55" t="str">
        <f>Hoja1!AB177</f>
        <v xml:space="preserve"> </v>
      </c>
      <c r="I189" s="55" t="str">
        <f>Hoja1!AC177</f>
        <v xml:space="preserve"> </v>
      </c>
      <c r="J189" s="55" t="str">
        <f>Hoja1!AD177</f>
        <v xml:space="preserve"> </v>
      </c>
      <c r="K189" s="137"/>
      <c r="L189" s="137"/>
      <c r="M189" s="53"/>
      <c r="N189" s="53"/>
      <c r="O189" s="53"/>
      <c r="P189" s="53"/>
      <c r="Q189" s="53"/>
      <c r="R189" s="77"/>
      <c r="S189" s="53"/>
      <c r="T189" s="53"/>
      <c r="U189" s="53"/>
      <c r="V189" s="53"/>
      <c r="W189" s="53"/>
      <c r="X189" s="53"/>
      <c r="Y189" s="77"/>
      <c r="Z189" s="53"/>
      <c r="AA189" s="53"/>
      <c r="AB189" s="53"/>
      <c r="AC189" s="53"/>
      <c r="AD189" s="53"/>
      <c r="AE189" s="147" t="str">
        <f t="shared" si="4"/>
        <v>Aceptable</v>
      </c>
      <c r="AF189" s="53" t="s">
        <v>271</v>
      </c>
      <c r="AG189" s="53" t="s">
        <v>271</v>
      </c>
      <c r="AH189" s="53" t="s">
        <v>271</v>
      </c>
      <c r="AI189" s="53" t="s">
        <v>271</v>
      </c>
      <c r="AJ189" s="53" t="s">
        <v>271</v>
      </c>
      <c r="AK189" s="53" t="s">
        <v>271</v>
      </c>
      <c r="AL189" s="53" t="s">
        <v>271</v>
      </c>
      <c r="AM189" s="53" t="s">
        <v>271</v>
      </c>
      <c r="AN189" s="53" t="s">
        <v>271</v>
      </c>
      <c r="AO189" s="53" t="s">
        <v>271</v>
      </c>
      <c r="AP189" s="53" t="s">
        <v>271</v>
      </c>
      <c r="AQ189" s="53" t="s">
        <v>271</v>
      </c>
      <c r="AR189" s="53" t="s">
        <v>271</v>
      </c>
      <c r="AS189" s="53" t="s">
        <v>271</v>
      </c>
      <c r="AT189" s="53" t="s">
        <v>271</v>
      </c>
      <c r="AU189" s="53" t="s">
        <v>271</v>
      </c>
      <c r="AV189" s="53" t="s">
        <v>271</v>
      </c>
      <c r="AW189" s="85" t="str" cm="1">
        <f t="array" ref="AW189">IF(OR(AF189:AQ189="SI",AR189="SI",AS189="SI",AT189="SI",AU189="SI",AV189="SI"),"Crítico-Proceda a elaborar plan de acción","No crítico/Intermedio-Solicitar evaluación por parte del OAL")</f>
        <v>No crítico/Intermedio-Solicitar evaluación por parte del OAL</v>
      </c>
      <c r="AX189" s="86"/>
      <c r="AY189" s="74"/>
      <c r="AZ189" s="74"/>
      <c r="BA189" s="74"/>
      <c r="BB189" s="74"/>
      <c r="BC189" s="74"/>
      <c r="BE189">
        <f t="shared" si="5"/>
        <v>1</v>
      </c>
    </row>
    <row r="190" spans="2:57" ht="58.5" customHeight="1">
      <c r="B190" s="54">
        <v>174</v>
      </c>
      <c r="C190" s="55" t="str">
        <f>Hoja1!W178</f>
        <v xml:space="preserve"> </v>
      </c>
      <c r="D190" s="55" t="str">
        <f>Hoja1!X178</f>
        <v xml:space="preserve"> </v>
      </c>
      <c r="E190" s="55" t="str">
        <f>Hoja1!Y178</f>
        <v xml:space="preserve"> </v>
      </c>
      <c r="F190" s="55" t="str">
        <f>Hoja1!Z178</f>
        <v xml:space="preserve"> </v>
      </c>
      <c r="G190" s="55" t="str">
        <f>Hoja1!AA178</f>
        <v xml:space="preserve"> </v>
      </c>
      <c r="H190" s="55" t="str">
        <f>Hoja1!AB178</f>
        <v xml:space="preserve"> </v>
      </c>
      <c r="I190" s="55" t="str">
        <f>Hoja1!AC178</f>
        <v xml:space="preserve"> </v>
      </c>
      <c r="J190" s="55" t="str">
        <f>Hoja1!AD178</f>
        <v xml:space="preserve"> </v>
      </c>
      <c r="K190" s="137"/>
      <c r="L190" s="137"/>
      <c r="M190" s="53"/>
      <c r="N190" s="53"/>
      <c r="O190" s="53"/>
      <c r="P190" s="53"/>
      <c r="Q190" s="53"/>
      <c r="R190" s="77"/>
      <c r="S190" s="53"/>
      <c r="T190" s="53"/>
      <c r="U190" s="53"/>
      <c r="V190" s="53"/>
      <c r="W190" s="53"/>
      <c r="X190" s="53"/>
      <c r="Y190" s="77"/>
      <c r="Z190" s="53"/>
      <c r="AA190" s="53"/>
      <c r="AB190" s="53"/>
      <c r="AC190" s="53"/>
      <c r="AD190" s="53"/>
      <c r="AE190" s="147" t="str">
        <f t="shared" si="4"/>
        <v>Aceptable</v>
      </c>
      <c r="AF190" s="53" t="s">
        <v>271</v>
      </c>
      <c r="AG190" s="53" t="s">
        <v>271</v>
      </c>
      <c r="AH190" s="53" t="s">
        <v>271</v>
      </c>
      <c r="AI190" s="53" t="s">
        <v>271</v>
      </c>
      <c r="AJ190" s="53" t="s">
        <v>271</v>
      </c>
      <c r="AK190" s="53" t="s">
        <v>271</v>
      </c>
      <c r="AL190" s="53" t="s">
        <v>271</v>
      </c>
      <c r="AM190" s="53" t="s">
        <v>271</v>
      </c>
      <c r="AN190" s="53" t="s">
        <v>271</v>
      </c>
      <c r="AO190" s="53" t="s">
        <v>271</v>
      </c>
      <c r="AP190" s="53" t="s">
        <v>271</v>
      </c>
      <c r="AQ190" s="53" t="s">
        <v>271</v>
      </c>
      <c r="AR190" s="53" t="s">
        <v>271</v>
      </c>
      <c r="AS190" s="53" t="s">
        <v>271</v>
      </c>
      <c r="AT190" s="53" t="s">
        <v>271</v>
      </c>
      <c r="AU190" s="53" t="s">
        <v>271</v>
      </c>
      <c r="AV190" s="53" t="s">
        <v>271</v>
      </c>
      <c r="AW190" s="85" t="str" cm="1">
        <f t="array" ref="AW190">IF(OR(AF190:AQ190="SI",AR190="SI",AS190="SI",AT190="SI",AU190="SI",AV190="SI"),"Crítico-Proceda a elaborar plan de acción","No crítico/Intermedio-Solicitar evaluación por parte del OAL")</f>
        <v>No crítico/Intermedio-Solicitar evaluación por parte del OAL</v>
      </c>
      <c r="AX190" s="86"/>
      <c r="AY190" s="74"/>
      <c r="AZ190" s="74"/>
      <c r="BA190" s="74"/>
      <c r="BB190" s="74"/>
      <c r="BC190" s="74"/>
      <c r="BE190">
        <f t="shared" si="5"/>
        <v>1</v>
      </c>
    </row>
    <row r="191" spans="2:57" ht="58.5" customHeight="1">
      <c r="B191" s="54">
        <v>175</v>
      </c>
      <c r="C191" s="55" t="str">
        <f>Hoja1!W179</f>
        <v xml:space="preserve"> </v>
      </c>
      <c r="D191" s="55" t="str">
        <f>Hoja1!X179</f>
        <v xml:space="preserve"> </v>
      </c>
      <c r="E191" s="55" t="str">
        <f>Hoja1!Y179</f>
        <v xml:space="preserve"> </v>
      </c>
      <c r="F191" s="55" t="str">
        <f>Hoja1!Z179</f>
        <v xml:space="preserve"> </v>
      </c>
      <c r="G191" s="55" t="str">
        <f>Hoja1!AA179</f>
        <v xml:space="preserve"> </v>
      </c>
      <c r="H191" s="55" t="str">
        <f>Hoja1!AB179</f>
        <v xml:space="preserve"> </v>
      </c>
      <c r="I191" s="55" t="str">
        <f>Hoja1!AC179</f>
        <v xml:space="preserve"> </v>
      </c>
      <c r="J191" s="55" t="str">
        <f>Hoja1!AD179</f>
        <v xml:space="preserve"> </v>
      </c>
      <c r="K191" s="137"/>
      <c r="L191" s="137"/>
      <c r="M191" s="53"/>
      <c r="N191" s="53"/>
      <c r="O191" s="53"/>
      <c r="P191" s="53"/>
      <c r="Q191" s="53"/>
      <c r="R191" s="77"/>
      <c r="S191" s="53"/>
      <c r="T191" s="53"/>
      <c r="U191" s="53"/>
      <c r="V191" s="53"/>
      <c r="W191" s="53"/>
      <c r="X191" s="53"/>
      <c r="Y191" s="77"/>
      <c r="Z191" s="53"/>
      <c r="AA191" s="53"/>
      <c r="AB191" s="53"/>
      <c r="AC191" s="53"/>
      <c r="AD191" s="53"/>
      <c r="AE191" s="147" t="str">
        <f t="shared" si="4"/>
        <v>Aceptable</v>
      </c>
      <c r="AF191" s="53" t="s">
        <v>271</v>
      </c>
      <c r="AG191" s="53" t="s">
        <v>271</v>
      </c>
      <c r="AH191" s="53" t="s">
        <v>271</v>
      </c>
      <c r="AI191" s="53" t="s">
        <v>271</v>
      </c>
      <c r="AJ191" s="53" t="s">
        <v>271</v>
      </c>
      <c r="AK191" s="53" t="s">
        <v>271</v>
      </c>
      <c r="AL191" s="53" t="s">
        <v>271</v>
      </c>
      <c r="AM191" s="53" t="s">
        <v>271</v>
      </c>
      <c r="AN191" s="53" t="s">
        <v>271</v>
      </c>
      <c r="AO191" s="53" t="s">
        <v>271</v>
      </c>
      <c r="AP191" s="53" t="s">
        <v>271</v>
      </c>
      <c r="AQ191" s="53" t="s">
        <v>271</v>
      </c>
      <c r="AR191" s="53" t="s">
        <v>271</v>
      </c>
      <c r="AS191" s="53" t="s">
        <v>271</v>
      </c>
      <c r="AT191" s="53" t="s">
        <v>271</v>
      </c>
      <c r="AU191" s="53" t="s">
        <v>271</v>
      </c>
      <c r="AV191" s="53" t="s">
        <v>271</v>
      </c>
      <c r="AW191" s="85" t="str" cm="1">
        <f t="array" ref="AW191">IF(OR(AF191:AQ191="SI",AR191="SI",AS191="SI",AT191="SI",AU191="SI",AV191="SI"),"Crítico-Proceda a elaborar plan de acción","No crítico/Intermedio-Solicitar evaluación por parte del OAL")</f>
        <v>No crítico/Intermedio-Solicitar evaluación por parte del OAL</v>
      </c>
      <c r="AX191" s="86"/>
      <c r="AY191" s="74"/>
      <c r="AZ191" s="74"/>
      <c r="BA191" s="74"/>
      <c r="BB191" s="74"/>
      <c r="BC191" s="74"/>
      <c r="BE191">
        <f t="shared" si="5"/>
        <v>1</v>
      </c>
    </row>
    <row r="192" spans="2:57" ht="58.5" customHeight="1">
      <c r="B192" s="54">
        <v>176</v>
      </c>
      <c r="C192" s="55" t="str">
        <f>Hoja1!W180</f>
        <v xml:space="preserve"> </v>
      </c>
      <c r="D192" s="55" t="str">
        <f>Hoja1!X180</f>
        <v xml:space="preserve"> </v>
      </c>
      <c r="E192" s="55" t="str">
        <f>Hoja1!Y180</f>
        <v xml:space="preserve"> </v>
      </c>
      <c r="F192" s="55" t="str">
        <f>Hoja1!Z180</f>
        <v xml:space="preserve"> </v>
      </c>
      <c r="G192" s="55" t="str">
        <f>Hoja1!AA180</f>
        <v xml:space="preserve"> </v>
      </c>
      <c r="H192" s="55" t="str">
        <f>Hoja1!AB180</f>
        <v xml:space="preserve"> </v>
      </c>
      <c r="I192" s="55" t="str">
        <f>Hoja1!AC180</f>
        <v xml:space="preserve"> </v>
      </c>
      <c r="J192" s="55" t="str">
        <f>Hoja1!AD180</f>
        <v xml:space="preserve"> </v>
      </c>
      <c r="K192" s="137"/>
      <c r="L192" s="137"/>
      <c r="M192" s="53"/>
      <c r="N192" s="53"/>
      <c r="O192" s="53"/>
      <c r="P192" s="53"/>
      <c r="Q192" s="53"/>
      <c r="R192" s="77"/>
      <c r="S192" s="53"/>
      <c r="T192" s="53"/>
      <c r="U192" s="53"/>
      <c r="V192" s="53"/>
      <c r="W192" s="53"/>
      <c r="X192" s="53"/>
      <c r="Y192" s="77"/>
      <c r="Z192" s="53"/>
      <c r="AA192" s="53"/>
      <c r="AB192" s="53"/>
      <c r="AC192" s="53"/>
      <c r="AD192" s="53"/>
      <c r="AE192" s="147" t="str">
        <f t="shared" si="4"/>
        <v>Aceptable</v>
      </c>
      <c r="AF192" s="53" t="s">
        <v>271</v>
      </c>
      <c r="AG192" s="53" t="s">
        <v>271</v>
      </c>
      <c r="AH192" s="53" t="s">
        <v>271</v>
      </c>
      <c r="AI192" s="53" t="s">
        <v>271</v>
      </c>
      <c r="AJ192" s="53" t="s">
        <v>271</v>
      </c>
      <c r="AK192" s="53" t="s">
        <v>271</v>
      </c>
      <c r="AL192" s="53" t="s">
        <v>271</v>
      </c>
      <c r="AM192" s="53" t="s">
        <v>271</v>
      </c>
      <c r="AN192" s="53" t="s">
        <v>271</v>
      </c>
      <c r="AO192" s="53" t="s">
        <v>271</v>
      </c>
      <c r="AP192" s="53" t="s">
        <v>271</v>
      </c>
      <c r="AQ192" s="53" t="s">
        <v>271</v>
      </c>
      <c r="AR192" s="53" t="s">
        <v>271</v>
      </c>
      <c r="AS192" s="53" t="s">
        <v>271</v>
      </c>
      <c r="AT192" s="53" t="s">
        <v>271</v>
      </c>
      <c r="AU192" s="53" t="s">
        <v>271</v>
      </c>
      <c r="AV192" s="53" t="s">
        <v>271</v>
      </c>
      <c r="AW192" s="85" t="str" cm="1">
        <f t="array" ref="AW192">IF(OR(AF192:AQ192="SI",AR192="SI",AS192="SI",AT192="SI",AU192="SI",AV192="SI"),"Crítico-Proceda a elaborar plan de acción","No crítico/Intermedio-Solicitar evaluación por parte del OAL")</f>
        <v>No crítico/Intermedio-Solicitar evaluación por parte del OAL</v>
      </c>
      <c r="AX192" s="86"/>
      <c r="AY192" s="74"/>
      <c r="AZ192" s="74"/>
      <c r="BA192" s="74"/>
      <c r="BB192" s="74"/>
      <c r="BC192" s="74"/>
      <c r="BE192">
        <f t="shared" si="5"/>
        <v>1</v>
      </c>
    </row>
    <row r="193" spans="2:57" ht="58.5" customHeight="1">
      <c r="B193" s="54">
        <v>177</v>
      </c>
      <c r="C193" s="55" t="str">
        <f>Hoja1!W181</f>
        <v xml:space="preserve"> </v>
      </c>
      <c r="D193" s="55" t="str">
        <f>Hoja1!X181</f>
        <v xml:space="preserve"> </v>
      </c>
      <c r="E193" s="55" t="str">
        <f>Hoja1!Y181</f>
        <v xml:space="preserve"> </v>
      </c>
      <c r="F193" s="55" t="str">
        <f>Hoja1!Z181</f>
        <v xml:space="preserve"> </v>
      </c>
      <c r="G193" s="55" t="str">
        <f>Hoja1!AA181</f>
        <v xml:space="preserve"> </v>
      </c>
      <c r="H193" s="55" t="str">
        <f>Hoja1!AB181</f>
        <v xml:space="preserve"> </v>
      </c>
      <c r="I193" s="55" t="str">
        <f>Hoja1!AC181</f>
        <v xml:space="preserve"> </v>
      </c>
      <c r="J193" s="55" t="str">
        <f>Hoja1!AD181</f>
        <v xml:space="preserve"> </v>
      </c>
      <c r="K193" s="137"/>
      <c r="L193" s="137"/>
      <c r="M193" s="53"/>
      <c r="N193" s="53"/>
      <c r="O193" s="53"/>
      <c r="P193" s="53"/>
      <c r="Q193" s="53"/>
      <c r="R193" s="77"/>
      <c r="S193" s="53"/>
      <c r="T193" s="53"/>
      <c r="U193" s="53"/>
      <c r="V193" s="53"/>
      <c r="W193" s="53"/>
      <c r="X193" s="53"/>
      <c r="Y193" s="77"/>
      <c r="Z193" s="53"/>
      <c r="AA193" s="53"/>
      <c r="AB193" s="53"/>
      <c r="AC193" s="53"/>
      <c r="AD193" s="53"/>
      <c r="AE193" s="147" t="str">
        <f t="shared" si="4"/>
        <v>Aceptable</v>
      </c>
      <c r="AF193" s="53" t="s">
        <v>271</v>
      </c>
      <c r="AG193" s="53" t="s">
        <v>271</v>
      </c>
      <c r="AH193" s="53" t="s">
        <v>271</v>
      </c>
      <c r="AI193" s="53" t="s">
        <v>271</v>
      </c>
      <c r="AJ193" s="53" t="s">
        <v>271</v>
      </c>
      <c r="AK193" s="53" t="s">
        <v>271</v>
      </c>
      <c r="AL193" s="53" t="s">
        <v>271</v>
      </c>
      <c r="AM193" s="53" t="s">
        <v>271</v>
      </c>
      <c r="AN193" s="53" t="s">
        <v>271</v>
      </c>
      <c r="AO193" s="53" t="s">
        <v>271</v>
      </c>
      <c r="AP193" s="53" t="s">
        <v>271</v>
      </c>
      <c r="AQ193" s="53" t="s">
        <v>271</v>
      </c>
      <c r="AR193" s="53" t="s">
        <v>271</v>
      </c>
      <c r="AS193" s="53" t="s">
        <v>271</v>
      </c>
      <c r="AT193" s="53" t="s">
        <v>271</v>
      </c>
      <c r="AU193" s="53" t="s">
        <v>271</v>
      </c>
      <c r="AV193" s="53" t="s">
        <v>271</v>
      </c>
      <c r="AW193" s="85" t="str" cm="1">
        <f t="array" ref="AW193">IF(OR(AF193:AQ193="SI",AR193="SI",AS193="SI",AT193="SI",AU193="SI",AV193="SI"),"Crítico-Proceda a elaborar plan de acción","No crítico/Intermedio-Solicitar evaluación por parte del OAL")</f>
        <v>No crítico/Intermedio-Solicitar evaluación por parte del OAL</v>
      </c>
      <c r="AX193" s="86"/>
      <c r="AY193" s="74"/>
      <c r="AZ193" s="74"/>
      <c r="BA193" s="74"/>
      <c r="BB193" s="74"/>
      <c r="BC193" s="74"/>
      <c r="BE193">
        <f t="shared" si="5"/>
        <v>1</v>
      </c>
    </row>
    <row r="194" spans="2:57" ht="58.5" customHeight="1">
      <c r="B194" s="54">
        <v>178</v>
      </c>
      <c r="C194" s="55" t="str">
        <f>Hoja1!W182</f>
        <v xml:space="preserve"> </v>
      </c>
      <c r="D194" s="55" t="str">
        <f>Hoja1!X182</f>
        <v xml:space="preserve"> </v>
      </c>
      <c r="E194" s="55" t="str">
        <f>Hoja1!Y182</f>
        <v xml:space="preserve"> </v>
      </c>
      <c r="F194" s="55" t="str">
        <f>Hoja1!Z182</f>
        <v xml:space="preserve"> </v>
      </c>
      <c r="G194" s="55" t="str">
        <f>Hoja1!AA182</f>
        <v xml:space="preserve"> </v>
      </c>
      <c r="H194" s="55" t="str">
        <f>Hoja1!AB182</f>
        <v xml:space="preserve"> </v>
      </c>
      <c r="I194" s="55" t="str">
        <f>Hoja1!AC182</f>
        <v xml:space="preserve"> </v>
      </c>
      <c r="J194" s="55" t="str">
        <f>Hoja1!AD182</f>
        <v xml:space="preserve"> </v>
      </c>
      <c r="K194" s="137"/>
      <c r="L194" s="137"/>
      <c r="M194" s="53"/>
      <c r="N194" s="53"/>
      <c r="O194" s="53"/>
      <c r="P194" s="53"/>
      <c r="Q194" s="53"/>
      <c r="R194" s="77"/>
      <c r="S194" s="53"/>
      <c r="T194" s="53"/>
      <c r="U194" s="53"/>
      <c r="V194" s="53"/>
      <c r="W194" s="53"/>
      <c r="X194" s="53"/>
      <c r="Y194" s="77"/>
      <c r="Z194" s="53"/>
      <c r="AA194" s="53"/>
      <c r="AB194" s="53"/>
      <c r="AC194" s="53"/>
      <c r="AD194" s="53"/>
      <c r="AE194" s="147" t="str">
        <f t="shared" si="4"/>
        <v>Aceptable</v>
      </c>
      <c r="AF194" s="53" t="s">
        <v>271</v>
      </c>
      <c r="AG194" s="53" t="s">
        <v>271</v>
      </c>
      <c r="AH194" s="53" t="s">
        <v>271</v>
      </c>
      <c r="AI194" s="53" t="s">
        <v>271</v>
      </c>
      <c r="AJ194" s="53" t="s">
        <v>271</v>
      </c>
      <c r="AK194" s="53" t="s">
        <v>271</v>
      </c>
      <c r="AL194" s="53" t="s">
        <v>271</v>
      </c>
      <c r="AM194" s="53" t="s">
        <v>271</v>
      </c>
      <c r="AN194" s="53" t="s">
        <v>271</v>
      </c>
      <c r="AO194" s="53" t="s">
        <v>271</v>
      </c>
      <c r="AP194" s="53" t="s">
        <v>271</v>
      </c>
      <c r="AQ194" s="53" t="s">
        <v>271</v>
      </c>
      <c r="AR194" s="53" t="s">
        <v>271</v>
      </c>
      <c r="AS194" s="53" t="s">
        <v>271</v>
      </c>
      <c r="AT194" s="53" t="s">
        <v>271</v>
      </c>
      <c r="AU194" s="53" t="s">
        <v>271</v>
      </c>
      <c r="AV194" s="53" t="s">
        <v>271</v>
      </c>
      <c r="AW194" s="85" t="str" cm="1">
        <f t="array" ref="AW194">IF(OR(AF194:AQ194="SI",AR194="SI",AS194="SI",AT194="SI",AU194="SI",AV194="SI"),"Crítico-Proceda a elaborar plan de acción","No crítico/Intermedio-Solicitar evaluación por parte del OAL")</f>
        <v>No crítico/Intermedio-Solicitar evaluación por parte del OAL</v>
      </c>
      <c r="AX194" s="86"/>
      <c r="AY194" s="74"/>
      <c r="AZ194" s="74"/>
      <c r="BA194" s="74"/>
      <c r="BB194" s="74"/>
      <c r="BC194" s="74"/>
      <c r="BE194">
        <f t="shared" si="5"/>
        <v>1</v>
      </c>
    </row>
    <row r="195" spans="2:57" ht="58.5" customHeight="1">
      <c r="B195" s="54">
        <v>179</v>
      </c>
      <c r="C195" s="55" t="str">
        <f>Hoja1!W183</f>
        <v xml:space="preserve"> </v>
      </c>
      <c r="D195" s="55" t="str">
        <f>Hoja1!X183</f>
        <v xml:space="preserve"> </v>
      </c>
      <c r="E195" s="55" t="str">
        <f>Hoja1!Y183</f>
        <v xml:space="preserve"> </v>
      </c>
      <c r="F195" s="55" t="str">
        <f>Hoja1!Z183</f>
        <v xml:space="preserve"> </v>
      </c>
      <c r="G195" s="55" t="str">
        <f>Hoja1!AA183</f>
        <v xml:space="preserve"> </v>
      </c>
      <c r="H195" s="55" t="str">
        <f>Hoja1!AB183</f>
        <v xml:space="preserve"> </v>
      </c>
      <c r="I195" s="55" t="str">
        <f>Hoja1!AC183</f>
        <v xml:space="preserve"> </v>
      </c>
      <c r="J195" s="55" t="str">
        <f>Hoja1!AD183</f>
        <v xml:space="preserve"> </v>
      </c>
      <c r="K195" s="137"/>
      <c r="L195" s="137"/>
      <c r="M195" s="53"/>
      <c r="N195" s="53"/>
      <c r="O195" s="53"/>
      <c r="P195" s="53"/>
      <c r="Q195" s="53"/>
      <c r="R195" s="77"/>
      <c r="S195" s="53"/>
      <c r="T195" s="53"/>
      <c r="U195" s="53"/>
      <c r="V195" s="53"/>
      <c r="W195" s="53"/>
      <c r="X195" s="53"/>
      <c r="Y195" s="77"/>
      <c r="Z195" s="53"/>
      <c r="AA195" s="53"/>
      <c r="AB195" s="53"/>
      <c r="AC195" s="53"/>
      <c r="AD195" s="53"/>
      <c r="AE195" s="147" t="str">
        <f t="shared" si="4"/>
        <v>Aceptable</v>
      </c>
      <c r="AF195" s="53" t="s">
        <v>271</v>
      </c>
      <c r="AG195" s="53" t="s">
        <v>271</v>
      </c>
      <c r="AH195" s="53" t="s">
        <v>271</v>
      </c>
      <c r="AI195" s="53" t="s">
        <v>271</v>
      </c>
      <c r="AJ195" s="53" t="s">
        <v>271</v>
      </c>
      <c r="AK195" s="53" t="s">
        <v>271</v>
      </c>
      <c r="AL195" s="53" t="s">
        <v>271</v>
      </c>
      <c r="AM195" s="53" t="s">
        <v>271</v>
      </c>
      <c r="AN195" s="53" t="s">
        <v>271</v>
      </c>
      <c r="AO195" s="53" t="s">
        <v>271</v>
      </c>
      <c r="AP195" s="53" t="s">
        <v>271</v>
      </c>
      <c r="AQ195" s="53" t="s">
        <v>271</v>
      </c>
      <c r="AR195" s="53" t="s">
        <v>271</v>
      </c>
      <c r="AS195" s="53" t="s">
        <v>271</v>
      </c>
      <c r="AT195" s="53" t="s">
        <v>271</v>
      </c>
      <c r="AU195" s="53" t="s">
        <v>271</v>
      </c>
      <c r="AV195" s="53" t="s">
        <v>271</v>
      </c>
      <c r="AW195" s="85" t="str" cm="1">
        <f t="array" ref="AW195">IF(OR(AF195:AQ195="SI",AR195="SI",AS195="SI",AT195="SI",AU195="SI",AV195="SI"),"Crítico-Proceda a elaborar plan de acción","No crítico/Intermedio-Solicitar evaluación por parte del OAL")</f>
        <v>No crítico/Intermedio-Solicitar evaluación por parte del OAL</v>
      </c>
      <c r="AX195" s="86"/>
      <c r="AY195" s="74"/>
      <c r="AZ195" s="74"/>
      <c r="BA195" s="74"/>
      <c r="BB195" s="74"/>
      <c r="BC195" s="74"/>
      <c r="BE195">
        <f t="shared" si="5"/>
        <v>1</v>
      </c>
    </row>
    <row r="196" spans="2:57" ht="58.5" customHeight="1">
      <c r="B196" s="54">
        <v>180</v>
      </c>
      <c r="C196" s="55" t="str">
        <f>Hoja1!W184</f>
        <v xml:space="preserve"> </v>
      </c>
      <c r="D196" s="55" t="str">
        <f>Hoja1!X184</f>
        <v xml:space="preserve"> </v>
      </c>
      <c r="E196" s="55" t="str">
        <f>Hoja1!Y184</f>
        <v xml:space="preserve"> </v>
      </c>
      <c r="F196" s="55" t="str">
        <f>Hoja1!Z184</f>
        <v xml:space="preserve"> </v>
      </c>
      <c r="G196" s="55" t="str">
        <f>Hoja1!AA184</f>
        <v xml:space="preserve"> </v>
      </c>
      <c r="H196" s="55" t="str">
        <f>Hoja1!AB184</f>
        <v xml:space="preserve"> </v>
      </c>
      <c r="I196" s="55" t="str">
        <f>Hoja1!AC184</f>
        <v xml:space="preserve"> </v>
      </c>
      <c r="J196" s="55" t="str">
        <f>Hoja1!AD184</f>
        <v xml:space="preserve"> </v>
      </c>
      <c r="K196" s="137"/>
      <c r="L196" s="137"/>
      <c r="M196" s="53"/>
      <c r="N196" s="53"/>
      <c r="O196" s="53"/>
      <c r="P196" s="53"/>
      <c r="Q196" s="53"/>
      <c r="R196" s="77"/>
      <c r="S196" s="53"/>
      <c r="T196" s="53"/>
      <c r="U196" s="53"/>
      <c r="V196" s="53"/>
      <c r="W196" s="53"/>
      <c r="X196" s="53"/>
      <c r="Y196" s="77"/>
      <c r="Z196" s="53"/>
      <c r="AA196" s="53"/>
      <c r="AB196" s="53"/>
      <c r="AC196" s="53"/>
      <c r="AD196" s="53"/>
      <c r="AE196" s="147" t="str">
        <f t="shared" si="4"/>
        <v>Aceptable</v>
      </c>
      <c r="AF196" s="53" t="s">
        <v>271</v>
      </c>
      <c r="AG196" s="53" t="s">
        <v>271</v>
      </c>
      <c r="AH196" s="53" t="s">
        <v>271</v>
      </c>
      <c r="AI196" s="53" t="s">
        <v>271</v>
      </c>
      <c r="AJ196" s="53" t="s">
        <v>271</v>
      </c>
      <c r="AK196" s="53" t="s">
        <v>271</v>
      </c>
      <c r="AL196" s="53" t="s">
        <v>271</v>
      </c>
      <c r="AM196" s="53" t="s">
        <v>271</v>
      </c>
      <c r="AN196" s="53" t="s">
        <v>271</v>
      </c>
      <c r="AO196" s="53" t="s">
        <v>271</v>
      </c>
      <c r="AP196" s="53" t="s">
        <v>271</v>
      </c>
      <c r="AQ196" s="53" t="s">
        <v>271</v>
      </c>
      <c r="AR196" s="53" t="s">
        <v>271</v>
      </c>
      <c r="AS196" s="53" t="s">
        <v>271</v>
      </c>
      <c r="AT196" s="53" t="s">
        <v>271</v>
      </c>
      <c r="AU196" s="53" t="s">
        <v>271</v>
      </c>
      <c r="AV196" s="53" t="s">
        <v>271</v>
      </c>
      <c r="AW196" s="85" t="str" cm="1">
        <f t="array" ref="AW196">IF(OR(AF196:AQ196="SI",AR196="SI",AS196="SI",AT196="SI",AU196="SI",AV196="SI"),"Crítico-Proceda a elaborar plan de acción","No crítico/Intermedio-Solicitar evaluación por parte del OAL")</f>
        <v>No crítico/Intermedio-Solicitar evaluación por parte del OAL</v>
      </c>
      <c r="AX196" s="86"/>
      <c r="AY196" s="74"/>
      <c r="AZ196" s="74"/>
      <c r="BA196" s="74"/>
      <c r="BB196" s="74"/>
      <c r="BC196" s="74"/>
      <c r="BE196">
        <f t="shared" si="5"/>
        <v>1</v>
      </c>
    </row>
    <row r="197" spans="2:57" ht="58.5" customHeight="1">
      <c r="B197" s="54">
        <v>181</v>
      </c>
      <c r="C197" s="55" t="str">
        <f>Hoja1!W185</f>
        <v xml:space="preserve"> </v>
      </c>
      <c r="D197" s="55" t="str">
        <f>Hoja1!X185</f>
        <v xml:space="preserve"> </v>
      </c>
      <c r="E197" s="55" t="str">
        <f>Hoja1!Y185</f>
        <v xml:space="preserve"> </v>
      </c>
      <c r="F197" s="55" t="str">
        <f>Hoja1!Z185</f>
        <v xml:space="preserve"> </v>
      </c>
      <c r="G197" s="55" t="str">
        <f>Hoja1!AA185</f>
        <v xml:space="preserve"> </v>
      </c>
      <c r="H197" s="55" t="str">
        <f>Hoja1!AB185</f>
        <v xml:space="preserve"> </v>
      </c>
      <c r="I197" s="55" t="str">
        <f>Hoja1!AC185</f>
        <v xml:space="preserve"> </v>
      </c>
      <c r="J197" s="55" t="str">
        <f>Hoja1!AD185</f>
        <v xml:space="preserve"> </v>
      </c>
      <c r="K197" s="137"/>
      <c r="L197" s="137"/>
      <c r="M197" s="53"/>
      <c r="N197" s="53"/>
      <c r="O197" s="53"/>
      <c r="P197" s="53"/>
      <c r="Q197" s="53"/>
      <c r="R197" s="77"/>
      <c r="S197" s="53"/>
      <c r="T197" s="53"/>
      <c r="U197" s="53"/>
      <c r="V197" s="53"/>
      <c r="W197" s="53"/>
      <c r="X197" s="53"/>
      <c r="Y197" s="77"/>
      <c r="Z197" s="53"/>
      <c r="AA197" s="53"/>
      <c r="AB197" s="53"/>
      <c r="AC197" s="53"/>
      <c r="AD197" s="53"/>
      <c r="AE197" s="147" t="str">
        <f t="shared" si="4"/>
        <v>Aceptable</v>
      </c>
      <c r="AF197" s="53" t="s">
        <v>271</v>
      </c>
      <c r="AG197" s="53" t="s">
        <v>271</v>
      </c>
      <c r="AH197" s="53" t="s">
        <v>271</v>
      </c>
      <c r="AI197" s="53" t="s">
        <v>271</v>
      </c>
      <c r="AJ197" s="53" t="s">
        <v>271</v>
      </c>
      <c r="AK197" s="53" t="s">
        <v>271</v>
      </c>
      <c r="AL197" s="53" t="s">
        <v>271</v>
      </c>
      <c r="AM197" s="53" t="s">
        <v>271</v>
      </c>
      <c r="AN197" s="53" t="s">
        <v>271</v>
      </c>
      <c r="AO197" s="53" t="s">
        <v>271</v>
      </c>
      <c r="AP197" s="53" t="s">
        <v>271</v>
      </c>
      <c r="AQ197" s="53" t="s">
        <v>271</v>
      </c>
      <c r="AR197" s="53" t="s">
        <v>271</v>
      </c>
      <c r="AS197" s="53" t="s">
        <v>271</v>
      </c>
      <c r="AT197" s="53" t="s">
        <v>271</v>
      </c>
      <c r="AU197" s="53" t="s">
        <v>271</v>
      </c>
      <c r="AV197" s="53" t="s">
        <v>271</v>
      </c>
      <c r="AW197" s="85" t="str" cm="1">
        <f t="array" ref="AW197">IF(OR(AF197:AQ197="SI",AR197="SI",AS197="SI",AT197="SI",AU197="SI",AV197="SI"),"Crítico-Proceda a elaborar plan de acción","No crítico/Intermedio-Solicitar evaluación por parte del OAL")</f>
        <v>No crítico/Intermedio-Solicitar evaluación por parte del OAL</v>
      </c>
      <c r="AX197" s="86"/>
      <c r="AY197" s="74"/>
      <c r="AZ197" s="74"/>
      <c r="BA197" s="74"/>
      <c r="BB197" s="74"/>
      <c r="BC197" s="74"/>
      <c r="BE197">
        <f t="shared" si="5"/>
        <v>1</v>
      </c>
    </row>
    <row r="198" spans="2:57" ht="58.5" customHeight="1">
      <c r="B198" s="54">
        <v>182</v>
      </c>
      <c r="C198" s="55" t="str">
        <f>Hoja1!W186</f>
        <v xml:space="preserve"> </v>
      </c>
      <c r="D198" s="55" t="str">
        <f>Hoja1!X186</f>
        <v xml:space="preserve"> </v>
      </c>
      <c r="E198" s="55" t="str">
        <f>Hoja1!Y186</f>
        <v xml:space="preserve"> </v>
      </c>
      <c r="F198" s="55" t="str">
        <f>Hoja1!Z186</f>
        <v xml:space="preserve"> </v>
      </c>
      <c r="G198" s="55" t="str">
        <f>Hoja1!AA186</f>
        <v xml:space="preserve"> </v>
      </c>
      <c r="H198" s="55" t="str">
        <f>Hoja1!AB186</f>
        <v xml:space="preserve"> </v>
      </c>
      <c r="I198" s="55" t="str">
        <f>Hoja1!AC186</f>
        <v xml:space="preserve"> </v>
      </c>
      <c r="J198" s="55" t="str">
        <f>Hoja1!AD186</f>
        <v xml:space="preserve"> </v>
      </c>
      <c r="K198" s="137"/>
      <c r="L198" s="137"/>
      <c r="M198" s="53"/>
      <c r="N198" s="53"/>
      <c r="O198" s="53"/>
      <c r="P198" s="53"/>
      <c r="Q198" s="53"/>
      <c r="R198" s="77"/>
      <c r="S198" s="53"/>
      <c r="T198" s="53"/>
      <c r="U198" s="53"/>
      <c r="V198" s="53"/>
      <c r="W198" s="53"/>
      <c r="X198" s="53"/>
      <c r="Y198" s="77"/>
      <c r="Z198" s="53"/>
      <c r="AA198" s="53"/>
      <c r="AB198" s="53"/>
      <c r="AC198" s="53"/>
      <c r="AD198" s="53"/>
      <c r="AE198" s="147" t="str">
        <f t="shared" si="4"/>
        <v>Aceptable</v>
      </c>
      <c r="AF198" s="53" t="s">
        <v>271</v>
      </c>
      <c r="AG198" s="53" t="s">
        <v>271</v>
      </c>
      <c r="AH198" s="53" t="s">
        <v>271</v>
      </c>
      <c r="AI198" s="53" t="s">
        <v>271</v>
      </c>
      <c r="AJ198" s="53" t="s">
        <v>271</v>
      </c>
      <c r="AK198" s="53" t="s">
        <v>271</v>
      </c>
      <c r="AL198" s="53" t="s">
        <v>271</v>
      </c>
      <c r="AM198" s="53" t="s">
        <v>271</v>
      </c>
      <c r="AN198" s="53" t="s">
        <v>271</v>
      </c>
      <c r="AO198" s="53" t="s">
        <v>271</v>
      </c>
      <c r="AP198" s="53" t="s">
        <v>271</v>
      </c>
      <c r="AQ198" s="53" t="s">
        <v>271</v>
      </c>
      <c r="AR198" s="53" t="s">
        <v>271</v>
      </c>
      <c r="AS198" s="53" t="s">
        <v>271</v>
      </c>
      <c r="AT198" s="53" t="s">
        <v>271</v>
      </c>
      <c r="AU198" s="53" t="s">
        <v>271</v>
      </c>
      <c r="AV198" s="53" t="s">
        <v>271</v>
      </c>
      <c r="AW198" s="85" t="str" cm="1">
        <f t="array" ref="AW198">IF(OR(AF198:AQ198="SI",AR198="SI",AS198="SI",AT198="SI",AU198="SI",AV198="SI"),"Crítico-Proceda a elaborar plan de acción","No crítico/Intermedio-Solicitar evaluación por parte del OAL")</f>
        <v>No crítico/Intermedio-Solicitar evaluación por parte del OAL</v>
      </c>
      <c r="AX198" s="86"/>
      <c r="AY198" s="74"/>
      <c r="AZ198" s="74"/>
      <c r="BA198" s="74"/>
      <c r="BB198" s="74"/>
      <c r="BC198" s="74"/>
      <c r="BE198">
        <f t="shared" si="5"/>
        <v>1</v>
      </c>
    </row>
    <row r="199" spans="2:57" ht="58.5" customHeight="1">
      <c r="B199" s="54">
        <v>183</v>
      </c>
      <c r="C199" s="55" t="str">
        <f>Hoja1!W187</f>
        <v xml:space="preserve"> </v>
      </c>
      <c r="D199" s="55" t="str">
        <f>Hoja1!X187</f>
        <v xml:space="preserve"> </v>
      </c>
      <c r="E199" s="55" t="str">
        <f>Hoja1!Y187</f>
        <v xml:space="preserve"> </v>
      </c>
      <c r="F199" s="55" t="str">
        <f>Hoja1!Z187</f>
        <v xml:space="preserve"> </v>
      </c>
      <c r="G199" s="55" t="str">
        <f>Hoja1!AA187</f>
        <v xml:space="preserve"> </v>
      </c>
      <c r="H199" s="55" t="str">
        <f>Hoja1!AB187</f>
        <v xml:space="preserve"> </v>
      </c>
      <c r="I199" s="55" t="str">
        <f>Hoja1!AC187</f>
        <v xml:space="preserve"> </v>
      </c>
      <c r="J199" s="55" t="str">
        <f>Hoja1!AD187</f>
        <v xml:space="preserve"> </v>
      </c>
      <c r="K199" s="137"/>
      <c r="L199" s="137"/>
      <c r="M199" s="53"/>
      <c r="N199" s="53"/>
      <c r="O199" s="53"/>
      <c r="P199" s="53"/>
      <c r="Q199" s="53"/>
      <c r="R199" s="77"/>
      <c r="S199" s="53"/>
      <c r="T199" s="53"/>
      <c r="U199" s="53"/>
      <c r="V199" s="53"/>
      <c r="W199" s="53"/>
      <c r="X199" s="53"/>
      <c r="Y199" s="77"/>
      <c r="Z199" s="53"/>
      <c r="AA199" s="53"/>
      <c r="AB199" s="53"/>
      <c r="AC199" s="53"/>
      <c r="AD199" s="53"/>
      <c r="AE199" s="147" t="str">
        <f t="shared" si="4"/>
        <v>Aceptable</v>
      </c>
      <c r="AF199" s="53" t="s">
        <v>271</v>
      </c>
      <c r="AG199" s="53" t="s">
        <v>271</v>
      </c>
      <c r="AH199" s="53" t="s">
        <v>271</v>
      </c>
      <c r="AI199" s="53" t="s">
        <v>271</v>
      </c>
      <c r="AJ199" s="53" t="s">
        <v>271</v>
      </c>
      <c r="AK199" s="53" t="s">
        <v>271</v>
      </c>
      <c r="AL199" s="53" t="s">
        <v>271</v>
      </c>
      <c r="AM199" s="53" t="s">
        <v>271</v>
      </c>
      <c r="AN199" s="53" t="s">
        <v>271</v>
      </c>
      <c r="AO199" s="53" t="s">
        <v>271</v>
      </c>
      <c r="AP199" s="53" t="s">
        <v>271</v>
      </c>
      <c r="AQ199" s="53" t="s">
        <v>271</v>
      </c>
      <c r="AR199" s="53" t="s">
        <v>271</v>
      </c>
      <c r="AS199" s="53" t="s">
        <v>271</v>
      </c>
      <c r="AT199" s="53" t="s">
        <v>271</v>
      </c>
      <c r="AU199" s="53" t="s">
        <v>271</v>
      </c>
      <c r="AV199" s="53" t="s">
        <v>271</v>
      </c>
      <c r="AW199" s="85" t="str" cm="1">
        <f t="array" ref="AW199">IF(OR(AF199:AQ199="SI",AR199="SI",AS199="SI",AT199="SI",AU199="SI",AV199="SI"),"Crítico-Proceda a elaborar plan de acción","No crítico/Intermedio-Solicitar evaluación por parte del OAL")</f>
        <v>No crítico/Intermedio-Solicitar evaluación por parte del OAL</v>
      </c>
      <c r="AX199" s="86"/>
      <c r="AY199" s="74"/>
      <c r="AZ199" s="74"/>
      <c r="BA199" s="74"/>
      <c r="BB199" s="74"/>
      <c r="BC199" s="74"/>
      <c r="BE199">
        <f t="shared" si="5"/>
        <v>1</v>
      </c>
    </row>
    <row r="200" spans="2:57" ht="58.5" customHeight="1">
      <c r="B200" s="54">
        <v>184</v>
      </c>
      <c r="C200" s="55" t="str">
        <f>Hoja1!W188</f>
        <v xml:space="preserve"> </v>
      </c>
      <c r="D200" s="55" t="str">
        <f>Hoja1!X188</f>
        <v xml:space="preserve"> </v>
      </c>
      <c r="E200" s="55" t="str">
        <f>Hoja1!Y188</f>
        <v xml:space="preserve"> </v>
      </c>
      <c r="F200" s="55" t="str">
        <f>Hoja1!Z188</f>
        <v xml:space="preserve"> </v>
      </c>
      <c r="G200" s="55" t="str">
        <f>Hoja1!AA188</f>
        <v xml:space="preserve"> </v>
      </c>
      <c r="H200" s="55" t="str">
        <f>Hoja1!AB188</f>
        <v xml:space="preserve"> </v>
      </c>
      <c r="I200" s="55" t="str">
        <f>Hoja1!AC188</f>
        <v xml:space="preserve"> </v>
      </c>
      <c r="J200" s="55" t="str">
        <f>Hoja1!AD188</f>
        <v xml:space="preserve"> </v>
      </c>
      <c r="K200" s="137"/>
      <c r="L200" s="137"/>
      <c r="M200" s="53"/>
      <c r="N200" s="53"/>
      <c r="O200" s="53"/>
      <c r="P200" s="53"/>
      <c r="Q200" s="53"/>
      <c r="R200" s="77"/>
      <c r="S200" s="53"/>
      <c r="T200" s="53"/>
      <c r="U200" s="53"/>
      <c r="V200" s="53"/>
      <c r="W200" s="53"/>
      <c r="X200" s="53"/>
      <c r="Y200" s="77"/>
      <c r="Z200" s="53"/>
      <c r="AA200" s="53"/>
      <c r="AB200" s="53"/>
      <c r="AC200" s="53"/>
      <c r="AD200" s="53"/>
      <c r="AE200" s="147" t="str">
        <f t="shared" si="4"/>
        <v>Aceptable</v>
      </c>
      <c r="AF200" s="53" t="s">
        <v>271</v>
      </c>
      <c r="AG200" s="53" t="s">
        <v>271</v>
      </c>
      <c r="AH200" s="53" t="s">
        <v>271</v>
      </c>
      <c r="AI200" s="53" t="s">
        <v>271</v>
      </c>
      <c r="AJ200" s="53" t="s">
        <v>271</v>
      </c>
      <c r="AK200" s="53" t="s">
        <v>271</v>
      </c>
      <c r="AL200" s="53" t="s">
        <v>271</v>
      </c>
      <c r="AM200" s="53" t="s">
        <v>271</v>
      </c>
      <c r="AN200" s="53" t="s">
        <v>271</v>
      </c>
      <c r="AO200" s="53" t="s">
        <v>271</v>
      </c>
      <c r="AP200" s="53" t="s">
        <v>271</v>
      </c>
      <c r="AQ200" s="53" t="s">
        <v>271</v>
      </c>
      <c r="AR200" s="53" t="s">
        <v>271</v>
      </c>
      <c r="AS200" s="53" t="s">
        <v>271</v>
      </c>
      <c r="AT200" s="53" t="s">
        <v>271</v>
      </c>
      <c r="AU200" s="53" t="s">
        <v>271</v>
      </c>
      <c r="AV200" s="53" t="s">
        <v>271</v>
      </c>
      <c r="AW200" s="85" t="str" cm="1">
        <f t="array" ref="AW200">IF(OR(AF200:AQ200="SI",AR200="SI",AS200="SI",AT200="SI",AU200="SI",AV200="SI"),"Crítico-Proceda a elaborar plan de acción","No crítico/Intermedio-Solicitar evaluación por parte del OAL")</f>
        <v>No crítico/Intermedio-Solicitar evaluación por parte del OAL</v>
      </c>
      <c r="AX200" s="86"/>
      <c r="AY200" s="74"/>
      <c r="AZ200" s="74"/>
      <c r="BA200" s="74"/>
      <c r="BB200" s="74"/>
      <c r="BC200" s="74"/>
      <c r="BE200">
        <f t="shared" si="5"/>
        <v>1</v>
      </c>
    </row>
    <row r="201" spans="2:57" ht="58.5" customHeight="1">
      <c r="B201" s="54">
        <v>185</v>
      </c>
      <c r="C201" s="55" t="str">
        <f>Hoja1!W189</f>
        <v xml:space="preserve"> </v>
      </c>
      <c r="D201" s="55" t="str">
        <f>Hoja1!X189</f>
        <v xml:space="preserve"> </v>
      </c>
      <c r="E201" s="55" t="str">
        <f>Hoja1!Y189</f>
        <v xml:space="preserve"> </v>
      </c>
      <c r="F201" s="55" t="str">
        <f>Hoja1!Z189</f>
        <v xml:space="preserve"> </v>
      </c>
      <c r="G201" s="55" t="str">
        <f>Hoja1!AA189</f>
        <v xml:space="preserve"> </v>
      </c>
      <c r="H201" s="55" t="str">
        <f>Hoja1!AB189</f>
        <v xml:space="preserve"> </v>
      </c>
      <c r="I201" s="55" t="str">
        <f>Hoja1!AC189</f>
        <v xml:space="preserve"> </v>
      </c>
      <c r="J201" s="55" t="str">
        <f>Hoja1!AD189</f>
        <v xml:space="preserve"> </v>
      </c>
      <c r="K201" s="137"/>
      <c r="L201" s="137"/>
      <c r="M201" s="53"/>
      <c r="N201" s="53"/>
      <c r="O201" s="53"/>
      <c r="P201" s="53"/>
      <c r="Q201" s="53"/>
      <c r="R201" s="77"/>
      <c r="S201" s="53"/>
      <c r="T201" s="53"/>
      <c r="U201" s="53"/>
      <c r="V201" s="53"/>
      <c r="W201" s="53"/>
      <c r="X201" s="53"/>
      <c r="Y201" s="77"/>
      <c r="Z201" s="53"/>
      <c r="AA201" s="53"/>
      <c r="AB201" s="53"/>
      <c r="AC201" s="53"/>
      <c r="AD201" s="53"/>
      <c r="AE201" s="147" t="str">
        <f t="shared" si="4"/>
        <v>Aceptable</v>
      </c>
      <c r="AF201" s="53" t="s">
        <v>271</v>
      </c>
      <c r="AG201" s="53" t="s">
        <v>271</v>
      </c>
      <c r="AH201" s="53" t="s">
        <v>271</v>
      </c>
      <c r="AI201" s="53" t="s">
        <v>271</v>
      </c>
      <c r="AJ201" s="53" t="s">
        <v>271</v>
      </c>
      <c r="AK201" s="53" t="s">
        <v>271</v>
      </c>
      <c r="AL201" s="53" t="s">
        <v>271</v>
      </c>
      <c r="AM201" s="53" t="s">
        <v>271</v>
      </c>
      <c r="AN201" s="53" t="s">
        <v>271</v>
      </c>
      <c r="AO201" s="53" t="s">
        <v>271</v>
      </c>
      <c r="AP201" s="53" t="s">
        <v>271</v>
      </c>
      <c r="AQ201" s="53" t="s">
        <v>271</v>
      </c>
      <c r="AR201" s="53" t="s">
        <v>271</v>
      </c>
      <c r="AS201" s="53" t="s">
        <v>271</v>
      </c>
      <c r="AT201" s="53" t="s">
        <v>271</v>
      </c>
      <c r="AU201" s="53" t="s">
        <v>271</v>
      </c>
      <c r="AV201" s="53" t="s">
        <v>271</v>
      </c>
      <c r="AW201" s="85" t="str" cm="1">
        <f t="array" ref="AW201">IF(OR(AF201:AQ201="SI",AR201="SI",AS201="SI",AT201="SI",AU201="SI",AV201="SI"),"Crítico-Proceda a elaborar plan de acción","No crítico/Intermedio-Solicitar evaluación por parte del OAL")</f>
        <v>No crítico/Intermedio-Solicitar evaluación por parte del OAL</v>
      </c>
      <c r="AX201" s="86"/>
      <c r="AY201" s="74"/>
      <c r="AZ201" s="74"/>
      <c r="BA201" s="74"/>
      <c r="BB201" s="74"/>
      <c r="BC201" s="74"/>
      <c r="BE201">
        <f t="shared" si="5"/>
        <v>1</v>
      </c>
    </row>
    <row r="202" spans="2:57" ht="58.5" customHeight="1">
      <c r="B202" s="54">
        <v>186</v>
      </c>
      <c r="C202" s="55" t="str">
        <f>Hoja1!W190</f>
        <v xml:space="preserve"> </v>
      </c>
      <c r="D202" s="55" t="str">
        <f>Hoja1!X190</f>
        <v xml:space="preserve"> </v>
      </c>
      <c r="E202" s="55" t="str">
        <f>Hoja1!Y190</f>
        <v xml:space="preserve"> </v>
      </c>
      <c r="F202" s="55" t="str">
        <f>Hoja1!Z190</f>
        <v xml:space="preserve"> </v>
      </c>
      <c r="G202" s="55" t="str">
        <f>Hoja1!AA190</f>
        <v xml:space="preserve"> </v>
      </c>
      <c r="H202" s="55" t="str">
        <f>Hoja1!AB190</f>
        <v xml:space="preserve"> </v>
      </c>
      <c r="I202" s="55" t="str">
        <f>Hoja1!AC190</f>
        <v xml:space="preserve"> </v>
      </c>
      <c r="J202" s="55" t="str">
        <f>Hoja1!AD190</f>
        <v xml:space="preserve"> </v>
      </c>
      <c r="K202" s="137"/>
      <c r="L202" s="137"/>
      <c r="M202" s="53"/>
      <c r="N202" s="53"/>
      <c r="O202" s="53"/>
      <c r="P202" s="53"/>
      <c r="Q202" s="53"/>
      <c r="R202" s="77"/>
      <c r="S202" s="53"/>
      <c r="T202" s="53"/>
      <c r="U202" s="53"/>
      <c r="V202" s="53"/>
      <c r="W202" s="53"/>
      <c r="X202" s="53"/>
      <c r="Y202" s="77"/>
      <c r="Z202" s="53"/>
      <c r="AA202" s="53"/>
      <c r="AB202" s="53"/>
      <c r="AC202" s="53"/>
      <c r="AD202" s="53"/>
      <c r="AE202" s="147" t="str">
        <f t="shared" si="4"/>
        <v>Aceptable</v>
      </c>
      <c r="AF202" s="53" t="s">
        <v>271</v>
      </c>
      <c r="AG202" s="53" t="s">
        <v>271</v>
      </c>
      <c r="AH202" s="53" t="s">
        <v>271</v>
      </c>
      <c r="AI202" s="53" t="s">
        <v>271</v>
      </c>
      <c r="AJ202" s="53" t="s">
        <v>271</v>
      </c>
      <c r="AK202" s="53" t="s">
        <v>271</v>
      </c>
      <c r="AL202" s="53" t="s">
        <v>271</v>
      </c>
      <c r="AM202" s="53" t="s">
        <v>271</v>
      </c>
      <c r="AN202" s="53" t="s">
        <v>271</v>
      </c>
      <c r="AO202" s="53" t="s">
        <v>271</v>
      </c>
      <c r="AP202" s="53" t="s">
        <v>271</v>
      </c>
      <c r="AQ202" s="53" t="s">
        <v>271</v>
      </c>
      <c r="AR202" s="53" t="s">
        <v>271</v>
      </c>
      <c r="AS202" s="53" t="s">
        <v>271</v>
      </c>
      <c r="AT202" s="53" t="s">
        <v>271</v>
      </c>
      <c r="AU202" s="53" t="s">
        <v>271</v>
      </c>
      <c r="AV202" s="53" t="s">
        <v>271</v>
      </c>
      <c r="AW202" s="85" t="str" cm="1">
        <f t="array" ref="AW202">IF(OR(AF202:AQ202="SI",AR202="SI",AS202="SI",AT202="SI",AU202="SI",AV202="SI"),"Crítico-Proceda a elaborar plan de acción","No crítico/Intermedio-Solicitar evaluación por parte del OAL")</f>
        <v>No crítico/Intermedio-Solicitar evaluación por parte del OAL</v>
      </c>
      <c r="AX202" s="86"/>
      <c r="AY202" s="74"/>
      <c r="AZ202" s="74"/>
      <c r="BA202" s="74"/>
      <c r="BB202" s="74"/>
      <c r="BC202" s="74"/>
      <c r="BE202">
        <f t="shared" si="5"/>
        <v>1</v>
      </c>
    </row>
    <row r="203" spans="2:57" ht="58.5" customHeight="1">
      <c r="B203" s="54">
        <v>187</v>
      </c>
      <c r="C203" s="55" t="str">
        <f>Hoja1!W191</f>
        <v xml:space="preserve"> </v>
      </c>
      <c r="D203" s="55" t="str">
        <f>Hoja1!X191</f>
        <v xml:space="preserve"> </v>
      </c>
      <c r="E203" s="55" t="str">
        <f>Hoja1!Y191</f>
        <v xml:space="preserve"> </v>
      </c>
      <c r="F203" s="55" t="str">
        <f>Hoja1!Z191</f>
        <v xml:space="preserve"> </v>
      </c>
      <c r="G203" s="55" t="str">
        <f>Hoja1!AA191</f>
        <v xml:space="preserve"> </v>
      </c>
      <c r="H203" s="55" t="str">
        <f>Hoja1!AB191</f>
        <v xml:space="preserve"> </v>
      </c>
      <c r="I203" s="55" t="str">
        <f>Hoja1!AC191</f>
        <v xml:space="preserve"> </v>
      </c>
      <c r="J203" s="55" t="str">
        <f>Hoja1!AD191</f>
        <v xml:space="preserve"> </v>
      </c>
      <c r="K203" s="137"/>
      <c r="L203" s="137"/>
      <c r="M203" s="53"/>
      <c r="N203" s="53"/>
      <c r="O203" s="53"/>
      <c r="P203" s="53"/>
      <c r="Q203" s="53"/>
      <c r="R203" s="77"/>
      <c r="S203" s="53"/>
      <c r="T203" s="53"/>
      <c r="U203" s="53"/>
      <c r="V203" s="53"/>
      <c r="W203" s="53"/>
      <c r="X203" s="53"/>
      <c r="Y203" s="77"/>
      <c r="Z203" s="53"/>
      <c r="AA203" s="53"/>
      <c r="AB203" s="53"/>
      <c r="AC203" s="53"/>
      <c r="AD203" s="53"/>
      <c r="AE203" s="147" t="str">
        <f t="shared" si="4"/>
        <v>Aceptable</v>
      </c>
      <c r="AF203" s="53" t="s">
        <v>271</v>
      </c>
      <c r="AG203" s="53" t="s">
        <v>271</v>
      </c>
      <c r="AH203" s="53" t="s">
        <v>271</v>
      </c>
      <c r="AI203" s="53" t="s">
        <v>271</v>
      </c>
      <c r="AJ203" s="53" t="s">
        <v>271</v>
      </c>
      <c r="AK203" s="53" t="s">
        <v>271</v>
      </c>
      <c r="AL203" s="53" t="s">
        <v>271</v>
      </c>
      <c r="AM203" s="53" t="s">
        <v>271</v>
      </c>
      <c r="AN203" s="53" t="s">
        <v>271</v>
      </c>
      <c r="AO203" s="53" t="s">
        <v>271</v>
      </c>
      <c r="AP203" s="53" t="s">
        <v>271</v>
      </c>
      <c r="AQ203" s="53" t="s">
        <v>271</v>
      </c>
      <c r="AR203" s="53" t="s">
        <v>271</v>
      </c>
      <c r="AS203" s="53" t="s">
        <v>271</v>
      </c>
      <c r="AT203" s="53" t="s">
        <v>271</v>
      </c>
      <c r="AU203" s="53" t="s">
        <v>271</v>
      </c>
      <c r="AV203" s="53" t="s">
        <v>271</v>
      </c>
      <c r="AW203" s="85" t="str" cm="1">
        <f t="array" ref="AW203">IF(OR(AF203:AQ203="SI",AR203="SI",AS203="SI",AT203="SI",AU203="SI",AV203="SI"),"Crítico-Proceda a elaborar plan de acción","No crítico/Intermedio-Solicitar evaluación por parte del OAL")</f>
        <v>No crítico/Intermedio-Solicitar evaluación por parte del OAL</v>
      </c>
      <c r="AX203" s="86"/>
      <c r="AY203" s="74"/>
      <c r="AZ203" s="74"/>
      <c r="BA203" s="74"/>
      <c r="BB203" s="74"/>
      <c r="BC203" s="74"/>
      <c r="BE203">
        <f t="shared" si="5"/>
        <v>1</v>
      </c>
    </row>
    <row r="204" spans="2:57" ht="58.5" customHeight="1">
      <c r="B204" s="54">
        <v>188</v>
      </c>
      <c r="C204" s="55" t="str">
        <f>Hoja1!W192</f>
        <v xml:space="preserve"> </v>
      </c>
      <c r="D204" s="55" t="str">
        <f>Hoja1!X192</f>
        <v xml:space="preserve"> </v>
      </c>
      <c r="E204" s="55" t="str">
        <f>Hoja1!Y192</f>
        <v xml:space="preserve"> </v>
      </c>
      <c r="F204" s="55" t="str">
        <f>Hoja1!Z192</f>
        <v xml:space="preserve"> </v>
      </c>
      <c r="G204" s="55" t="str">
        <f>Hoja1!AA192</f>
        <v xml:space="preserve"> </v>
      </c>
      <c r="H204" s="55" t="str">
        <f>Hoja1!AB192</f>
        <v xml:space="preserve"> </v>
      </c>
      <c r="I204" s="55" t="str">
        <f>Hoja1!AC192</f>
        <v xml:space="preserve"> </v>
      </c>
      <c r="J204" s="55" t="str">
        <f>Hoja1!AD192</f>
        <v xml:space="preserve"> </v>
      </c>
      <c r="K204" s="137"/>
      <c r="L204" s="137"/>
      <c r="M204" s="53"/>
      <c r="N204" s="53"/>
      <c r="O204" s="53"/>
      <c r="P204" s="53"/>
      <c r="Q204" s="53"/>
      <c r="R204" s="77"/>
      <c r="S204" s="53"/>
      <c r="T204" s="53"/>
      <c r="U204" s="53"/>
      <c r="V204" s="53"/>
      <c r="W204" s="53"/>
      <c r="X204" s="53"/>
      <c r="Y204" s="77"/>
      <c r="Z204" s="53"/>
      <c r="AA204" s="53"/>
      <c r="AB204" s="53"/>
      <c r="AC204" s="53"/>
      <c r="AD204" s="53"/>
      <c r="AE204" s="147" t="str">
        <f t="shared" si="4"/>
        <v>Aceptable</v>
      </c>
      <c r="AF204" s="53" t="s">
        <v>271</v>
      </c>
      <c r="AG204" s="53" t="s">
        <v>271</v>
      </c>
      <c r="AH204" s="53" t="s">
        <v>271</v>
      </c>
      <c r="AI204" s="53" t="s">
        <v>271</v>
      </c>
      <c r="AJ204" s="53" t="s">
        <v>271</v>
      </c>
      <c r="AK204" s="53" t="s">
        <v>271</v>
      </c>
      <c r="AL204" s="53" t="s">
        <v>271</v>
      </c>
      <c r="AM204" s="53" t="s">
        <v>271</v>
      </c>
      <c r="AN204" s="53" t="s">
        <v>271</v>
      </c>
      <c r="AO204" s="53" t="s">
        <v>271</v>
      </c>
      <c r="AP204" s="53" t="s">
        <v>271</v>
      </c>
      <c r="AQ204" s="53" t="s">
        <v>271</v>
      </c>
      <c r="AR204" s="53" t="s">
        <v>271</v>
      </c>
      <c r="AS204" s="53" t="s">
        <v>271</v>
      </c>
      <c r="AT204" s="53" t="s">
        <v>271</v>
      </c>
      <c r="AU204" s="53" t="s">
        <v>271</v>
      </c>
      <c r="AV204" s="53" t="s">
        <v>271</v>
      </c>
      <c r="AW204" s="85" t="str" cm="1">
        <f t="array" ref="AW204">IF(OR(AF204:AQ204="SI",AR204="SI",AS204="SI",AT204="SI",AU204="SI",AV204="SI"),"Crítico-Proceda a elaborar plan de acción","No crítico/Intermedio-Solicitar evaluación por parte del OAL")</f>
        <v>No crítico/Intermedio-Solicitar evaluación por parte del OAL</v>
      </c>
      <c r="AX204" s="86"/>
      <c r="AY204" s="74"/>
      <c r="AZ204" s="74"/>
      <c r="BA204" s="74"/>
      <c r="BB204" s="74"/>
      <c r="BC204" s="74"/>
      <c r="BE204">
        <f t="shared" si="5"/>
        <v>1</v>
      </c>
    </row>
    <row r="205" spans="2:57" ht="58.5" customHeight="1">
      <c r="B205" s="54">
        <v>189</v>
      </c>
      <c r="C205" s="55" t="str">
        <f>Hoja1!W193</f>
        <v xml:space="preserve"> </v>
      </c>
      <c r="D205" s="55" t="str">
        <f>Hoja1!X193</f>
        <v xml:space="preserve"> </v>
      </c>
      <c r="E205" s="55" t="str">
        <f>Hoja1!Y193</f>
        <v xml:space="preserve"> </v>
      </c>
      <c r="F205" s="55" t="str">
        <f>Hoja1!Z193</f>
        <v xml:space="preserve"> </v>
      </c>
      <c r="G205" s="55" t="str">
        <f>Hoja1!AA193</f>
        <v xml:space="preserve"> </v>
      </c>
      <c r="H205" s="55" t="str">
        <f>Hoja1!AB193</f>
        <v xml:space="preserve"> </v>
      </c>
      <c r="I205" s="55" t="str">
        <f>Hoja1!AC193</f>
        <v xml:space="preserve"> </v>
      </c>
      <c r="J205" s="55" t="str">
        <f>Hoja1!AD193</f>
        <v xml:space="preserve"> </v>
      </c>
      <c r="K205" s="137"/>
      <c r="L205" s="137"/>
      <c r="M205" s="53"/>
      <c r="N205" s="53"/>
      <c r="O205" s="53"/>
      <c r="P205" s="53"/>
      <c r="Q205" s="53"/>
      <c r="R205" s="77"/>
      <c r="S205" s="53"/>
      <c r="T205" s="53"/>
      <c r="U205" s="53"/>
      <c r="V205" s="53"/>
      <c r="W205" s="53"/>
      <c r="X205" s="53"/>
      <c r="Y205" s="77"/>
      <c r="Z205" s="53"/>
      <c r="AA205" s="53"/>
      <c r="AB205" s="53"/>
      <c r="AC205" s="53"/>
      <c r="AD205" s="53"/>
      <c r="AE205" s="147" t="str">
        <f t="shared" si="4"/>
        <v>Aceptable</v>
      </c>
      <c r="AF205" s="53" t="s">
        <v>271</v>
      </c>
      <c r="AG205" s="53" t="s">
        <v>271</v>
      </c>
      <c r="AH205" s="53" t="s">
        <v>271</v>
      </c>
      <c r="AI205" s="53" t="s">
        <v>271</v>
      </c>
      <c r="AJ205" s="53" t="s">
        <v>271</v>
      </c>
      <c r="AK205" s="53" t="s">
        <v>271</v>
      </c>
      <c r="AL205" s="53" t="s">
        <v>271</v>
      </c>
      <c r="AM205" s="53" t="s">
        <v>271</v>
      </c>
      <c r="AN205" s="53" t="s">
        <v>271</v>
      </c>
      <c r="AO205" s="53" t="s">
        <v>271</v>
      </c>
      <c r="AP205" s="53" t="s">
        <v>271</v>
      </c>
      <c r="AQ205" s="53" t="s">
        <v>271</v>
      </c>
      <c r="AR205" s="53" t="s">
        <v>271</v>
      </c>
      <c r="AS205" s="53" t="s">
        <v>271</v>
      </c>
      <c r="AT205" s="53" t="s">
        <v>271</v>
      </c>
      <c r="AU205" s="53" t="s">
        <v>271</v>
      </c>
      <c r="AV205" s="53" t="s">
        <v>271</v>
      </c>
      <c r="AW205" s="85" t="str" cm="1">
        <f t="array" ref="AW205">IF(OR(AF205:AQ205="SI",AR205="SI",AS205="SI",AT205="SI",AU205="SI",AV205="SI"),"Crítico-Proceda a elaborar plan de acción","No crítico/Intermedio-Solicitar evaluación por parte del OAL")</f>
        <v>No crítico/Intermedio-Solicitar evaluación por parte del OAL</v>
      </c>
      <c r="AX205" s="86"/>
      <c r="AY205" s="74"/>
      <c r="AZ205" s="74"/>
      <c r="BA205" s="74"/>
      <c r="BB205" s="74"/>
      <c r="BC205" s="74"/>
      <c r="BE205">
        <f t="shared" si="5"/>
        <v>1</v>
      </c>
    </row>
    <row r="206" spans="2:57" ht="58.5" customHeight="1">
      <c r="B206" s="54">
        <v>190</v>
      </c>
      <c r="C206" s="55" t="str">
        <f>Hoja1!W194</f>
        <v xml:space="preserve"> </v>
      </c>
      <c r="D206" s="55" t="str">
        <f>Hoja1!X194</f>
        <v xml:space="preserve"> </v>
      </c>
      <c r="E206" s="55" t="str">
        <f>Hoja1!Y194</f>
        <v xml:space="preserve"> </v>
      </c>
      <c r="F206" s="55" t="str">
        <f>Hoja1!Z194</f>
        <v xml:space="preserve"> </v>
      </c>
      <c r="G206" s="55" t="str">
        <f>Hoja1!AA194</f>
        <v xml:space="preserve"> </v>
      </c>
      <c r="H206" s="55" t="str">
        <f>Hoja1!AB194</f>
        <v xml:space="preserve"> </v>
      </c>
      <c r="I206" s="55" t="str">
        <f>Hoja1!AC194</f>
        <v xml:space="preserve"> </v>
      </c>
      <c r="J206" s="55" t="str">
        <f>Hoja1!AD194</f>
        <v xml:space="preserve"> </v>
      </c>
      <c r="K206" s="137"/>
      <c r="L206" s="137"/>
      <c r="M206" s="53"/>
      <c r="N206" s="53"/>
      <c r="O206" s="53"/>
      <c r="P206" s="53"/>
      <c r="Q206" s="53"/>
      <c r="R206" s="77"/>
      <c r="S206" s="53"/>
      <c r="T206" s="53"/>
      <c r="U206" s="53"/>
      <c r="V206" s="53"/>
      <c r="W206" s="53"/>
      <c r="X206" s="53"/>
      <c r="Y206" s="77"/>
      <c r="Z206" s="53"/>
      <c r="AA206" s="53"/>
      <c r="AB206" s="53"/>
      <c r="AC206" s="53"/>
      <c r="AD206" s="53"/>
      <c r="AE206" s="147" t="str">
        <f t="shared" si="4"/>
        <v>Aceptable</v>
      </c>
      <c r="AF206" s="53" t="s">
        <v>271</v>
      </c>
      <c r="AG206" s="53" t="s">
        <v>271</v>
      </c>
      <c r="AH206" s="53" t="s">
        <v>271</v>
      </c>
      <c r="AI206" s="53" t="s">
        <v>271</v>
      </c>
      <c r="AJ206" s="53" t="s">
        <v>271</v>
      </c>
      <c r="AK206" s="53" t="s">
        <v>271</v>
      </c>
      <c r="AL206" s="53" t="s">
        <v>271</v>
      </c>
      <c r="AM206" s="53" t="s">
        <v>271</v>
      </c>
      <c r="AN206" s="53" t="s">
        <v>271</v>
      </c>
      <c r="AO206" s="53" t="s">
        <v>271</v>
      </c>
      <c r="AP206" s="53" t="s">
        <v>271</v>
      </c>
      <c r="AQ206" s="53" t="s">
        <v>271</v>
      </c>
      <c r="AR206" s="53" t="s">
        <v>271</v>
      </c>
      <c r="AS206" s="53" t="s">
        <v>271</v>
      </c>
      <c r="AT206" s="53" t="s">
        <v>271</v>
      </c>
      <c r="AU206" s="53" t="s">
        <v>271</v>
      </c>
      <c r="AV206" s="53" t="s">
        <v>271</v>
      </c>
      <c r="AW206" s="85" t="str" cm="1">
        <f t="array" ref="AW206">IF(OR(AF206:AQ206="SI",AR206="SI",AS206="SI",AT206="SI",AU206="SI",AV206="SI"),"Crítico-Proceda a elaborar plan de acción","No crítico/Intermedio-Solicitar evaluación por parte del OAL")</f>
        <v>No crítico/Intermedio-Solicitar evaluación por parte del OAL</v>
      </c>
      <c r="AX206" s="86"/>
      <c r="AY206" s="74"/>
      <c r="AZ206" s="74"/>
      <c r="BA206" s="74"/>
      <c r="BB206" s="74"/>
      <c r="BC206" s="74"/>
      <c r="BE206">
        <f t="shared" si="5"/>
        <v>1</v>
      </c>
    </row>
    <row r="207" spans="2:57" ht="58.5" customHeight="1">
      <c r="B207" s="54">
        <v>191</v>
      </c>
      <c r="C207" s="55" t="str">
        <f>Hoja1!W195</f>
        <v xml:space="preserve"> </v>
      </c>
      <c r="D207" s="55" t="str">
        <f>Hoja1!X195</f>
        <v xml:space="preserve"> </v>
      </c>
      <c r="E207" s="55" t="str">
        <f>Hoja1!Y195</f>
        <v xml:space="preserve"> </v>
      </c>
      <c r="F207" s="55" t="str">
        <f>Hoja1!Z195</f>
        <v xml:space="preserve"> </v>
      </c>
      <c r="G207" s="55" t="str">
        <f>Hoja1!AA195</f>
        <v xml:space="preserve"> </v>
      </c>
      <c r="H207" s="55" t="str">
        <f>Hoja1!AB195</f>
        <v xml:space="preserve"> </v>
      </c>
      <c r="I207" s="55" t="str">
        <f>Hoja1!AC195</f>
        <v xml:space="preserve"> </v>
      </c>
      <c r="J207" s="55" t="str">
        <f>Hoja1!AD195</f>
        <v xml:space="preserve"> </v>
      </c>
      <c r="K207" s="137"/>
      <c r="L207" s="137"/>
      <c r="M207" s="53"/>
      <c r="N207" s="53"/>
      <c r="O207" s="53"/>
      <c r="P207" s="53"/>
      <c r="Q207" s="53"/>
      <c r="R207" s="77"/>
      <c r="S207" s="53"/>
      <c r="T207" s="53"/>
      <c r="U207" s="53"/>
      <c r="V207" s="53"/>
      <c r="W207" s="53"/>
      <c r="X207" s="53"/>
      <c r="Y207" s="77"/>
      <c r="Z207" s="53"/>
      <c r="AA207" s="53"/>
      <c r="AB207" s="53"/>
      <c r="AC207" s="53"/>
      <c r="AD207" s="53"/>
      <c r="AE207" s="147" t="str">
        <f t="shared" si="4"/>
        <v>Aceptable</v>
      </c>
      <c r="AF207" s="53" t="s">
        <v>271</v>
      </c>
      <c r="AG207" s="53" t="s">
        <v>271</v>
      </c>
      <c r="AH207" s="53" t="s">
        <v>271</v>
      </c>
      <c r="AI207" s="53" t="s">
        <v>271</v>
      </c>
      <c r="AJ207" s="53" t="s">
        <v>271</v>
      </c>
      <c r="AK207" s="53" t="s">
        <v>271</v>
      </c>
      <c r="AL207" s="53" t="s">
        <v>271</v>
      </c>
      <c r="AM207" s="53" t="s">
        <v>271</v>
      </c>
      <c r="AN207" s="53" t="s">
        <v>271</v>
      </c>
      <c r="AO207" s="53" t="s">
        <v>271</v>
      </c>
      <c r="AP207" s="53" t="s">
        <v>271</v>
      </c>
      <c r="AQ207" s="53" t="s">
        <v>271</v>
      </c>
      <c r="AR207" s="53" t="s">
        <v>271</v>
      </c>
      <c r="AS207" s="53" t="s">
        <v>271</v>
      </c>
      <c r="AT207" s="53" t="s">
        <v>271</v>
      </c>
      <c r="AU207" s="53" t="s">
        <v>271</v>
      </c>
      <c r="AV207" s="53" t="s">
        <v>271</v>
      </c>
      <c r="AW207" s="85" t="str" cm="1">
        <f t="array" ref="AW207">IF(OR(AF207:AQ207="SI",AR207="SI",AS207="SI",AT207="SI",AU207="SI",AV207="SI"),"Crítico-Proceda a elaborar plan de acción","No crítico/Intermedio-Solicitar evaluación por parte del OAL")</f>
        <v>No crítico/Intermedio-Solicitar evaluación por parte del OAL</v>
      </c>
      <c r="AX207" s="86"/>
      <c r="AY207" s="74"/>
      <c r="AZ207" s="74"/>
      <c r="BA207" s="74"/>
      <c r="BB207" s="74"/>
      <c r="BC207" s="74"/>
      <c r="BE207">
        <f t="shared" si="5"/>
        <v>1</v>
      </c>
    </row>
    <row r="208" spans="2:57" ht="58.5" customHeight="1">
      <c r="B208" s="54">
        <v>192</v>
      </c>
      <c r="C208" s="55" t="str">
        <f>Hoja1!W196</f>
        <v xml:space="preserve"> </v>
      </c>
      <c r="D208" s="55" t="str">
        <f>Hoja1!X196</f>
        <v xml:space="preserve"> </v>
      </c>
      <c r="E208" s="55" t="str">
        <f>Hoja1!Y196</f>
        <v xml:space="preserve"> </v>
      </c>
      <c r="F208" s="55" t="str">
        <f>Hoja1!Z196</f>
        <v xml:space="preserve"> </v>
      </c>
      <c r="G208" s="55" t="str">
        <f>Hoja1!AA196</f>
        <v xml:space="preserve"> </v>
      </c>
      <c r="H208" s="55" t="str">
        <f>Hoja1!AB196</f>
        <v xml:space="preserve"> </v>
      </c>
      <c r="I208" s="55" t="str">
        <f>Hoja1!AC196</f>
        <v xml:space="preserve"> </v>
      </c>
      <c r="J208" s="55" t="str">
        <f>Hoja1!AD196</f>
        <v xml:space="preserve"> </v>
      </c>
      <c r="K208" s="137"/>
      <c r="L208" s="137"/>
      <c r="M208" s="53"/>
      <c r="N208" s="53"/>
      <c r="O208" s="53"/>
      <c r="P208" s="53"/>
      <c r="Q208" s="53"/>
      <c r="R208" s="77"/>
      <c r="S208" s="53"/>
      <c r="T208" s="53"/>
      <c r="U208" s="53"/>
      <c r="V208" s="53"/>
      <c r="W208" s="53"/>
      <c r="X208" s="53"/>
      <c r="Y208" s="77"/>
      <c r="Z208" s="53"/>
      <c r="AA208" s="53"/>
      <c r="AB208" s="53"/>
      <c r="AC208" s="53"/>
      <c r="AD208" s="53"/>
      <c r="AE208" s="147" t="str">
        <f t="shared" si="4"/>
        <v>Aceptable</v>
      </c>
      <c r="AF208" s="53" t="s">
        <v>271</v>
      </c>
      <c r="AG208" s="53" t="s">
        <v>271</v>
      </c>
      <c r="AH208" s="53" t="s">
        <v>271</v>
      </c>
      <c r="AI208" s="53" t="s">
        <v>271</v>
      </c>
      <c r="AJ208" s="53" t="s">
        <v>271</v>
      </c>
      <c r="AK208" s="53" t="s">
        <v>271</v>
      </c>
      <c r="AL208" s="53" t="s">
        <v>271</v>
      </c>
      <c r="AM208" s="53" t="s">
        <v>271</v>
      </c>
      <c r="AN208" s="53" t="s">
        <v>271</v>
      </c>
      <c r="AO208" s="53" t="s">
        <v>271</v>
      </c>
      <c r="AP208" s="53" t="s">
        <v>271</v>
      </c>
      <c r="AQ208" s="53" t="s">
        <v>271</v>
      </c>
      <c r="AR208" s="53" t="s">
        <v>271</v>
      </c>
      <c r="AS208" s="53" t="s">
        <v>271</v>
      </c>
      <c r="AT208" s="53" t="s">
        <v>271</v>
      </c>
      <c r="AU208" s="53" t="s">
        <v>271</v>
      </c>
      <c r="AV208" s="53" t="s">
        <v>271</v>
      </c>
      <c r="AW208" s="85" t="str" cm="1">
        <f t="array" ref="AW208">IF(OR(AF208:AQ208="SI",AR208="SI",AS208="SI",AT208="SI",AU208="SI",AV208="SI"),"Crítico-Proceda a elaborar plan de acción","No crítico/Intermedio-Solicitar evaluación por parte del OAL")</f>
        <v>No crítico/Intermedio-Solicitar evaluación por parte del OAL</v>
      </c>
      <c r="AX208" s="86"/>
      <c r="AY208" s="74"/>
      <c r="AZ208" s="74"/>
      <c r="BA208" s="74"/>
      <c r="BB208" s="74"/>
      <c r="BC208" s="74"/>
      <c r="BE208">
        <f t="shared" si="5"/>
        <v>1</v>
      </c>
    </row>
    <row r="209" spans="2:57" ht="58.5" customHeight="1">
      <c r="B209" s="54">
        <v>193</v>
      </c>
      <c r="C209" s="55" t="str">
        <f>Hoja1!W197</f>
        <v xml:space="preserve"> </v>
      </c>
      <c r="D209" s="55" t="str">
        <f>Hoja1!X197</f>
        <v xml:space="preserve"> </v>
      </c>
      <c r="E209" s="55" t="str">
        <f>Hoja1!Y197</f>
        <v xml:space="preserve"> </v>
      </c>
      <c r="F209" s="55" t="str">
        <f>Hoja1!Z197</f>
        <v xml:space="preserve"> </v>
      </c>
      <c r="G209" s="55" t="str">
        <f>Hoja1!AA197</f>
        <v xml:space="preserve"> </v>
      </c>
      <c r="H209" s="55" t="str">
        <f>Hoja1!AB197</f>
        <v xml:space="preserve"> </v>
      </c>
      <c r="I209" s="55" t="str">
        <f>Hoja1!AC197</f>
        <v xml:space="preserve"> </v>
      </c>
      <c r="J209" s="55" t="str">
        <f>Hoja1!AD197</f>
        <v xml:space="preserve"> </v>
      </c>
      <c r="K209" s="137"/>
      <c r="L209" s="137"/>
      <c r="M209" s="53"/>
      <c r="N209" s="53"/>
      <c r="O209" s="53"/>
      <c r="P209" s="53"/>
      <c r="Q209" s="53"/>
      <c r="R209" s="77"/>
      <c r="S209" s="53"/>
      <c r="T209" s="53"/>
      <c r="U209" s="53"/>
      <c r="V209" s="53"/>
      <c r="W209" s="53"/>
      <c r="X209" s="53"/>
      <c r="Y209" s="77"/>
      <c r="Z209" s="53"/>
      <c r="AA209" s="53"/>
      <c r="AB209" s="53"/>
      <c r="AC209" s="53"/>
      <c r="AD209" s="53"/>
      <c r="AE209" s="147" t="str">
        <f t="shared" si="4"/>
        <v>Aceptable</v>
      </c>
      <c r="AF209" s="53" t="s">
        <v>271</v>
      </c>
      <c r="AG209" s="53" t="s">
        <v>271</v>
      </c>
      <c r="AH209" s="53" t="s">
        <v>271</v>
      </c>
      <c r="AI209" s="53" t="s">
        <v>271</v>
      </c>
      <c r="AJ209" s="53" t="s">
        <v>271</v>
      </c>
      <c r="AK209" s="53" t="s">
        <v>271</v>
      </c>
      <c r="AL209" s="53" t="s">
        <v>271</v>
      </c>
      <c r="AM209" s="53" t="s">
        <v>271</v>
      </c>
      <c r="AN209" s="53" t="s">
        <v>271</v>
      </c>
      <c r="AO209" s="53" t="s">
        <v>271</v>
      </c>
      <c r="AP209" s="53" t="s">
        <v>271</v>
      </c>
      <c r="AQ209" s="53" t="s">
        <v>271</v>
      </c>
      <c r="AR209" s="53" t="s">
        <v>271</v>
      </c>
      <c r="AS209" s="53" t="s">
        <v>271</v>
      </c>
      <c r="AT209" s="53" t="s">
        <v>271</v>
      </c>
      <c r="AU209" s="53" t="s">
        <v>271</v>
      </c>
      <c r="AV209" s="53" t="s">
        <v>271</v>
      </c>
      <c r="AW209" s="85" t="str" cm="1">
        <f t="array" ref="AW209">IF(OR(AF209:AQ209="SI",AR209="SI",AS209="SI",AT209="SI",AU209="SI",AV209="SI"),"Crítico-Proceda a elaborar plan de acción","No crítico/Intermedio-Solicitar evaluación por parte del OAL")</f>
        <v>No crítico/Intermedio-Solicitar evaluación por parte del OAL</v>
      </c>
      <c r="AX209" s="86"/>
      <c r="AY209" s="74"/>
      <c r="AZ209" s="74"/>
      <c r="BA209" s="74"/>
      <c r="BB209" s="74"/>
      <c r="BC209" s="74"/>
      <c r="BE209">
        <f t="shared" si="5"/>
        <v>1</v>
      </c>
    </row>
    <row r="210" spans="2:57" ht="58.5" customHeight="1">
      <c r="B210" s="54">
        <v>194</v>
      </c>
      <c r="C210" s="55" t="str">
        <f>Hoja1!W198</f>
        <v xml:space="preserve"> </v>
      </c>
      <c r="D210" s="55" t="str">
        <f>Hoja1!X198</f>
        <v xml:space="preserve"> </v>
      </c>
      <c r="E210" s="55" t="str">
        <f>Hoja1!Y198</f>
        <v xml:space="preserve"> </v>
      </c>
      <c r="F210" s="55" t="str">
        <f>Hoja1!Z198</f>
        <v xml:space="preserve"> </v>
      </c>
      <c r="G210" s="55" t="str">
        <f>Hoja1!AA198</f>
        <v xml:space="preserve"> </v>
      </c>
      <c r="H210" s="55" t="str">
        <f>Hoja1!AB198</f>
        <v xml:space="preserve"> </v>
      </c>
      <c r="I210" s="55" t="str">
        <f>Hoja1!AC198</f>
        <v xml:space="preserve"> </v>
      </c>
      <c r="J210" s="55" t="str">
        <f>Hoja1!AD198</f>
        <v xml:space="preserve"> </v>
      </c>
      <c r="K210" s="137"/>
      <c r="L210" s="137"/>
      <c r="M210" s="53"/>
      <c r="N210" s="53"/>
      <c r="O210" s="53"/>
      <c r="P210" s="53"/>
      <c r="Q210" s="53"/>
      <c r="R210" s="77"/>
      <c r="S210" s="53"/>
      <c r="T210" s="53"/>
      <c r="U210" s="53"/>
      <c r="V210" s="53"/>
      <c r="W210" s="53"/>
      <c r="X210" s="53"/>
      <c r="Y210" s="77"/>
      <c r="Z210" s="53"/>
      <c r="AA210" s="53"/>
      <c r="AB210" s="53"/>
      <c r="AC210" s="53"/>
      <c r="AD210" s="53"/>
      <c r="AE210" s="147" t="str">
        <f t="shared" ref="AE210:AE216" si="6">IF(OR(K210="NO",L210="NO",M210="NO",N210="NO",O210="NO",P210="NO",Q210="NO",S210="NO",T210="NO",U210="NO",V210="NO", W210="NO",X210="NO",Z210="NO",AA210="NO",AB210="NO",AC210="NO",AD210="NO"),"No aceptable","Aceptable")</f>
        <v>Aceptable</v>
      </c>
      <c r="AF210" s="53" t="s">
        <v>271</v>
      </c>
      <c r="AG210" s="53" t="s">
        <v>271</v>
      </c>
      <c r="AH210" s="53" t="s">
        <v>271</v>
      </c>
      <c r="AI210" s="53" t="s">
        <v>271</v>
      </c>
      <c r="AJ210" s="53" t="s">
        <v>271</v>
      </c>
      <c r="AK210" s="53" t="s">
        <v>271</v>
      </c>
      <c r="AL210" s="53" t="s">
        <v>271</v>
      </c>
      <c r="AM210" s="53" t="s">
        <v>271</v>
      </c>
      <c r="AN210" s="53" t="s">
        <v>271</v>
      </c>
      <c r="AO210" s="53" t="s">
        <v>271</v>
      </c>
      <c r="AP210" s="53" t="s">
        <v>271</v>
      </c>
      <c r="AQ210" s="53" t="s">
        <v>271</v>
      </c>
      <c r="AR210" s="53" t="s">
        <v>271</v>
      </c>
      <c r="AS210" s="53" t="s">
        <v>271</v>
      </c>
      <c r="AT210" s="53" t="s">
        <v>271</v>
      </c>
      <c r="AU210" s="53" t="s">
        <v>271</v>
      </c>
      <c r="AV210" s="53" t="s">
        <v>271</v>
      </c>
      <c r="AW210" s="85" t="str" cm="1">
        <f t="array" ref="AW210">IF(OR(AF210:AQ210="SI",AR210="SI",AS210="SI",AT210="SI",AU210="SI",AV210="SI"),"Crítico-Proceda a elaborar plan de acción","No crítico/Intermedio-Solicitar evaluación por parte del OAL")</f>
        <v>No crítico/Intermedio-Solicitar evaluación por parte del OAL</v>
      </c>
      <c r="AX210" s="86"/>
      <c r="AY210" s="74"/>
      <c r="AZ210" s="74"/>
      <c r="BA210" s="74"/>
      <c r="BB210" s="74"/>
      <c r="BC210" s="74"/>
      <c r="BE210">
        <f t="shared" ref="BE210:BE216" si="7">IF(AE210="Aceptable",1,0)</f>
        <v>1</v>
      </c>
    </row>
    <row r="211" spans="2:57" ht="58.5" customHeight="1">
      <c r="B211" s="54">
        <v>195</v>
      </c>
      <c r="C211" s="55" t="str">
        <f>Hoja1!W199</f>
        <v xml:space="preserve"> </v>
      </c>
      <c r="D211" s="55" t="str">
        <f>Hoja1!X199</f>
        <v xml:space="preserve"> </v>
      </c>
      <c r="E211" s="55" t="str">
        <f>Hoja1!Y199</f>
        <v xml:space="preserve"> </v>
      </c>
      <c r="F211" s="55" t="str">
        <f>Hoja1!Z199</f>
        <v xml:space="preserve"> </v>
      </c>
      <c r="G211" s="55" t="str">
        <f>Hoja1!AA199</f>
        <v xml:space="preserve"> </v>
      </c>
      <c r="H211" s="55" t="str">
        <f>Hoja1!AB199</f>
        <v xml:space="preserve"> </v>
      </c>
      <c r="I211" s="55" t="str">
        <f>Hoja1!AC199</f>
        <v xml:space="preserve"> </v>
      </c>
      <c r="J211" s="55" t="str">
        <f>Hoja1!AD199</f>
        <v xml:space="preserve"> </v>
      </c>
      <c r="K211" s="137"/>
      <c r="L211" s="137"/>
      <c r="M211" s="53"/>
      <c r="N211" s="53"/>
      <c r="O211" s="53"/>
      <c r="P211" s="53"/>
      <c r="Q211" s="53"/>
      <c r="R211" s="77"/>
      <c r="S211" s="53"/>
      <c r="T211" s="53"/>
      <c r="U211" s="53"/>
      <c r="V211" s="53"/>
      <c r="W211" s="53"/>
      <c r="X211" s="53"/>
      <c r="Y211" s="77"/>
      <c r="Z211" s="53"/>
      <c r="AA211" s="53"/>
      <c r="AB211" s="53"/>
      <c r="AC211" s="53"/>
      <c r="AD211" s="53"/>
      <c r="AE211" s="147" t="str">
        <f t="shared" si="6"/>
        <v>Aceptable</v>
      </c>
      <c r="AF211" s="53" t="s">
        <v>271</v>
      </c>
      <c r="AG211" s="53" t="s">
        <v>271</v>
      </c>
      <c r="AH211" s="53" t="s">
        <v>271</v>
      </c>
      <c r="AI211" s="53" t="s">
        <v>271</v>
      </c>
      <c r="AJ211" s="53" t="s">
        <v>271</v>
      </c>
      <c r="AK211" s="53" t="s">
        <v>271</v>
      </c>
      <c r="AL211" s="53" t="s">
        <v>271</v>
      </c>
      <c r="AM211" s="53" t="s">
        <v>271</v>
      </c>
      <c r="AN211" s="53" t="s">
        <v>271</v>
      </c>
      <c r="AO211" s="53" t="s">
        <v>271</v>
      </c>
      <c r="AP211" s="53" t="s">
        <v>271</v>
      </c>
      <c r="AQ211" s="53" t="s">
        <v>271</v>
      </c>
      <c r="AR211" s="53" t="s">
        <v>271</v>
      </c>
      <c r="AS211" s="53" t="s">
        <v>271</v>
      </c>
      <c r="AT211" s="53" t="s">
        <v>271</v>
      </c>
      <c r="AU211" s="53" t="s">
        <v>271</v>
      </c>
      <c r="AV211" s="53" t="s">
        <v>271</v>
      </c>
      <c r="AW211" s="85" t="str" cm="1">
        <f t="array" ref="AW211">IF(OR(AF211:AQ211="SI",AR211="SI",AS211="SI",AT211="SI",AU211="SI",AV211="SI"),"Crítico-Proceda a elaborar plan de acción","No crítico/Intermedio-Solicitar evaluación por parte del OAL")</f>
        <v>No crítico/Intermedio-Solicitar evaluación por parte del OAL</v>
      </c>
      <c r="AX211" s="86"/>
      <c r="AY211" s="74"/>
      <c r="AZ211" s="74"/>
      <c r="BA211" s="74"/>
      <c r="BB211" s="74"/>
      <c r="BC211" s="74"/>
      <c r="BE211">
        <f t="shared" si="7"/>
        <v>1</v>
      </c>
    </row>
    <row r="212" spans="2:57" ht="58.5" customHeight="1">
      <c r="B212" s="54">
        <v>196</v>
      </c>
      <c r="C212" s="55" t="str">
        <f>Hoja1!W200</f>
        <v xml:space="preserve"> </v>
      </c>
      <c r="D212" s="55" t="str">
        <f>Hoja1!X200</f>
        <v xml:space="preserve"> </v>
      </c>
      <c r="E212" s="55" t="str">
        <f>Hoja1!Y200</f>
        <v xml:space="preserve"> </v>
      </c>
      <c r="F212" s="55" t="str">
        <f>Hoja1!Z200</f>
        <v xml:space="preserve"> </v>
      </c>
      <c r="G212" s="55" t="str">
        <f>Hoja1!AA200</f>
        <v xml:space="preserve"> </v>
      </c>
      <c r="H212" s="55" t="str">
        <f>Hoja1!AB200</f>
        <v xml:space="preserve"> </v>
      </c>
      <c r="I212" s="55" t="str">
        <f>Hoja1!AC200</f>
        <v xml:space="preserve"> </v>
      </c>
      <c r="J212" s="55" t="str">
        <f>Hoja1!AD200</f>
        <v xml:space="preserve"> </v>
      </c>
      <c r="K212" s="137"/>
      <c r="L212" s="137"/>
      <c r="M212" s="53"/>
      <c r="N212" s="53"/>
      <c r="O212" s="53"/>
      <c r="P212" s="53"/>
      <c r="Q212" s="53"/>
      <c r="R212" s="77"/>
      <c r="S212" s="53"/>
      <c r="T212" s="53"/>
      <c r="U212" s="53"/>
      <c r="V212" s="53"/>
      <c r="W212" s="53"/>
      <c r="X212" s="53"/>
      <c r="Y212" s="77"/>
      <c r="Z212" s="53"/>
      <c r="AA212" s="53"/>
      <c r="AB212" s="53"/>
      <c r="AC212" s="53"/>
      <c r="AD212" s="53"/>
      <c r="AE212" s="147" t="str">
        <f t="shared" si="6"/>
        <v>Aceptable</v>
      </c>
      <c r="AF212" s="53" t="s">
        <v>271</v>
      </c>
      <c r="AG212" s="53" t="s">
        <v>271</v>
      </c>
      <c r="AH212" s="53" t="s">
        <v>271</v>
      </c>
      <c r="AI212" s="53" t="s">
        <v>271</v>
      </c>
      <c r="AJ212" s="53" t="s">
        <v>271</v>
      </c>
      <c r="AK212" s="53" t="s">
        <v>271</v>
      </c>
      <c r="AL212" s="53" t="s">
        <v>271</v>
      </c>
      <c r="AM212" s="53" t="s">
        <v>271</v>
      </c>
      <c r="AN212" s="53" t="s">
        <v>271</v>
      </c>
      <c r="AO212" s="53" t="s">
        <v>271</v>
      </c>
      <c r="AP212" s="53" t="s">
        <v>271</v>
      </c>
      <c r="AQ212" s="53" t="s">
        <v>271</v>
      </c>
      <c r="AR212" s="53" t="s">
        <v>271</v>
      </c>
      <c r="AS212" s="53" t="s">
        <v>271</v>
      </c>
      <c r="AT212" s="53" t="s">
        <v>271</v>
      </c>
      <c r="AU212" s="53" t="s">
        <v>271</v>
      </c>
      <c r="AV212" s="53" t="s">
        <v>271</v>
      </c>
      <c r="AW212" s="85" t="str" cm="1">
        <f t="array" ref="AW212">IF(OR(AF212:AQ212="SI",AR212="SI",AS212="SI",AT212="SI",AU212="SI",AV212="SI"),"Crítico-Proceda a elaborar plan de acción","No crítico/Intermedio-Solicitar evaluación por parte del OAL")</f>
        <v>No crítico/Intermedio-Solicitar evaluación por parte del OAL</v>
      </c>
      <c r="AX212" s="86"/>
      <c r="AY212" s="74"/>
      <c r="AZ212" s="74"/>
      <c r="BA212" s="74"/>
      <c r="BB212" s="74"/>
      <c r="BC212" s="74"/>
      <c r="BE212">
        <f t="shared" si="7"/>
        <v>1</v>
      </c>
    </row>
    <row r="213" spans="2:57" ht="58.5" customHeight="1">
      <c r="B213" s="54">
        <v>197</v>
      </c>
      <c r="C213" s="55" t="str">
        <f>Hoja1!W201</f>
        <v xml:space="preserve"> </v>
      </c>
      <c r="D213" s="55" t="str">
        <f>Hoja1!X201</f>
        <v xml:space="preserve"> </v>
      </c>
      <c r="E213" s="55" t="str">
        <f>Hoja1!Y201</f>
        <v xml:space="preserve"> </v>
      </c>
      <c r="F213" s="55" t="str">
        <f>Hoja1!Z201</f>
        <v xml:space="preserve"> </v>
      </c>
      <c r="G213" s="55" t="str">
        <f>Hoja1!AA201</f>
        <v xml:space="preserve"> </v>
      </c>
      <c r="H213" s="55" t="str">
        <f>Hoja1!AB201</f>
        <v xml:space="preserve"> </v>
      </c>
      <c r="I213" s="55" t="str">
        <f>Hoja1!AC201</f>
        <v xml:space="preserve"> </v>
      </c>
      <c r="J213" s="55" t="str">
        <f>Hoja1!AD201</f>
        <v xml:space="preserve"> </v>
      </c>
      <c r="K213" s="137"/>
      <c r="L213" s="137"/>
      <c r="M213" s="53"/>
      <c r="N213" s="53"/>
      <c r="O213" s="53"/>
      <c r="P213" s="53"/>
      <c r="Q213" s="53"/>
      <c r="R213" s="77"/>
      <c r="S213" s="53"/>
      <c r="T213" s="53"/>
      <c r="U213" s="53"/>
      <c r="V213" s="53"/>
      <c r="W213" s="53"/>
      <c r="X213" s="53"/>
      <c r="Y213" s="77"/>
      <c r="Z213" s="53"/>
      <c r="AA213" s="53"/>
      <c r="AB213" s="53"/>
      <c r="AC213" s="53"/>
      <c r="AD213" s="53"/>
      <c r="AE213" s="147" t="str">
        <f t="shared" si="6"/>
        <v>Aceptable</v>
      </c>
      <c r="AF213" s="53" t="s">
        <v>271</v>
      </c>
      <c r="AG213" s="53" t="s">
        <v>271</v>
      </c>
      <c r="AH213" s="53" t="s">
        <v>271</v>
      </c>
      <c r="AI213" s="53" t="s">
        <v>271</v>
      </c>
      <c r="AJ213" s="53" t="s">
        <v>271</v>
      </c>
      <c r="AK213" s="53" t="s">
        <v>271</v>
      </c>
      <c r="AL213" s="53" t="s">
        <v>271</v>
      </c>
      <c r="AM213" s="53" t="s">
        <v>271</v>
      </c>
      <c r="AN213" s="53" t="s">
        <v>271</v>
      </c>
      <c r="AO213" s="53" t="s">
        <v>271</v>
      </c>
      <c r="AP213" s="53" t="s">
        <v>271</v>
      </c>
      <c r="AQ213" s="53" t="s">
        <v>271</v>
      </c>
      <c r="AR213" s="53" t="s">
        <v>271</v>
      </c>
      <c r="AS213" s="53" t="s">
        <v>271</v>
      </c>
      <c r="AT213" s="53" t="s">
        <v>271</v>
      </c>
      <c r="AU213" s="53" t="s">
        <v>271</v>
      </c>
      <c r="AV213" s="53" t="s">
        <v>271</v>
      </c>
      <c r="AW213" s="85" t="str" cm="1">
        <f t="array" ref="AW213">IF(OR(AF213:AQ213="SI",AR213="SI",AS213="SI",AT213="SI",AU213="SI",AV213="SI"),"Crítico-Proceda a elaborar plan de acción","No crítico/Intermedio-Solicitar evaluación por parte del OAL")</f>
        <v>No crítico/Intermedio-Solicitar evaluación por parte del OAL</v>
      </c>
      <c r="AX213" s="86"/>
      <c r="AY213" s="74"/>
      <c r="AZ213" s="74"/>
      <c r="BA213" s="74"/>
      <c r="BB213" s="74"/>
      <c r="BC213" s="74"/>
      <c r="BE213">
        <f t="shared" si="7"/>
        <v>1</v>
      </c>
    </row>
    <row r="214" spans="2:57" ht="58.5" customHeight="1">
      <c r="B214" s="54">
        <v>198</v>
      </c>
      <c r="C214" s="55" t="str">
        <f>Hoja1!W202</f>
        <v xml:space="preserve"> </v>
      </c>
      <c r="D214" s="55" t="str">
        <f>Hoja1!X202</f>
        <v xml:space="preserve"> </v>
      </c>
      <c r="E214" s="55" t="str">
        <f>Hoja1!Y202</f>
        <v xml:space="preserve"> </v>
      </c>
      <c r="F214" s="55" t="str">
        <f>Hoja1!Z202</f>
        <v xml:space="preserve"> </v>
      </c>
      <c r="G214" s="55" t="str">
        <f>Hoja1!AA202</f>
        <v xml:space="preserve"> </v>
      </c>
      <c r="H214" s="55" t="str">
        <f>Hoja1!AB202</f>
        <v xml:space="preserve"> </v>
      </c>
      <c r="I214" s="55" t="str">
        <f>Hoja1!AC202</f>
        <v xml:space="preserve"> </v>
      </c>
      <c r="J214" s="55" t="str">
        <f>Hoja1!AD202</f>
        <v xml:space="preserve"> </v>
      </c>
      <c r="K214" s="137"/>
      <c r="L214" s="137"/>
      <c r="M214" s="53"/>
      <c r="N214" s="53"/>
      <c r="O214" s="53"/>
      <c r="P214" s="53"/>
      <c r="Q214" s="53"/>
      <c r="R214" s="77"/>
      <c r="S214" s="53"/>
      <c r="T214" s="53"/>
      <c r="U214" s="53"/>
      <c r="V214" s="53"/>
      <c r="W214" s="53"/>
      <c r="X214" s="53"/>
      <c r="Y214" s="77"/>
      <c r="Z214" s="53"/>
      <c r="AA214" s="53"/>
      <c r="AB214" s="53"/>
      <c r="AC214" s="53"/>
      <c r="AD214" s="53"/>
      <c r="AE214" s="147" t="str">
        <f t="shared" si="6"/>
        <v>Aceptable</v>
      </c>
      <c r="AF214" s="53" t="s">
        <v>271</v>
      </c>
      <c r="AG214" s="53" t="s">
        <v>271</v>
      </c>
      <c r="AH214" s="53" t="s">
        <v>271</v>
      </c>
      <c r="AI214" s="53" t="s">
        <v>271</v>
      </c>
      <c r="AJ214" s="53" t="s">
        <v>271</v>
      </c>
      <c r="AK214" s="53" t="s">
        <v>271</v>
      </c>
      <c r="AL214" s="53" t="s">
        <v>271</v>
      </c>
      <c r="AM214" s="53" t="s">
        <v>271</v>
      </c>
      <c r="AN214" s="53" t="s">
        <v>271</v>
      </c>
      <c r="AO214" s="53" t="s">
        <v>271</v>
      </c>
      <c r="AP214" s="53" t="s">
        <v>271</v>
      </c>
      <c r="AQ214" s="53" t="s">
        <v>271</v>
      </c>
      <c r="AR214" s="53" t="s">
        <v>271</v>
      </c>
      <c r="AS214" s="53" t="s">
        <v>271</v>
      </c>
      <c r="AT214" s="53" t="s">
        <v>271</v>
      </c>
      <c r="AU214" s="53" t="s">
        <v>271</v>
      </c>
      <c r="AV214" s="53" t="s">
        <v>271</v>
      </c>
      <c r="AW214" s="85" t="str" cm="1">
        <f t="array" ref="AW214">IF(OR(AF214:AQ214="SI",AR214="SI",AS214="SI",AT214="SI",AU214="SI",AV214="SI"),"Crítico-Proceda a elaborar plan de acción","No crítico/Intermedio-Solicitar evaluación por parte del OAL")</f>
        <v>No crítico/Intermedio-Solicitar evaluación por parte del OAL</v>
      </c>
      <c r="AX214" s="86"/>
      <c r="AY214" s="74"/>
      <c r="AZ214" s="74"/>
      <c r="BA214" s="74"/>
      <c r="BB214" s="74"/>
      <c r="BC214" s="74"/>
      <c r="BE214">
        <f t="shared" si="7"/>
        <v>1</v>
      </c>
    </row>
    <row r="215" spans="2:57" ht="58.5" customHeight="1">
      <c r="B215" s="54">
        <v>199</v>
      </c>
      <c r="C215" s="55" t="str">
        <f>Hoja1!W203</f>
        <v xml:space="preserve"> </v>
      </c>
      <c r="D215" s="55" t="str">
        <f>Hoja1!X203</f>
        <v xml:space="preserve"> </v>
      </c>
      <c r="E215" s="55" t="str">
        <f>Hoja1!Y203</f>
        <v xml:space="preserve"> </v>
      </c>
      <c r="F215" s="55" t="str">
        <f>Hoja1!Z203</f>
        <v xml:space="preserve"> </v>
      </c>
      <c r="G215" s="55" t="str">
        <f>Hoja1!AA203</f>
        <v xml:space="preserve"> </v>
      </c>
      <c r="H215" s="55" t="str">
        <f>Hoja1!AB203</f>
        <v xml:space="preserve"> </v>
      </c>
      <c r="I215" s="55" t="str">
        <f>Hoja1!AC203</f>
        <v xml:space="preserve"> </v>
      </c>
      <c r="J215" s="55" t="str">
        <f>Hoja1!AD203</f>
        <v xml:space="preserve"> </v>
      </c>
      <c r="K215" s="137"/>
      <c r="L215" s="137"/>
      <c r="M215" s="53"/>
      <c r="N215" s="53"/>
      <c r="O215" s="53"/>
      <c r="P215" s="53"/>
      <c r="Q215" s="53"/>
      <c r="R215" s="77"/>
      <c r="S215" s="53"/>
      <c r="T215" s="53"/>
      <c r="U215" s="53"/>
      <c r="V215" s="53"/>
      <c r="W215" s="53"/>
      <c r="X215" s="53"/>
      <c r="Y215" s="77"/>
      <c r="Z215" s="53"/>
      <c r="AA215" s="53"/>
      <c r="AB215" s="53"/>
      <c r="AC215" s="53"/>
      <c r="AD215" s="53"/>
      <c r="AE215" s="147" t="str">
        <f t="shared" si="6"/>
        <v>Aceptable</v>
      </c>
      <c r="AF215" s="53" t="s">
        <v>271</v>
      </c>
      <c r="AG215" s="53" t="s">
        <v>271</v>
      </c>
      <c r="AH215" s="53" t="s">
        <v>271</v>
      </c>
      <c r="AI215" s="53" t="s">
        <v>271</v>
      </c>
      <c r="AJ215" s="53" t="s">
        <v>271</v>
      </c>
      <c r="AK215" s="53" t="s">
        <v>271</v>
      </c>
      <c r="AL215" s="53" t="s">
        <v>271</v>
      </c>
      <c r="AM215" s="53" t="s">
        <v>271</v>
      </c>
      <c r="AN215" s="53" t="s">
        <v>271</v>
      </c>
      <c r="AO215" s="53" t="s">
        <v>271</v>
      </c>
      <c r="AP215" s="53" t="s">
        <v>271</v>
      </c>
      <c r="AQ215" s="53" t="s">
        <v>271</v>
      </c>
      <c r="AR215" s="53" t="s">
        <v>271</v>
      </c>
      <c r="AS215" s="53" t="s">
        <v>271</v>
      </c>
      <c r="AT215" s="53" t="s">
        <v>271</v>
      </c>
      <c r="AU215" s="53" t="s">
        <v>271</v>
      </c>
      <c r="AV215" s="53" t="s">
        <v>271</v>
      </c>
      <c r="AW215" s="85" t="str" cm="1">
        <f t="array" ref="AW215">IF(OR(AF215:AQ215="SI",AR215="SI",AS215="SI",AT215="SI",AU215="SI",AV215="SI"),"Crítico-Proceda a elaborar plan de acción","No crítico/Intermedio-Solicitar evaluación por parte del OAL")</f>
        <v>No crítico/Intermedio-Solicitar evaluación por parte del OAL</v>
      </c>
      <c r="AX215" s="86"/>
      <c r="AY215" s="74"/>
      <c r="AZ215" s="74"/>
      <c r="BA215" s="74"/>
      <c r="BB215" s="74"/>
      <c r="BC215" s="74"/>
      <c r="BE215">
        <f t="shared" si="7"/>
        <v>1</v>
      </c>
    </row>
    <row r="216" spans="2:57" ht="58.5" customHeight="1">
      <c r="B216" s="54">
        <v>200</v>
      </c>
      <c r="C216" s="55">
        <f>Hoja1!W204</f>
        <v>0</v>
      </c>
      <c r="D216" s="55">
        <f>Hoja1!X204</f>
        <v>0</v>
      </c>
      <c r="E216" s="55">
        <f>Hoja1!Y204</f>
        <v>0</v>
      </c>
      <c r="F216" s="55">
        <f>Hoja1!Z204</f>
        <v>0</v>
      </c>
      <c r="G216" s="55">
        <f>Hoja1!AA204</f>
        <v>0</v>
      </c>
      <c r="H216" s="55">
        <f>Hoja1!AB204</f>
        <v>0</v>
      </c>
      <c r="I216" s="55">
        <f>Hoja1!AC204</f>
        <v>0</v>
      </c>
      <c r="J216" s="55">
        <f>Hoja1!AD204</f>
        <v>0</v>
      </c>
      <c r="K216" s="137"/>
      <c r="L216" s="137"/>
      <c r="M216" s="53"/>
      <c r="N216" s="53"/>
      <c r="O216" s="53"/>
      <c r="P216" s="53"/>
      <c r="Q216" s="53"/>
      <c r="R216" s="77"/>
      <c r="S216" s="53"/>
      <c r="T216" s="53"/>
      <c r="U216" s="53"/>
      <c r="V216" s="53"/>
      <c r="W216" s="53"/>
      <c r="X216" s="53"/>
      <c r="Y216" s="77"/>
      <c r="Z216" s="53"/>
      <c r="AA216" s="53"/>
      <c r="AB216" s="53"/>
      <c r="AC216" s="53"/>
      <c r="AD216" s="53"/>
      <c r="AE216" s="147" t="str">
        <f t="shared" si="6"/>
        <v>Aceptable</v>
      </c>
      <c r="AF216" s="53" t="s">
        <v>271</v>
      </c>
      <c r="AG216" s="53" t="s">
        <v>271</v>
      </c>
      <c r="AH216" s="53" t="s">
        <v>271</v>
      </c>
      <c r="AI216" s="53" t="s">
        <v>271</v>
      </c>
      <c r="AJ216" s="53" t="s">
        <v>271</v>
      </c>
      <c r="AK216" s="53" t="s">
        <v>271</v>
      </c>
      <c r="AL216" s="53" t="s">
        <v>271</v>
      </c>
      <c r="AM216" s="53" t="s">
        <v>271</v>
      </c>
      <c r="AN216" s="53" t="s">
        <v>271</v>
      </c>
      <c r="AO216" s="53" t="s">
        <v>271</v>
      </c>
      <c r="AP216" s="53" t="s">
        <v>271</v>
      </c>
      <c r="AQ216" s="53" t="s">
        <v>271</v>
      </c>
      <c r="AR216" s="53" t="s">
        <v>271</v>
      </c>
      <c r="AS216" s="53" t="s">
        <v>271</v>
      </c>
      <c r="AT216" s="53" t="s">
        <v>271</v>
      </c>
      <c r="AU216" s="53" t="s">
        <v>271</v>
      </c>
      <c r="AV216" s="53" t="s">
        <v>271</v>
      </c>
      <c r="AW216" s="85" t="str" cm="1">
        <f t="array" ref="AW216">IF(OR(AF216:AQ216="SI",AR216="SI",AS216="SI",AT216="SI",AU216="SI",AV216="SI"),"Crítico-Proceda a elaborar plan de acción","No crítico/Intermedio-Solicitar evaluación por parte del OAL")</f>
        <v>No crítico/Intermedio-Solicitar evaluación por parte del OAL</v>
      </c>
      <c r="AX216" s="86"/>
      <c r="AY216" s="74"/>
      <c r="AZ216" s="74"/>
      <c r="BA216" s="74"/>
      <c r="BB216" s="74"/>
      <c r="BC216" s="74"/>
      <c r="BE216">
        <f t="shared" si="7"/>
        <v>1</v>
      </c>
    </row>
  </sheetData>
  <sheetProtection formatCells="0" formatRows="0" insertRows="0" deleteRows="0"/>
  <autoFilter ref="B16:BE216" xr:uid="{00000000-0001-0000-0600-000000000000}"/>
  <mergeCells count="63">
    <mergeCell ref="AM14:AM15"/>
    <mergeCell ref="AN14:AN15"/>
    <mergeCell ref="AK14:AK15"/>
    <mergeCell ref="AC14:AC15"/>
    <mergeCell ref="AD14:AD15"/>
    <mergeCell ref="AF14:AF15"/>
    <mergeCell ref="AG14:AG15"/>
    <mergeCell ref="AH14:AH15"/>
    <mergeCell ref="AE14:AE15"/>
    <mergeCell ref="AF12:AW12"/>
    <mergeCell ref="AF13:AL13"/>
    <mergeCell ref="AM13:AQ13"/>
    <mergeCell ref="AR13:AW13"/>
    <mergeCell ref="AU14:AU15"/>
    <mergeCell ref="AV14:AV15"/>
    <mergeCell ref="AW14:AW15"/>
    <mergeCell ref="AO14:AO15"/>
    <mergeCell ref="AP14:AP15"/>
    <mergeCell ref="AQ14:AQ15"/>
    <mergeCell ref="AR14:AR15"/>
    <mergeCell ref="AS14:AS15"/>
    <mergeCell ref="AT14:AT15"/>
    <mergeCell ref="AI14:AI15"/>
    <mergeCell ref="AJ14:AJ15"/>
    <mergeCell ref="AL14:AL15"/>
    <mergeCell ref="O14:O15"/>
    <mergeCell ref="K13:Q13"/>
    <mergeCell ref="W14:W15"/>
    <mergeCell ref="Z14:Z15"/>
    <mergeCell ref="AA14:AA15"/>
    <mergeCell ref="Q14:Q15"/>
    <mergeCell ref="P14:P15"/>
    <mergeCell ref="R14:R15"/>
    <mergeCell ref="R13:X13"/>
    <mergeCell ref="AB14:AB15"/>
    <mergeCell ref="S14:S15"/>
    <mergeCell ref="T14:T15"/>
    <mergeCell ref="U14:U15"/>
    <mergeCell ref="V14:V15"/>
    <mergeCell ref="X14:X15"/>
    <mergeCell ref="B7:N7"/>
    <mergeCell ref="B14:B15"/>
    <mergeCell ref="C14:C15"/>
    <mergeCell ref="D14:D15"/>
    <mergeCell ref="F14:F15"/>
    <mergeCell ref="G14:H14"/>
    <mergeCell ref="I14:J14"/>
    <mergeCell ref="K14:K15"/>
    <mergeCell ref="L14:L15"/>
    <mergeCell ref="M14:M15"/>
    <mergeCell ref="N14:N15"/>
    <mergeCell ref="E14:E15"/>
    <mergeCell ref="D13:F13"/>
    <mergeCell ref="K12:AE12"/>
    <mergeCell ref="Y14:Y15"/>
    <mergeCell ref="Y13:AE13"/>
    <mergeCell ref="AX13:BC13"/>
    <mergeCell ref="AX14:AX15"/>
    <mergeCell ref="AZ14:AZ15"/>
    <mergeCell ref="BA14:BA15"/>
    <mergeCell ref="BB14:BB15"/>
    <mergeCell ref="BC14:BC15"/>
    <mergeCell ref="AY14:AY15"/>
  </mergeCells>
  <conditionalFormatting sqref="S17:X216 Z17:AD216 K17:Q216">
    <cfRule type="cellIs" dxfId="47" priority="9" operator="equal">
      <formula>"NO"</formula>
    </cfRule>
    <cfRule type="cellIs" dxfId="46" priority="10" operator="equal">
      <formula>"SI"</formula>
    </cfRule>
  </conditionalFormatting>
  <conditionalFormatting sqref="AE17:AE216">
    <cfRule type="cellIs" dxfId="45" priority="7" operator="equal">
      <formula>"No aceptable"</formula>
    </cfRule>
    <cfRule type="cellIs" dxfId="44" priority="8" operator="equal">
      <formula>"Aceptable"</formula>
    </cfRule>
  </conditionalFormatting>
  <conditionalFormatting sqref="AF17:AV216">
    <cfRule type="cellIs" dxfId="43" priority="5" operator="equal">
      <formula>"NO"</formula>
    </cfRule>
    <cfRule type="cellIs" dxfId="42" priority="6" operator="equal">
      <formula>"SI"</formula>
    </cfRule>
  </conditionalFormatting>
  <conditionalFormatting sqref="AF17:AW216">
    <cfRule type="expression" dxfId="41" priority="1">
      <formula>$BE17=1</formula>
    </cfRule>
  </conditionalFormatting>
  <conditionalFormatting sqref="AW17:AW216">
    <cfRule type="cellIs" dxfId="40" priority="2" operator="equal">
      <formula>"Crítico-Proceda a elaborar plan de acción"</formula>
    </cfRule>
    <cfRule type="cellIs" dxfId="39" priority="3" operator="equal">
      <formula>"No crítico/Intermedio-Solicitar evaluación por parte del OAL"</formula>
    </cfRule>
  </conditionalFormatting>
  <dataValidations count="13">
    <dataValidation allowBlank="1" showInputMessage="1" showErrorMessage="1" prompt="Lugar donde se ejecutan las tareas, en interacción de la persona con el equipo, el espacio y el medioambiente de trabajo." sqref="D14" xr:uid="{00000000-0002-0000-0600-000000000000}"/>
    <dataValidation allowBlank="1" showInputMessage="1" showErrorMessage="1" prompt="Se debe declarar si es fija o variable, si existe pago de bonos individuales o colectivos por producción, por no ausentarse al trabajo, etc." sqref="AF14" xr:uid="{00000000-0002-0000-0600-000001000000}"/>
    <dataValidation allowBlank="1" showInputMessage="1" showErrorMessage="1" prompt="Se debe indicar el tiempo total dedicado a la realización de cada una de las tareas o actividades del puesto de trabajo (tiempo efectivo= tiempo total de la tarea - pausas, tiempos de recuperación o períodos inactivos). _x000a__x000a_N° de ciclos * Tiempo del ciclo" sqref="AI14:AI16" xr:uid="{00000000-0002-0000-0600-000002000000}"/>
    <dataValidation allowBlank="1" showInputMessage="1" showErrorMessage="1" prompt="Periodo de descanso que permite la recuperación fisiológica de los grupos musculares reclutados para la realización de las acciones técnicas dentro de la tarea laboral, y que está considerado por la organización del trabajo." sqref="AJ14:AJ16 AL14:AL16 AK14" xr:uid="{00000000-0002-0000-0600-000003000000}"/>
    <dataValidation allowBlank="1" showInputMessage="1" showErrorMessage="1" prompt="Descripción de equipos y herramientas utilizadas, destacando características que puedan influir en el desempeño del trabajador, tales como: peso a manipular, requiere aplicar fuerza, si es herramienta vibrante, requiere, etc." sqref="AE14:AE16 AW14:AW16" xr:uid="{00000000-0002-0000-0600-000004000000}"/>
    <dataValidation allowBlank="1" showInputMessage="1" showErrorMessage="1" prompt="Indicar el número de trabajadores pertenecientes al puesto de trabajo que desempeñan la tarea en el centro de trabajo evaluado, separados por género masculino y femenino." sqref="I14" xr:uid="{00000000-0002-0000-0600-000005000000}"/>
    <dataValidation type="list" allowBlank="1" showInputMessage="1" showErrorMessage="1" sqref="AF17:AV216 S17:X216 Z17:AD216 K17:Q216" xr:uid="{CD06038F-A12C-4B54-97CC-951FDB090077}">
      <formula1>"SI,NO"</formula1>
    </dataValidation>
    <dataValidation allowBlank="1" showInputMessage="1" showErrorMessage="1" prompt="Conjunto de acciones técnicas utilizadas para cumplir un objetivo dentro de un proceso productivo o la obtención de un producto determinado dentro del mismo." sqref="I14:J14 AG14:AH14 E14" xr:uid="{00000000-0002-0000-0600-000007000000}"/>
    <dataValidation allowBlank="1" showInputMessage="1" showErrorMessage="1" prompt="Distribución de tiempo de trabajo a lo largo de un periodo de tiempo." sqref="F14:F15" xr:uid="{74E09FFF-1972-4B05-8B68-124977FBEAD0}"/>
    <dataValidation allowBlank="1" showInputMessage="1" showErrorMessage="1" prompt="Es toda hora extra que supera la jornada establecida entre empleador y trabajador. El detalle por dia considerar el dia de la semana con mas horas extras y por semana la sumatorias de horas extras efectivas._x000a_" sqref="G14:H14" xr:uid="{1BE2852B-0F05-41A3-A0FA-EFCC2CDE541C}"/>
    <dataValidation allowBlank="1" showInputMessage="1" showErrorMessage="1" prompt="Indicar el numero de trabajadores pertenecientes al puesto de trabajo que desempeñan la tarea en el centro de trabajo evaluado, separados por género masculino y femenino." sqref="I14:J14" xr:uid="{3ED33E2B-6E5B-42CB-B89C-BF7CE38D2333}"/>
    <dataValidation type="list" allowBlank="1" showInputMessage="1" showErrorMessage="1" sqref="R17:R216 Y17:Y216" xr:uid="{77B47DA3-8EF2-4877-A20E-2EC8103B3DAD}">
      <formula1>"Derecha,Izquierda"</formula1>
    </dataValidation>
    <dataValidation type="date" allowBlank="1" showInputMessage="1" showErrorMessage="1" error="Debes ingresar fecha formato dd/mm/aaaa" sqref="AX17:AX216" xr:uid="{5AA7BFCF-2247-4AEC-A189-8796FA3332CC}">
      <formula1>45406</formula1>
      <formula2>47848</formula2>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B1:BM217"/>
  <sheetViews>
    <sheetView showGridLines="0" zoomScale="56" zoomScaleNormal="56" workbookViewId="0"/>
  </sheetViews>
  <sheetFormatPr baseColWidth="10" defaultRowHeight="14.5"/>
  <cols>
    <col min="1" max="1" width="4.81640625" customWidth="1"/>
    <col min="2" max="2" width="5.90625" customWidth="1"/>
    <col min="3" max="4" width="16.81640625" customWidth="1"/>
    <col min="5" max="5" width="16.453125" customWidth="1"/>
    <col min="6" max="6" width="15.1796875" customWidth="1"/>
    <col min="7" max="10" width="10.08984375" customWidth="1"/>
    <col min="11" max="54" width="15.90625" customWidth="1"/>
    <col min="55" max="55" width="17.26953125" customWidth="1"/>
    <col min="56" max="56" width="29.08984375" customWidth="1"/>
    <col min="57" max="62" width="21.1796875" customWidth="1"/>
    <col min="63" max="64" width="0" hidden="1" customWidth="1"/>
    <col min="65" max="65" width="10.90625" hidden="1" customWidth="1"/>
  </cols>
  <sheetData>
    <row r="1" spans="2:62" s="3" customFormat="1"/>
    <row r="2" spans="2:62" s="3" customFormat="1"/>
    <row r="3" spans="2:62" s="3" customFormat="1"/>
    <row r="4" spans="2:62" s="3" customFormat="1"/>
    <row r="5" spans="2:62" s="3" customFormat="1"/>
    <row r="6" spans="2:62" s="3" customFormat="1" ht="12" customHeight="1"/>
    <row r="7" spans="2:62" s="3" customFormat="1" ht="13" customHeight="1">
      <c r="B7" s="150"/>
      <c r="C7" s="150"/>
      <c r="D7" s="150"/>
      <c r="E7" s="150"/>
      <c r="F7" s="150"/>
      <c r="G7" s="150"/>
      <c r="H7" s="150"/>
      <c r="I7" s="150"/>
      <c r="J7" s="150"/>
      <c r="K7" s="150"/>
      <c r="L7" s="150"/>
      <c r="M7" s="150"/>
      <c r="N7" s="150"/>
      <c r="O7" s="17"/>
    </row>
    <row r="8" spans="2:62" ht="17.149999999999999" customHeight="1">
      <c r="AG8" s="3"/>
    </row>
    <row r="9" spans="2:62" ht="17.149999999999999" customHeight="1"/>
    <row r="10" spans="2:62" ht="5.15" customHeight="1">
      <c r="B10" s="14"/>
      <c r="C10" s="14"/>
      <c r="D10" s="14"/>
      <c r="E10" s="14"/>
      <c r="F10" s="14"/>
      <c r="G10" s="14"/>
      <c r="H10" s="14"/>
      <c r="I10" s="14"/>
      <c r="J10" s="14"/>
      <c r="K10" s="14"/>
      <c r="L10" s="14"/>
      <c r="M10" s="14"/>
      <c r="N10" s="14"/>
      <c r="O10" s="14"/>
      <c r="P10" s="14"/>
      <c r="Q10" s="14"/>
      <c r="R10" s="14"/>
      <c r="S10" s="14"/>
      <c r="T10" s="14"/>
    </row>
    <row r="11" spans="2:62" ht="5.15" customHeight="1">
      <c r="B11" s="6"/>
      <c r="C11" s="6"/>
      <c r="D11" s="6"/>
      <c r="E11" s="6"/>
      <c r="F11" s="6"/>
      <c r="G11" s="6"/>
      <c r="H11" s="6"/>
      <c r="I11" s="6"/>
      <c r="J11" s="6"/>
      <c r="K11" s="6"/>
      <c r="L11" s="6"/>
      <c r="M11" s="6"/>
      <c r="N11" s="6"/>
      <c r="O11" s="6"/>
      <c r="P11" s="6"/>
      <c r="Q11" s="6"/>
    </row>
    <row r="12" spans="2:62" ht="24.5" customHeight="1">
      <c r="B12" s="63"/>
      <c r="C12" s="63"/>
      <c r="D12" s="63"/>
      <c r="E12" s="63"/>
      <c r="F12" s="63"/>
      <c r="G12" s="63"/>
      <c r="H12" s="63"/>
      <c r="I12" s="63"/>
      <c r="J12" s="63"/>
      <c r="K12" s="250" t="s">
        <v>117</v>
      </c>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t="s">
        <v>174</v>
      </c>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47"/>
    </row>
    <row r="13" spans="2:62" ht="33.5" customHeight="1">
      <c r="B13" s="63"/>
      <c r="C13" s="63"/>
      <c r="D13" s="63"/>
      <c r="E13" s="63"/>
      <c r="F13" s="63"/>
      <c r="G13" s="63"/>
      <c r="H13" s="63"/>
      <c r="I13" s="63"/>
      <c r="J13" s="63"/>
      <c r="K13" s="250" t="s">
        <v>118</v>
      </c>
      <c r="L13" s="250"/>
      <c r="M13" s="250"/>
      <c r="N13" s="250"/>
      <c r="O13" s="250"/>
      <c r="P13" s="250"/>
      <c r="Q13" s="250"/>
      <c r="R13" s="250" t="s">
        <v>119</v>
      </c>
      <c r="S13" s="250"/>
      <c r="T13" s="250"/>
      <c r="U13" s="250"/>
      <c r="V13" s="250"/>
      <c r="W13" s="250"/>
      <c r="X13" s="250"/>
      <c r="Y13" s="250"/>
      <c r="Z13" s="250"/>
      <c r="AA13" s="254" t="s">
        <v>129</v>
      </c>
      <c r="AB13" s="255"/>
      <c r="AC13" s="255"/>
      <c r="AD13" s="255"/>
      <c r="AE13" s="255"/>
      <c r="AF13" s="255"/>
      <c r="AG13" s="66"/>
      <c r="AH13" s="250" t="s">
        <v>146</v>
      </c>
      <c r="AI13" s="250"/>
      <c r="AJ13" s="250"/>
      <c r="AK13" s="250"/>
      <c r="AL13" s="250"/>
      <c r="AM13" s="250"/>
      <c r="AN13" s="250"/>
      <c r="AO13" s="250"/>
      <c r="AP13" s="254" t="s">
        <v>173</v>
      </c>
      <c r="AQ13" s="255"/>
      <c r="AR13" s="255"/>
      <c r="AS13" s="255"/>
      <c r="AT13" s="255"/>
      <c r="AU13" s="255"/>
      <c r="AV13" s="258"/>
      <c r="AW13" s="250" t="s">
        <v>172</v>
      </c>
      <c r="AX13" s="250"/>
      <c r="AY13" s="250"/>
      <c r="AZ13" s="250"/>
      <c r="BA13" s="250"/>
      <c r="BB13" s="250" t="s">
        <v>146</v>
      </c>
      <c r="BC13" s="254"/>
      <c r="BD13" s="247" t="s">
        <v>67</v>
      </c>
    </row>
    <row r="14" spans="2:62" s="2" customFormat="1" ht="55" customHeight="1">
      <c r="B14" s="60"/>
      <c r="C14" s="61"/>
      <c r="D14" s="225"/>
      <c r="E14" s="225"/>
      <c r="F14" s="94"/>
      <c r="G14" s="61"/>
      <c r="H14" s="61"/>
      <c r="I14" s="61"/>
      <c r="J14" s="61"/>
      <c r="K14" s="249" t="s">
        <v>114</v>
      </c>
      <c r="L14" s="256"/>
      <c r="M14" s="256"/>
      <c r="N14" s="247" t="s">
        <v>113</v>
      </c>
      <c r="O14" s="247"/>
      <c r="P14" s="247"/>
      <c r="Q14" s="76" t="s">
        <v>116</v>
      </c>
      <c r="R14" s="247" t="s">
        <v>127</v>
      </c>
      <c r="S14" s="247"/>
      <c r="T14" s="247"/>
      <c r="U14" s="247"/>
      <c r="V14" s="249" t="s">
        <v>126</v>
      </c>
      <c r="W14" s="256"/>
      <c r="X14" s="256"/>
      <c r="Y14" s="246"/>
      <c r="Z14" s="90" t="s">
        <v>128</v>
      </c>
      <c r="AA14" s="249" t="s">
        <v>130</v>
      </c>
      <c r="AB14" s="256"/>
      <c r="AC14" s="246"/>
      <c r="AD14" s="249" t="s">
        <v>137</v>
      </c>
      <c r="AE14" s="256"/>
      <c r="AF14" s="256"/>
      <c r="AG14" s="93"/>
      <c r="AH14" s="247" t="s">
        <v>114</v>
      </c>
      <c r="AI14" s="247"/>
      <c r="AJ14" s="247"/>
      <c r="AK14" s="249" t="s">
        <v>113</v>
      </c>
      <c r="AL14" s="256"/>
      <c r="AM14" s="256"/>
      <c r="AN14" s="246"/>
      <c r="AO14" s="72" t="s">
        <v>116</v>
      </c>
      <c r="AP14" s="72" t="s">
        <v>147</v>
      </c>
      <c r="AQ14" s="72" t="s">
        <v>154</v>
      </c>
      <c r="AR14" s="72" t="s">
        <v>153</v>
      </c>
      <c r="AS14" s="72" t="s">
        <v>152</v>
      </c>
      <c r="AT14" s="247" t="s">
        <v>158</v>
      </c>
      <c r="AU14" s="247"/>
      <c r="AV14" s="247"/>
      <c r="AW14" s="72" t="s">
        <v>159</v>
      </c>
      <c r="AX14" s="72" t="s">
        <v>160</v>
      </c>
      <c r="AY14" s="72" t="s">
        <v>161</v>
      </c>
      <c r="AZ14" s="72" t="s">
        <v>162</v>
      </c>
      <c r="BA14" s="72" t="s">
        <v>163</v>
      </c>
      <c r="BB14" s="72" t="s">
        <v>168</v>
      </c>
      <c r="BC14" s="84" t="s">
        <v>169</v>
      </c>
      <c r="BD14" s="253"/>
      <c r="BE14" s="244" t="s">
        <v>296</v>
      </c>
      <c r="BF14" s="244"/>
      <c r="BG14" s="244"/>
      <c r="BH14" s="244"/>
      <c r="BI14" s="244"/>
      <c r="BJ14" s="245"/>
    </row>
    <row r="15" spans="2:62" ht="57" customHeight="1">
      <c r="B15" s="247" t="s">
        <v>14</v>
      </c>
      <c r="C15" s="247" t="s">
        <v>24</v>
      </c>
      <c r="D15" s="247" t="s">
        <v>25</v>
      </c>
      <c r="E15" s="247" t="s">
        <v>26</v>
      </c>
      <c r="F15" s="247" t="s">
        <v>28</v>
      </c>
      <c r="G15" s="246" t="s">
        <v>29</v>
      </c>
      <c r="H15" s="247"/>
      <c r="I15" s="247" t="s">
        <v>10</v>
      </c>
      <c r="J15" s="249"/>
      <c r="K15" s="242" t="s">
        <v>107</v>
      </c>
      <c r="L15" s="242" t="s">
        <v>108</v>
      </c>
      <c r="M15" s="242" t="s">
        <v>109</v>
      </c>
      <c r="N15" s="240" t="s">
        <v>110</v>
      </c>
      <c r="O15" s="240" t="s">
        <v>111</v>
      </c>
      <c r="P15" s="240" t="s">
        <v>112</v>
      </c>
      <c r="Q15" s="242" t="s">
        <v>115</v>
      </c>
      <c r="R15" s="240" t="s">
        <v>120</v>
      </c>
      <c r="S15" s="240" t="s">
        <v>121</v>
      </c>
      <c r="T15" s="240" t="s">
        <v>122</v>
      </c>
      <c r="U15" s="240" t="s">
        <v>123</v>
      </c>
      <c r="V15" s="257" t="s">
        <v>120</v>
      </c>
      <c r="W15" s="242" t="s">
        <v>121</v>
      </c>
      <c r="X15" s="242" t="s">
        <v>122</v>
      </c>
      <c r="Y15" s="242" t="s">
        <v>124</v>
      </c>
      <c r="Z15" s="240" t="s">
        <v>125</v>
      </c>
      <c r="AA15" s="242" t="s">
        <v>131</v>
      </c>
      <c r="AB15" s="242" t="s">
        <v>132</v>
      </c>
      <c r="AC15" s="242" t="s">
        <v>133</v>
      </c>
      <c r="AD15" s="240" t="s">
        <v>134</v>
      </c>
      <c r="AE15" s="240" t="s">
        <v>135</v>
      </c>
      <c r="AF15" s="240" t="s">
        <v>136</v>
      </c>
      <c r="AG15" s="247" t="s">
        <v>61</v>
      </c>
      <c r="AH15" s="257" t="s">
        <v>138</v>
      </c>
      <c r="AI15" s="242" t="s">
        <v>139</v>
      </c>
      <c r="AJ15" s="242" t="s">
        <v>140</v>
      </c>
      <c r="AK15" s="240" t="s">
        <v>141</v>
      </c>
      <c r="AL15" s="240" t="s">
        <v>142</v>
      </c>
      <c r="AM15" s="240" t="s">
        <v>143</v>
      </c>
      <c r="AN15" s="240" t="s">
        <v>144</v>
      </c>
      <c r="AO15" s="242" t="s">
        <v>145</v>
      </c>
      <c r="AP15" s="251" t="s">
        <v>148</v>
      </c>
      <c r="AQ15" s="242" t="s">
        <v>149</v>
      </c>
      <c r="AR15" s="240" t="s">
        <v>150</v>
      </c>
      <c r="AS15" s="242" t="s">
        <v>151</v>
      </c>
      <c r="AT15" s="240" t="s">
        <v>155</v>
      </c>
      <c r="AU15" s="240" t="s">
        <v>156</v>
      </c>
      <c r="AV15" s="240" t="s">
        <v>157</v>
      </c>
      <c r="AW15" s="242" t="s">
        <v>164</v>
      </c>
      <c r="AX15" s="240" t="s">
        <v>165</v>
      </c>
      <c r="AY15" s="242" t="s">
        <v>165</v>
      </c>
      <c r="AZ15" s="240" t="s">
        <v>166</v>
      </c>
      <c r="BA15" s="242" t="s">
        <v>167</v>
      </c>
      <c r="BB15" s="240" t="s">
        <v>170</v>
      </c>
      <c r="BC15" s="242" t="s">
        <v>171</v>
      </c>
      <c r="BD15" s="259"/>
      <c r="BE15" s="242" t="s">
        <v>309</v>
      </c>
      <c r="BF15" s="257" t="s">
        <v>15</v>
      </c>
      <c r="BG15" s="242" t="s">
        <v>16</v>
      </c>
      <c r="BH15" s="242" t="s">
        <v>17</v>
      </c>
      <c r="BI15" s="242" t="s">
        <v>18</v>
      </c>
      <c r="BJ15" s="242" t="s">
        <v>19</v>
      </c>
    </row>
    <row r="16" spans="2:62" ht="171.5" customHeight="1">
      <c r="B16" s="253"/>
      <c r="C16" s="253"/>
      <c r="D16" s="253"/>
      <c r="E16" s="253"/>
      <c r="F16" s="253"/>
      <c r="G16" s="78" t="s">
        <v>30</v>
      </c>
      <c r="H16" s="72" t="s">
        <v>31</v>
      </c>
      <c r="I16" s="72" t="s">
        <v>46</v>
      </c>
      <c r="J16" s="72" t="s">
        <v>47</v>
      </c>
      <c r="K16" s="248"/>
      <c r="L16" s="243"/>
      <c r="M16" s="243"/>
      <c r="N16" s="241"/>
      <c r="O16" s="241"/>
      <c r="P16" s="241"/>
      <c r="Q16" s="243"/>
      <c r="R16" s="241"/>
      <c r="S16" s="241"/>
      <c r="T16" s="241"/>
      <c r="U16" s="241"/>
      <c r="V16" s="248" t="s">
        <v>120</v>
      </c>
      <c r="W16" s="243" t="s">
        <v>121</v>
      </c>
      <c r="X16" s="243"/>
      <c r="Y16" s="243" t="s">
        <v>124</v>
      </c>
      <c r="Z16" s="241"/>
      <c r="AA16" s="243" t="s">
        <v>131</v>
      </c>
      <c r="AB16" s="243" t="s">
        <v>132</v>
      </c>
      <c r="AC16" s="243"/>
      <c r="AD16" s="241" t="s">
        <v>134</v>
      </c>
      <c r="AE16" s="241" t="s">
        <v>135</v>
      </c>
      <c r="AF16" s="241" t="s">
        <v>136</v>
      </c>
      <c r="AG16" s="253"/>
      <c r="AH16" s="248" t="s">
        <v>138</v>
      </c>
      <c r="AI16" s="243" t="s">
        <v>139</v>
      </c>
      <c r="AJ16" s="243"/>
      <c r="AK16" s="241" t="s">
        <v>141</v>
      </c>
      <c r="AL16" s="241"/>
      <c r="AM16" s="241"/>
      <c r="AN16" s="241"/>
      <c r="AO16" s="243" t="s">
        <v>145</v>
      </c>
      <c r="AP16" s="252"/>
      <c r="AQ16" s="243"/>
      <c r="AR16" s="241"/>
      <c r="AS16" s="243"/>
      <c r="AT16" s="241" t="s">
        <v>155</v>
      </c>
      <c r="AU16" s="241"/>
      <c r="AV16" s="241"/>
      <c r="AW16" s="243" t="s">
        <v>164</v>
      </c>
      <c r="AX16" s="241" t="s">
        <v>165</v>
      </c>
      <c r="AY16" s="243" t="s">
        <v>165</v>
      </c>
      <c r="AZ16" s="241" t="s">
        <v>166</v>
      </c>
      <c r="BA16" s="243" t="s">
        <v>167</v>
      </c>
      <c r="BB16" s="241" t="s">
        <v>170</v>
      </c>
      <c r="BC16" s="243" t="s">
        <v>171</v>
      </c>
      <c r="BD16" s="259"/>
      <c r="BE16" s="243"/>
      <c r="BF16" s="248"/>
      <c r="BG16" s="243"/>
      <c r="BH16" s="243"/>
      <c r="BI16" s="243"/>
      <c r="BJ16" s="243"/>
    </row>
    <row r="17" spans="2:65" ht="25.5" customHeight="1">
      <c r="B17" s="58"/>
      <c r="C17" s="58"/>
      <c r="D17" s="58"/>
      <c r="E17" s="58"/>
      <c r="F17" s="58"/>
      <c r="G17" s="88"/>
      <c r="H17" s="58"/>
      <c r="I17" s="58"/>
      <c r="J17" s="58"/>
      <c r="K17" s="82"/>
      <c r="L17" s="59"/>
      <c r="M17" s="59"/>
      <c r="N17" s="64"/>
      <c r="O17" s="64"/>
      <c r="P17" s="64"/>
      <c r="Q17" s="59"/>
      <c r="R17" s="64"/>
      <c r="S17" s="64"/>
      <c r="T17" s="64"/>
      <c r="U17" s="64"/>
      <c r="V17" s="82"/>
      <c r="W17" s="59"/>
      <c r="X17" s="59"/>
      <c r="Y17" s="59"/>
      <c r="Z17" s="64"/>
      <c r="AA17" s="59"/>
      <c r="AB17" s="59"/>
      <c r="AC17" s="59"/>
      <c r="AD17" s="64"/>
      <c r="AE17" s="64"/>
      <c r="AF17" s="64"/>
      <c r="AG17" s="58"/>
      <c r="AH17" s="82"/>
      <c r="AI17" s="59"/>
      <c r="AJ17" s="59"/>
      <c r="AK17" s="64"/>
      <c r="AL17" s="64"/>
      <c r="AM17" s="64"/>
      <c r="AN17" s="64"/>
      <c r="AO17" s="59"/>
      <c r="AP17" s="92"/>
      <c r="AQ17" s="59"/>
      <c r="AR17" s="64"/>
      <c r="AS17" s="59"/>
      <c r="AT17" s="64"/>
      <c r="AU17" s="64"/>
      <c r="AV17" s="64"/>
      <c r="AW17" s="59"/>
      <c r="AX17" s="64"/>
      <c r="AY17" s="59"/>
      <c r="AZ17" s="64"/>
      <c r="BA17" s="59"/>
      <c r="BB17" s="64"/>
      <c r="BC17" s="59"/>
      <c r="BD17" s="88"/>
      <c r="BE17" s="87"/>
      <c r="BF17" s="87"/>
      <c r="BG17" s="86"/>
      <c r="BH17" s="86"/>
      <c r="BI17" s="86"/>
      <c r="BJ17" s="86"/>
    </row>
    <row r="18" spans="2:65" ht="83.5" customHeight="1">
      <c r="B18" s="81">
        <v>1</v>
      </c>
      <c r="C18" s="83" t="str">
        <f>Hoja1!AE5</f>
        <v xml:space="preserve"> </v>
      </c>
      <c r="D18" s="83" t="str">
        <f>Hoja1!AF5</f>
        <v xml:space="preserve"> </v>
      </c>
      <c r="E18" s="83" t="str">
        <f>Hoja1!AG5</f>
        <v xml:space="preserve"> </v>
      </c>
      <c r="F18" s="83" t="str">
        <f>Hoja1!AH5</f>
        <v xml:space="preserve"> </v>
      </c>
      <c r="G18" s="83" t="str">
        <f>Hoja1!AI5</f>
        <v xml:space="preserve"> </v>
      </c>
      <c r="H18" s="83" t="str">
        <f>Hoja1!AJ5</f>
        <v xml:space="preserve"> </v>
      </c>
      <c r="I18" s="83" t="str">
        <f>Hoja1!AK5</f>
        <v xml:space="preserve"> </v>
      </c>
      <c r="J18" s="83" t="str">
        <f>Hoja1!AL5</f>
        <v xml:space="preserve"> </v>
      </c>
      <c r="K18" s="77"/>
      <c r="L18" s="77"/>
      <c r="M18" s="77"/>
      <c r="N18" s="77"/>
      <c r="O18" s="77"/>
      <c r="P18" s="77" t="s">
        <v>271</v>
      </c>
      <c r="Q18" s="77"/>
      <c r="R18" s="77"/>
      <c r="S18" s="77"/>
      <c r="T18" s="77"/>
      <c r="U18" s="77"/>
      <c r="V18" s="77"/>
      <c r="W18" s="77"/>
      <c r="X18" s="77"/>
      <c r="Y18" s="77"/>
      <c r="Z18" s="77"/>
      <c r="AA18" s="77"/>
      <c r="AB18" s="77"/>
      <c r="AC18" s="77"/>
      <c r="AD18" s="77"/>
      <c r="AE18" s="77" t="s">
        <v>271</v>
      </c>
      <c r="AF18" s="77"/>
      <c r="AG18" s="79" t="str" cm="1">
        <f t="array" ref="AG18">IF(OR(K18:AA18="NO",AB18="NO",AC18="NO",AD18="NO",AE18="NO",AF18="NO"),"No aceptable","Aceptable")</f>
        <v>No aceptable</v>
      </c>
      <c r="AH18" s="77" t="s">
        <v>271</v>
      </c>
      <c r="AI18" s="77" t="s">
        <v>271</v>
      </c>
      <c r="AJ18" s="77" t="s">
        <v>271</v>
      </c>
      <c r="AK18" s="77" t="s">
        <v>271</v>
      </c>
      <c r="AL18" s="77" t="s">
        <v>271</v>
      </c>
      <c r="AM18" s="77" t="s">
        <v>271</v>
      </c>
      <c r="AN18" s="77" t="s">
        <v>271</v>
      </c>
      <c r="AO18" s="77" t="s">
        <v>271</v>
      </c>
      <c r="AP18" s="77" t="s">
        <v>271</v>
      </c>
      <c r="AQ18" s="77" t="s">
        <v>271</v>
      </c>
      <c r="AR18" s="77" t="s">
        <v>271</v>
      </c>
      <c r="AS18" s="77" t="s">
        <v>271</v>
      </c>
      <c r="AT18" s="77" t="s">
        <v>271</v>
      </c>
      <c r="AU18" s="77" t="s">
        <v>271</v>
      </c>
      <c r="AV18" s="77" t="s">
        <v>271</v>
      </c>
      <c r="AW18" s="77" t="s">
        <v>271</v>
      </c>
      <c r="AX18" s="77" t="s">
        <v>271</v>
      </c>
      <c r="AY18" s="77" t="s">
        <v>271</v>
      </c>
      <c r="AZ18" s="77" t="s">
        <v>271</v>
      </c>
      <c r="BA18" s="77" t="s">
        <v>271</v>
      </c>
      <c r="BB18" s="77" t="s">
        <v>271</v>
      </c>
      <c r="BC18" s="77" t="s">
        <v>0</v>
      </c>
      <c r="BD18" s="85" t="str" cm="1">
        <f t="array" ref="BD18">IF(OR(AH18:AX18="SI",AY18="SI",AZ18="SI",BA18="SI",BB18="SI",BC18="SI"),"Crítico-Proceda a elaborar plan de acción","No crítico/Intermedio-Solicitar evaluación por parte del OAL")</f>
        <v>Crítico-Proceda a elaborar plan de acción</v>
      </c>
      <c r="BE18" s="86"/>
      <c r="BF18" s="74"/>
      <c r="BG18" s="74"/>
      <c r="BH18" s="74"/>
      <c r="BI18" s="74"/>
      <c r="BJ18" s="74"/>
      <c r="BM18">
        <f>IF(AG18="Aceptable",1,0)</f>
        <v>0</v>
      </c>
    </row>
    <row r="19" spans="2:65" ht="58.5" customHeight="1">
      <c r="B19" s="54">
        <v>2</v>
      </c>
      <c r="C19" s="55" t="str">
        <f>Hoja1!AE6</f>
        <v xml:space="preserve"> </v>
      </c>
      <c r="D19" s="55" t="str">
        <f>Hoja1!AF6</f>
        <v xml:space="preserve"> </v>
      </c>
      <c r="E19" s="55" t="str">
        <f>Hoja1!AG6</f>
        <v xml:space="preserve"> </v>
      </c>
      <c r="F19" s="55" t="str">
        <f>Hoja1!AH6</f>
        <v xml:space="preserve"> </v>
      </c>
      <c r="G19" s="55" t="str">
        <f>Hoja1!AI6</f>
        <v xml:space="preserve"> </v>
      </c>
      <c r="H19" s="55" t="str">
        <f>Hoja1!AJ6</f>
        <v xml:space="preserve"> </v>
      </c>
      <c r="I19" s="55" t="str">
        <f>Hoja1!AK6</f>
        <v xml:space="preserve"> </v>
      </c>
      <c r="J19" s="55" t="str">
        <f>Hoja1!AL6</f>
        <v xml:space="preserve"> </v>
      </c>
      <c r="K19" s="53"/>
      <c r="L19" s="53"/>
      <c r="M19" s="53"/>
      <c r="N19" s="53"/>
      <c r="O19" s="53"/>
      <c r="P19" s="53"/>
      <c r="Q19" s="53"/>
      <c r="R19" s="53"/>
      <c r="S19" s="53"/>
      <c r="T19" s="53"/>
      <c r="U19" s="53"/>
      <c r="V19" s="53"/>
      <c r="W19" s="53"/>
      <c r="X19" s="53"/>
      <c r="Y19" s="53"/>
      <c r="Z19" s="53"/>
      <c r="AA19" s="53"/>
      <c r="AB19" s="53"/>
      <c r="AC19" s="53"/>
      <c r="AD19" s="53"/>
      <c r="AE19" s="53"/>
      <c r="AF19" s="53"/>
      <c r="AG19" s="79" t="str" cm="1">
        <f t="array" ref="AG19">IF(OR(K19:AA19="NO",AB19="NO",AC19="NO",AD19="NO",AE19="NO",AF19="NO"),"No aceptable","Aceptable")</f>
        <v>Aceptable</v>
      </c>
      <c r="AH19" s="53" t="s">
        <v>271</v>
      </c>
      <c r="AI19" s="53" t="s">
        <v>271</v>
      </c>
      <c r="AJ19" s="53" t="s">
        <v>271</v>
      </c>
      <c r="AK19" s="53" t="s">
        <v>271</v>
      </c>
      <c r="AL19" s="53" t="s">
        <v>271</v>
      </c>
      <c r="AM19" s="53" t="s">
        <v>271</v>
      </c>
      <c r="AN19" s="53" t="s">
        <v>271</v>
      </c>
      <c r="AO19" s="53" t="s">
        <v>271</v>
      </c>
      <c r="AP19" s="53" t="s">
        <v>271</v>
      </c>
      <c r="AQ19" s="53" t="s">
        <v>271</v>
      </c>
      <c r="AR19" s="53" t="s">
        <v>271</v>
      </c>
      <c r="AS19" s="53" t="s">
        <v>271</v>
      </c>
      <c r="AT19" s="53" t="s">
        <v>271</v>
      </c>
      <c r="AU19" s="53" t="s">
        <v>271</v>
      </c>
      <c r="AV19" s="53" t="s">
        <v>271</v>
      </c>
      <c r="AW19" s="53" t="s">
        <v>271</v>
      </c>
      <c r="AX19" s="53" t="s">
        <v>271</v>
      </c>
      <c r="AY19" s="53" t="s">
        <v>271</v>
      </c>
      <c r="AZ19" s="53" t="s">
        <v>271</v>
      </c>
      <c r="BA19" s="53" t="s">
        <v>271</v>
      </c>
      <c r="BB19" s="53" t="s">
        <v>271</v>
      </c>
      <c r="BC19" s="53" t="s">
        <v>271</v>
      </c>
      <c r="BD19" s="85" t="str" cm="1">
        <f t="array" ref="BD19">IF(OR(AH19:AX19="SI",AY19="SI",AZ19="SI",BA19="SI",BB19="SI",BC19="SI"),"Crítico-Proceda a elaborar plan de acción","No crítico/Intermedio-Solicitar evaluación por parte del OAL")</f>
        <v>No crítico/Intermedio-Solicitar evaluación por parte del OAL</v>
      </c>
      <c r="BE19" s="86"/>
      <c r="BF19" s="74"/>
      <c r="BG19" s="74"/>
      <c r="BH19" s="74"/>
      <c r="BI19" s="74"/>
      <c r="BJ19" s="74"/>
      <c r="BM19">
        <f t="shared" ref="BM19:BM82" si="0">IF(AG19="Aceptable",1,0)</f>
        <v>1</v>
      </c>
    </row>
    <row r="20" spans="2:65" ht="58.5" customHeight="1">
      <c r="B20" s="54">
        <v>3</v>
      </c>
      <c r="C20" s="55" t="str">
        <f>Hoja1!AE7</f>
        <v xml:space="preserve"> </v>
      </c>
      <c r="D20" s="55" t="str">
        <f>Hoja1!AF7</f>
        <v xml:space="preserve"> </v>
      </c>
      <c r="E20" s="55" t="str">
        <f>Hoja1!AG7</f>
        <v xml:space="preserve"> </v>
      </c>
      <c r="F20" s="55" t="str">
        <f>Hoja1!AH7</f>
        <v xml:space="preserve"> </v>
      </c>
      <c r="G20" s="55" t="str">
        <f>Hoja1!AI7</f>
        <v xml:space="preserve"> </v>
      </c>
      <c r="H20" s="55" t="str">
        <f>Hoja1!AJ7</f>
        <v xml:space="preserve"> </v>
      </c>
      <c r="I20" s="55" t="str">
        <f>Hoja1!AK7</f>
        <v xml:space="preserve"> </v>
      </c>
      <c r="J20" s="55" t="str">
        <f>Hoja1!AL7</f>
        <v xml:space="preserve"> </v>
      </c>
      <c r="K20" s="53"/>
      <c r="L20" s="53"/>
      <c r="M20" s="53"/>
      <c r="N20" s="53"/>
      <c r="O20" s="53"/>
      <c r="P20" s="53"/>
      <c r="Q20" s="53"/>
      <c r="R20" s="53"/>
      <c r="S20" s="53"/>
      <c r="T20" s="53"/>
      <c r="U20" s="53"/>
      <c r="V20" s="53"/>
      <c r="W20" s="53"/>
      <c r="X20" s="53"/>
      <c r="Y20" s="53"/>
      <c r="Z20" s="53"/>
      <c r="AA20" s="53"/>
      <c r="AB20" s="53"/>
      <c r="AC20" s="53"/>
      <c r="AD20" s="53"/>
      <c r="AE20" s="53"/>
      <c r="AF20" s="53"/>
      <c r="AG20" s="79" t="str" cm="1">
        <f t="array" ref="AG20">IF(OR(K20:AA20="NO",AB20="NO",AC20="NO",AD20="NO",AE20="NO",AF20="NO"),"No aceptable","Aceptable")</f>
        <v>Aceptable</v>
      </c>
      <c r="AH20" s="53" t="s">
        <v>271</v>
      </c>
      <c r="AI20" s="53" t="s">
        <v>271</v>
      </c>
      <c r="AJ20" s="53" t="s">
        <v>271</v>
      </c>
      <c r="AK20" s="53" t="s">
        <v>271</v>
      </c>
      <c r="AL20" s="53" t="s">
        <v>271</v>
      </c>
      <c r="AM20" s="53" t="s">
        <v>271</v>
      </c>
      <c r="AN20" s="53" t="s">
        <v>271</v>
      </c>
      <c r="AO20" s="53" t="s">
        <v>271</v>
      </c>
      <c r="AP20" s="53" t="s">
        <v>271</v>
      </c>
      <c r="AQ20" s="53" t="s">
        <v>271</v>
      </c>
      <c r="AR20" s="53" t="s">
        <v>271</v>
      </c>
      <c r="AS20" s="53" t="s">
        <v>271</v>
      </c>
      <c r="AT20" s="53" t="s">
        <v>271</v>
      </c>
      <c r="AU20" s="53" t="s">
        <v>271</v>
      </c>
      <c r="AV20" s="53" t="s">
        <v>271</v>
      </c>
      <c r="AW20" s="53" t="s">
        <v>271</v>
      </c>
      <c r="AX20" s="53" t="s">
        <v>271</v>
      </c>
      <c r="AY20" s="53" t="s">
        <v>271</v>
      </c>
      <c r="AZ20" s="53" t="s">
        <v>271</v>
      </c>
      <c r="BA20" s="53" t="s">
        <v>271</v>
      </c>
      <c r="BB20" s="53" t="s">
        <v>271</v>
      </c>
      <c r="BC20" s="53" t="s">
        <v>271</v>
      </c>
      <c r="BD20" s="85" t="str" cm="1">
        <f t="array" ref="BD20">IF(OR(AH20:AX20="SI",AY20="SI",AZ20="SI",BA20="SI",BB20="SI",BC20="SI"),"Crítico-Proceda a elaborar plan de acción","No crítico/Intermedio-Solicitar evaluación por parte del OAL")</f>
        <v>No crítico/Intermedio-Solicitar evaluación por parte del OAL</v>
      </c>
      <c r="BE20" s="86"/>
      <c r="BF20" s="74"/>
      <c r="BG20" s="74"/>
      <c r="BH20" s="74"/>
      <c r="BI20" s="74"/>
      <c r="BJ20" s="74"/>
      <c r="BM20">
        <f t="shared" si="0"/>
        <v>1</v>
      </c>
    </row>
    <row r="21" spans="2:65" ht="58.5" customHeight="1">
      <c r="B21" s="54">
        <v>4</v>
      </c>
      <c r="C21" s="55" t="str">
        <f>Hoja1!AE8</f>
        <v xml:space="preserve"> </v>
      </c>
      <c r="D21" s="55" t="str">
        <f>Hoja1!AF8</f>
        <v xml:space="preserve"> </v>
      </c>
      <c r="E21" s="55" t="str">
        <f>Hoja1!AG8</f>
        <v xml:space="preserve"> </v>
      </c>
      <c r="F21" s="55" t="str">
        <f>Hoja1!AH8</f>
        <v xml:space="preserve"> </v>
      </c>
      <c r="G21" s="55" t="str">
        <f>Hoja1!AI8</f>
        <v xml:space="preserve"> </v>
      </c>
      <c r="H21" s="55" t="str">
        <f>Hoja1!AJ8</f>
        <v xml:space="preserve"> </v>
      </c>
      <c r="I21" s="55" t="str">
        <f>Hoja1!AK8</f>
        <v xml:space="preserve"> </v>
      </c>
      <c r="J21" s="55" t="str">
        <f>Hoja1!AL8</f>
        <v xml:space="preserve"> </v>
      </c>
      <c r="K21" s="53"/>
      <c r="L21" s="53"/>
      <c r="M21" s="53"/>
      <c r="N21" s="53"/>
      <c r="O21" s="53"/>
      <c r="P21" s="53"/>
      <c r="Q21" s="53"/>
      <c r="R21" s="53"/>
      <c r="S21" s="53"/>
      <c r="T21" s="53"/>
      <c r="U21" s="53"/>
      <c r="V21" s="53"/>
      <c r="W21" s="53"/>
      <c r="X21" s="53"/>
      <c r="Y21" s="53"/>
      <c r="Z21" s="53"/>
      <c r="AA21" s="53"/>
      <c r="AB21" s="53"/>
      <c r="AC21" s="53"/>
      <c r="AD21" s="53"/>
      <c r="AE21" s="53"/>
      <c r="AF21" s="53"/>
      <c r="AG21" s="79" t="str" cm="1">
        <f t="array" ref="AG21">IF(OR(K21:AA21="NO",AB21="NO",AC21="NO",AD21="NO",AE21="NO",AF21="NO"),"No aceptable","Aceptable")</f>
        <v>Aceptable</v>
      </c>
      <c r="AH21" s="53" t="s">
        <v>271</v>
      </c>
      <c r="AI21" s="53" t="s">
        <v>271</v>
      </c>
      <c r="AJ21" s="53" t="s">
        <v>271</v>
      </c>
      <c r="AK21" s="53" t="s">
        <v>271</v>
      </c>
      <c r="AL21" s="53" t="s">
        <v>271</v>
      </c>
      <c r="AM21" s="53" t="s">
        <v>271</v>
      </c>
      <c r="AN21" s="53" t="s">
        <v>271</v>
      </c>
      <c r="AO21" s="53" t="s">
        <v>271</v>
      </c>
      <c r="AP21" s="53" t="s">
        <v>271</v>
      </c>
      <c r="AQ21" s="53" t="s">
        <v>271</v>
      </c>
      <c r="AR21" s="53" t="s">
        <v>271</v>
      </c>
      <c r="AS21" s="53" t="s">
        <v>271</v>
      </c>
      <c r="AT21" s="53" t="s">
        <v>271</v>
      </c>
      <c r="AU21" s="53" t="s">
        <v>271</v>
      </c>
      <c r="AV21" s="53" t="s">
        <v>271</v>
      </c>
      <c r="AW21" s="53" t="s">
        <v>271</v>
      </c>
      <c r="AX21" s="53" t="s">
        <v>271</v>
      </c>
      <c r="AY21" s="53" t="s">
        <v>271</v>
      </c>
      <c r="AZ21" s="53" t="s">
        <v>271</v>
      </c>
      <c r="BA21" s="53" t="s">
        <v>271</v>
      </c>
      <c r="BB21" s="53" t="s">
        <v>271</v>
      </c>
      <c r="BC21" s="53" t="s">
        <v>271</v>
      </c>
      <c r="BD21" s="85" t="str" cm="1">
        <f t="array" ref="BD21">IF(OR(AH21:AX21="SI",AY21="SI",AZ21="SI",BA21="SI",BB21="SI",BC21="SI"),"Crítico-Proceda a elaborar plan de acción","No crítico/Intermedio-Solicitar evaluación por parte del OAL")</f>
        <v>No crítico/Intermedio-Solicitar evaluación por parte del OAL</v>
      </c>
      <c r="BE21" s="86"/>
      <c r="BF21" s="74"/>
      <c r="BG21" s="74"/>
      <c r="BH21" s="74"/>
      <c r="BI21" s="74"/>
      <c r="BJ21" s="74"/>
      <c r="BM21">
        <f t="shared" si="0"/>
        <v>1</v>
      </c>
    </row>
    <row r="22" spans="2:65" ht="58.5" customHeight="1">
      <c r="B22" s="54">
        <v>5</v>
      </c>
      <c r="C22" s="55" t="str">
        <f>Hoja1!AE9</f>
        <v xml:space="preserve"> </v>
      </c>
      <c r="D22" s="55" t="str">
        <f>Hoja1!AF9</f>
        <v xml:space="preserve"> </v>
      </c>
      <c r="E22" s="55" t="str">
        <f>Hoja1!AG9</f>
        <v xml:space="preserve"> </v>
      </c>
      <c r="F22" s="55" t="str">
        <f>Hoja1!AH9</f>
        <v xml:space="preserve"> </v>
      </c>
      <c r="G22" s="55" t="str">
        <f>Hoja1!AI9</f>
        <v xml:space="preserve"> </v>
      </c>
      <c r="H22" s="55" t="str">
        <f>Hoja1!AJ9</f>
        <v xml:space="preserve"> </v>
      </c>
      <c r="I22" s="55" t="str">
        <f>Hoja1!AK9</f>
        <v xml:space="preserve"> </v>
      </c>
      <c r="J22" s="55" t="str">
        <f>Hoja1!AL9</f>
        <v xml:space="preserve"> </v>
      </c>
      <c r="K22" s="53"/>
      <c r="L22" s="53"/>
      <c r="M22" s="53"/>
      <c r="N22" s="53"/>
      <c r="O22" s="53"/>
      <c r="P22" s="53"/>
      <c r="Q22" s="53"/>
      <c r="R22" s="53"/>
      <c r="S22" s="53"/>
      <c r="T22" s="53"/>
      <c r="U22" s="53"/>
      <c r="V22" s="53"/>
      <c r="W22" s="53"/>
      <c r="X22" s="53"/>
      <c r="Y22" s="53"/>
      <c r="Z22" s="53"/>
      <c r="AA22" s="53"/>
      <c r="AB22" s="53"/>
      <c r="AC22" s="53"/>
      <c r="AD22" s="53"/>
      <c r="AE22" s="53"/>
      <c r="AF22" s="53"/>
      <c r="AG22" s="79" t="str" cm="1">
        <f t="array" ref="AG22">IF(OR(K22:AA22="NO",AB22="NO",AC22="NO",AD22="NO",AE22="NO",AF22="NO"),"No aceptable","Aceptable")</f>
        <v>Aceptable</v>
      </c>
      <c r="AH22" s="53" t="s">
        <v>271</v>
      </c>
      <c r="AI22" s="53" t="s">
        <v>271</v>
      </c>
      <c r="AJ22" s="53" t="s">
        <v>271</v>
      </c>
      <c r="AK22" s="53" t="s">
        <v>271</v>
      </c>
      <c r="AL22" s="53" t="s">
        <v>271</v>
      </c>
      <c r="AM22" s="53" t="s">
        <v>271</v>
      </c>
      <c r="AN22" s="53" t="s">
        <v>271</v>
      </c>
      <c r="AO22" s="53" t="s">
        <v>271</v>
      </c>
      <c r="AP22" s="53" t="s">
        <v>271</v>
      </c>
      <c r="AQ22" s="53" t="s">
        <v>271</v>
      </c>
      <c r="AR22" s="53" t="s">
        <v>271</v>
      </c>
      <c r="AS22" s="53" t="s">
        <v>271</v>
      </c>
      <c r="AT22" s="53" t="s">
        <v>271</v>
      </c>
      <c r="AU22" s="53" t="s">
        <v>271</v>
      </c>
      <c r="AV22" s="53" t="s">
        <v>271</v>
      </c>
      <c r="AW22" s="53" t="s">
        <v>271</v>
      </c>
      <c r="AX22" s="53" t="s">
        <v>271</v>
      </c>
      <c r="AY22" s="53" t="s">
        <v>271</v>
      </c>
      <c r="AZ22" s="53" t="s">
        <v>271</v>
      </c>
      <c r="BA22" s="53" t="s">
        <v>271</v>
      </c>
      <c r="BB22" s="53" t="s">
        <v>271</v>
      </c>
      <c r="BC22" s="53" t="s">
        <v>271</v>
      </c>
      <c r="BD22" s="85" t="str" cm="1">
        <f t="array" ref="BD22">IF(OR(AH22:AX22="SI",AY22="SI",AZ22="SI",BA22="SI",BB22="SI",BC22="SI"),"Crítico-Proceda a elaborar plan de acción","No crítico/Intermedio-Solicitar evaluación por parte del OAL")</f>
        <v>No crítico/Intermedio-Solicitar evaluación por parte del OAL</v>
      </c>
      <c r="BE22" s="86"/>
      <c r="BF22" s="74"/>
      <c r="BG22" s="74"/>
      <c r="BH22" s="74"/>
      <c r="BI22" s="74"/>
      <c r="BJ22" s="74"/>
      <c r="BM22">
        <f t="shared" si="0"/>
        <v>1</v>
      </c>
    </row>
    <row r="23" spans="2:65" ht="58.5" customHeight="1">
      <c r="B23" s="54">
        <v>6</v>
      </c>
      <c r="C23" s="55" t="str">
        <f>Hoja1!AE10</f>
        <v xml:space="preserve"> </v>
      </c>
      <c r="D23" s="55" t="str">
        <f>Hoja1!AF10</f>
        <v xml:space="preserve"> </v>
      </c>
      <c r="E23" s="55" t="str">
        <f>Hoja1!AG10</f>
        <v xml:space="preserve"> </v>
      </c>
      <c r="F23" s="55" t="str">
        <f>Hoja1!AH10</f>
        <v xml:space="preserve"> </v>
      </c>
      <c r="G23" s="55" t="str">
        <f>Hoja1!AI10</f>
        <v xml:space="preserve"> </v>
      </c>
      <c r="H23" s="55" t="str">
        <f>Hoja1!AJ10</f>
        <v xml:space="preserve"> </v>
      </c>
      <c r="I23" s="55" t="str">
        <f>Hoja1!AK10</f>
        <v xml:space="preserve"> </v>
      </c>
      <c r="J23" s="55" t="str">
        <f>Hoja1!AL10</f>
        <v xml:space="preserve"> </v>
      </c>
      <c r="K23" s="53"/>
      <c r="L23" s="53"/>
      <c r="M23" s="53"/>
      <c r="N23" s="53"/>
      <c r="O23" s="53"/>
      <c r="P23" s="53"/>
      <c r="Q23" s="53"/>
      <c r="R23" s="53"/>
      <c r="S23" s="53"/>
      <c r="T23" s="53"/>
      <c r="U23" s="53"/>
      <c r="V23" s="53"/>
      <c r="W23" s="53"/>
      <c r="X23" s="53"/>
      <c r="Y23" s="53"/>
      <c r="Z23" s="53"/>
      <c r="AA23" s="53"/>
      <c r="AB23" s="53"/>
      <c r="AC23" s="53"/>
      <c r="AD23" s="53"/>
      <c r="AE23" s="53"/>
      <c r="AF23" s="53"/>
      <c r="AG23" s="79" t="str" cm="1">
        <f t="array" ref="AG23">IF(OR(K23:AA23="NO",AB23="NO",AC23="NO",AD23="NO",AE23="NO",AF23="NO"),"No aceptable","Aceptable")</f>
        <v>Aceptable</v>
      </c>
      <c r="AH23" s="53" t="s">
        <v>271</v>
      </c>
      <c r="AI23" s="53" t="s">
        <v>271</v>
      </c>
      <c r="AJ23" s="53" t="s">
        <v>271</v>
      </c>
      <c r="AK23" s="53" t="s">
        <v>271</v>
      </c>
      <c r="AL23" s="53" t="s">
        <v>271</v>
      </c>
      <c r="AM23" s="53" t="s">
        <v>271</v>
      </c>
      <c r="AN23" s="53" t="s">
        <v>271</v>
      </c>
      <c r="AO23" s="53" t="s">
        <v>271</v>
      </c>
      <c r="AP23" s="53" t="s">
        <v>271</v>
      </c>
      <c r="AQ23" s="53" t="s">
        <v>271</v>
      </c>
      <c r="AR23" s="53" t="s">
        <v>271</v>
      </c>
      <c r="AS23" s="53" t="s">
        <v>271</v>
      </c>
      <c r="AT23" s="53" t="s">
        <v>271</v>
      </c>
      <c r="AU23" s="53" t="s">
        <v>271</v>
      </c>
      <c r="AV23" s="53" t="s">
        <v>271</v>
      </c>
      <c r="AW23" s="53" t="s">
        <v>271</v>
      </c>
      <c r="AX23" s="53" t="s">
        <v>271</v>
      </c>
      <c r="AY23" s="53" t="s">
        <v>271</v>
      </c>
      <c r="AZ23" s="53" t="s">
        <v>271</v>
      </c>
      <c r="BA23" s="53" t="s">
        <v>271</v>
      </c>
      <c r="BB23" s="53" t="s">
        <v>271</v>
      </c>
      <c r="BC23" s="53" t="s">
        <v>271</v>
      </c>
      <c r="BD23" s="85" t="str" cm="1">
        <f t="array" ref="BD23">IF(OR(AH23:AX23="SI",AY23="SI",AZ23="SI",BA23="SI",BB23="SI",BC23="SI"),"Crítico-Proceda a elaborar plan de acción","No crítico/Intermedio-Solicitar evaluación por parte del OAL")</f>
        <v>No crítico/Intermedio-Solicitar evaluación por parte del OAL</v>
      </c>
      <c r="BE23" s="86"/>
      <c r="BF23" s="74"/>
      <c r="BG23" s="74"/>
      <c r="BH23" s="74"/>
      <c r="BI23" s="74"/>
      <c r="BJ23" s="74"/>
      <c r="BM23">
        <f t="shared" si="0"/>
        <v>1</v>
      </c>
    </row>
    <row r="24" spans="2:65" ht="58.5" customHeight="1">
      <c r="B24" s="54">
        <v>7</v>
      </c>
      <c r="C24" s="55" t="str">
        <f>Hoja1!AE11</f>
        <v xml:space="preserve"> </v>
      </c>
      <c r="D24" s="55" t="str">
        <f>Hoja1!AF11</f>
        <v xml:space="preserve"> </v>
      </c>
      <c r="E24" s="55" t="str">
        <f>Hoja1!AG11</f>
        <v xml:space="preserve"> </v>
      </c>
      <c r="F24" s="55" t="str">
        <f>Hoja1!AH11</f>
        <v xml:space="preserve"> </v>
      </c>
      <c r="G24" s="55" t="str">
        <f>Hoja1!AI11</f>
        <v xml:space="preserve"> </v>
      </c>
      <c r="H24" s="55" t="str">
        <f>Hoja1!AJ11</f>
        <v xml:space="preserve"> </v>
      </c>
      <c r="I24" s="55" t="str">
        <f>Hoja1!AK11</f>
        <v xml:space="preserve"> </v>
      </c>
      <c r="J24" s="55" t="str">
        <f>Hoja1!AL11</f>
        <v xml:space="preserve"> </v>
      </c>
      <c r="K24" s="53"/>
      <c r="L24" s="53"/>
      <c r="M24" s="53"/>
      <c r="N24" s="53"/>
      <c r="O24" s="53"/>
      <c r="P24" s="53"/>
      <c r="Q24" s="53"/>
      <c r="R24" s="53"/>
      <c r="S24" s="53"/>
      <c r="T24" s="53"/>
      <c r="U24" s="53"/>
      <c r="V24" s="53"/>
      <c r="W24" s="53"/>
      <c r="X24" s="53"/>
      <c r="Y24" s="53"/>
      <c r="Z24" s="53"/>
      <c r="AA24" s="53"/>
      <c r="AB24" s="53"/>
      <c r="AC24" s="53"/>
      <c r="AD24" s="53"/>
      <c r="AE24" s="53"/>
      <c r="AF24" s="53"/>
      <c r="AG24" s="79" t="str" cm="1">
        <f t="array" ref="AG24">IF(OR(K24:AA24="NO",AB24="NO",AC24="NO",AD24="NO",AE24="NO",AF24="NO"),"No aceptable","Aceptable")</f>
        <v>Aceptable</v>
      </c>
      <c r="AH24" s="53" t="s">
        <v>271</v>
      </c>
      <c r="AI24" s="53" t="s">
        <v>271</v>
      </c>
      <c r="AJ24" s="53" t="s">
        <v>271</v>
      </c>
      <c r="AK24" s="53" t="s">
        <v>271</v>
      </c>
      <c r="AL24" s="53" t="s">
        <v>271</v>
      </c>
      <c r="AM24" s="53" t="s">
        <v>271</v>
      </c>
      <c r="AN24" s="53" t="s">
        <v>271</v>
      </c>
      <c r="AO24" s="53" t="s">
        <v>271</v>
      </c>
      <c r="AP24" s="53" t="s">
        <v>271</v>
      </c>
      <c r="AQ24" s="53" t="s">
        <v>271</v>
      </c>
      <c r="AR24" s="53" t="s">
        <v>271</v>
      </c>
      <c r="AS24" s="53" t="s">
        <v>271</v>
      </c>
      <c r="AT24" s="53" t="s">
        <v>271</v>
      </c>
      <c r="AU24" s="53" t="s">
        <v>271</v>
      </c>
      <c r="AV24" s="53" t="s">
        <v>271</v>
      </c>
      <c r="AW24" s="53" t="s">
        <v>271</v>
      </c>
      <c r="AX24" s="53" t="s">
        <v>271</v>
      </c>
      <c r="AY24" s="53" t="s">
        <v>271</v>
      </c>
      <c r="AZ24" s="53" t="s">
        <v>271</v>
      </c>
      <c r="BA24" s="53" t="s">
        <v>271</v>
      </c>
      <c r="BB24" s="53" t="s">
        <v>271</v>
      </c>
      <c r="BC24" s="53" t="s">
        <v>271</v>
      </c>
      <c r="BD24" s="85" t="str" cm="1">
        <f t="array" ref="BD24">IF(OR(AH24:AX24="SI",AY24="SI",AZ24="SI",BA24="SI",BB24="SI",BC24="SI"),"Crítico-Proceda a elaborar plan de acción","No crítico/Intermedio-Solicitar evaluación por parte del OAL")</f>
        <v>No crítico/Intermedio-Solicitar evaluación por parte del OAL</v>
      </c>
      <c r="BE24" s="86"/>
      <c r="BF24" s="74"/>
      <c r="BG24" s="74"/>
      <c r="BH24" s="74"/>
      <c r="BI24" s="74"/>
      <c r="BJ24" s="74"/>
      <c r="BM24">
        <f t="shared" si="0"/>
        <v>1</v>
      </c>
    </row>
    <row r="25" spans="2:65" ht="58.5" customHeight="1">
      <c r="B25" s="54">
        <v>8</v>
      </c>
      <c r="C25" s="55" t="str">
        <f>Hoja1!AE12</f>
        <v xml:space="preserve"> </v>
      </c>
      <c r="D25" s="55" t="str">
        <f>Hoja1!AF12</f>
        <v xml:space="preserve"> </v>
      </c>
      <c r="E25" s="55" t="str">
        <f>Hoja1!AG12</f>
        <v xml:space="preserve"> </v>
      </c>
      <c r="F25" s="55" t="str">
        <f>Hoja1!AH12</f>
        <v xml:space="preserve"> </v>
      </c>
      <c r="G25" s="55" t="str">
        <f>Hoja1!AI12</f>
        <v xml:space="preserve"> </v>
      </c>
      <c r="H25" s="55" t="str">
        <f>Hoja1!AJ12</f>
        <v xml:space="preserve"> </v>
      </c>
      <c r="I25" s="55" t="str">
        <f>Hoja1!AK12</f>
        <v xml:space="preserve"> </v>
      </c>
      <c r="J25" s="55" t="str">
        <f>Hoja1!AL12</f>
        <v xml:space="preserve"> </v>
      </c>
      <c r="K25" s="53"/>
      <c r="L25" s="53"/>
      <c r="M25" s="53"/>
      <c r="N25" s="53"/>
      <c r="O25" s="53"/>
      <c r="P25" s="53"/>
      <c r="Q25" s="53"/>
      <c r="R25" s="53"/>
      <c r="S25" s="53"/>
      <c r="T25" s="53"/>
      <c r="U25" s="53"/>
      <c r="V25" s="53"/>
      <c r="W25" s="53"/>
      <c r="X25" s="53"/>
      <c r="Y25" s="53"/>
      <c r="Z25" s="53"/>
      <c r="AA25" s="53"/>
      <c r="AB25" s="53"/>
      <c r="AC25" s="53"/>
      <c r="AD25" s="53"/>
      <c r="AE25" s="53"/>
      <c r="AF25" s="53"/>
      <c r="AG25" s="79" t="str" cm="1">
        <f t="array" ref="AG25">IF(OR(K25:AA25="NO",AB25="NO",AC25="NO",AD25="NO",AE25="NO",AF25="NO"),"No aceptable","Aceptable")</f>
        <v>Aceptable</v>
      </c>
      <c r="AH25" s="53" t="s">
        <v>271</v>
      </c>
      <c r="AI25" s="53" t="s">
        <v>271</v>
      </c>
      <c r="AJ25" s="53" t="s">
        <v>271</v>
      </c>
      <c r="AK25" s="53" t="s">
        <v>271</v>
      </c>
      <c r="AL25" s="53" t="s">
        <v>271</v>
      </c>
      <c r="AM25" s="53" t="s">
        <v>271</v>
      </c>
      <c r="AN25" s="53" t="s">
        <v>271</v>
      </c>
      <c r="AO25" s="53" t="s">
        <v>271</v>
      </c>
      <c r="AP25" s="53" t="s">
        <v>271</v>
      </c>
      <c r="AQ25" s="53" t="s">
        <v>271</v>
      </c>
      <c r="AR25" s="53" t="s">
        <v>271</v>
      </c>
      <c r="AS25" s="53" t="s">
        <v>271</v>
      </c>
      <c r="AT25" s="53" t="s">
        <v>271</v>
      </c>
      <c r="AU25" s="53" t="s">
        <v>271</v>
      </c>
      <c r="AV25" s="53" t="s">
        <v>271</v>
      </c>
      <c r="AW25" s="53" t="s">
        <v>271</v>
      </c>
      <c r="AX25" s="53" t="s">
        <v>271</v>
      </c>
      <c r="AY25" s="53" t="s">
        <v>271</v>
      </c>
      <c r="AZ25" s="53" t="s">
        <v>271</v>
      </c>
      <c r="BA25" s="53" t="s">
        <v>271</v>
      </c>
      <c r="BB25" s="53" t="s">
        <v>271</v>
      </c>
      <c r="BC25" s="53" t="s">
        <v>271</v>
      </c>
      <c r="BD25" s="85" t="str" cm="1">
        <f t="array" ref="BD25">IF(OR(AH25:AX25="SI",AY25="SI",AZ25="SI",BA25="SI",BB25="SI",BC25="SI"),"Crítico-Proceda a elaborar plan de acción","No crítico/Intermedio-Solicitar evaluación por parte del OAL")</f>
        <v>No crítico/Intermedio-Solicitar evaluación por parte del OAL</v>
      </c>
      <c r="BE25" s="86"/>
      <c r="BF25" s="74"/>
      <c r="BG25" s="74"/>
      <c r="BH25" s="74"/>
      <c r="BI25" s="74"/>
      <c r="BJ25" s="74"/>
      <c r="BM25">
        <f t="shared" si="0"/>
        <v>1</v>
      </c>
    </row>
    <row r="26" spans="2:65" ht="58.5" customHeight="1">
      <c r="B26" s="54">
        <v>9</v>
      </c>
      <c r="C26" s="55" t="str">
        <f>Hoja1!AE13</f>
        <v xml:space="preserve"> </v>
      </c>
      <c r="D26" s="55" t="str">
        <f>Hoja1!AF13</f>
        <v xml:space="preserve"> </v>
      </c>
      <c r="E26" s="55" t="str">
        <f>Hoja1!AG13</f>
        <v xml:space="preserve"> </v>
      </c>
      <c r="F26" s="55" t="str">
        <f>Hoja1!AH13</f>
        <v xml:space="preserve"> </v>
      </c>
      <c r="G26" s="55" t="str">
        <f>Hoja1!AI13</f>
        <v xml:space="preserve"> </v>
      </c>
      <c r="H26" s="55" t="str">
        <f>Hoja1!AJ13</f>
        <v xml:space="preserve"> </v>
      </c>
      <c r="I26" s="55" t="str">
        <f>Hoja1!AK13</f>
        <v xml:space="preserve"> </v>
      </c>
      <c r="J26" s="55" t="str">
        <f>Hoja1!AL13</f>
        <v xml:space="preserve"> </v>
      </c>
      <c r="K26" s="53"/>
      <c r="L26" s="53"/>
      <c r="M26" s="53"/>
      <c r="N26" s="53"/>
      <c r="O26" s="53"/>
      <c r="P26" s="53"/>
      <c r="Q26" s="53"/>
      <c r="R26" s="53"/>
      <c r="S26" s="53"/>
      <c r="T26" s="53"/>
      <c r="U26" s="53"/>
      <c r="V26" s="53"/>
      <c r="W26" s="53"/>
      <c r="X26" s="53"/>
      <c r="Y26" s="53"/>
      <c r="Z26" s="53"/>
      <c r="AA26" s="53"/>
      <c r="AB26" s="53"/>
      <c r="AC26" s="53"/>
      <c r="AD26" s="53"/>
      <c r="AE26" s="53"/>
      <c r="AF26" s="53"/>
      <c r="AG26" s="79" t="str" cm="1">
        <f t="array" ref="AG26">IF(OR(K26:AA26="NO",AB26="NO",AC26="NO",AD26="NO",AE26="NO",AF26="NO"),"No aceptable","Aceptable")</f>
        <v>Aceptable</v>
      </c>
      <c r="AH26" s="53" t="s">
        <v>271</v>
      </c>
      <c r="AI26" s="53" t="s">
        <v>271</v>
      </c>
      <c r="AJ26" s="53" t="s">
        <v>271</v>
      </c>
      <c r="AK26" s="53" t="s">
        <v>271</v>
      </c>
      <c r="AL26" s="53" t="s">
        <v>271</v>
      </c>
      <c r="AM26" s="53" t="s">
        <v>271</v>
      </c>
      <c r="AN26" s="53" t="s">
        <v>271</v>
      </c>
      <c r="AO26" s="53" t="s">
        <v>271</v>
      </c>
      <c r="AP26" s="53" t="s">
        <v>271</v>
      </c>
      <c r="AQ26" s="53" t="s">
        <v>271</v>
      </c>
      <c r="AR26" s="53" t="s">
        <v>271</v>
      </c>
      <c r="AS26" s="53" t="s">
        <v>271</v>
      </c>
      <c r="AT26" s="53" t="s">
        <v>271</v>
      </c>
      <c r="AU26" s="53" t="s">
        <v>271</v>
      </c>
      <c r="AV26" s="53" t="s">
        <v>271</v>
      </c>
      <c r="AW26" s="53" t="s">
        <v>271</v>
      </c>
      <c r="AX26" s="53" t="s">
        <v>271</v>
      </c>
      <c r="AY26" s="53" t="s">
        <v>271</v>
      </c>
      <c r="AZ26" s="53" t="s">
        <v>271</v>
      </c>
      <c r="BA26" s="53" t="s">
        <v>271</v>
      </c>
      <c r="BB26" s="53" t="s">
        <v>271</v>
      </c>
      <c r="BC26" s="53" t="s">
        <v>271</v>
      </c>
      <c r="BD26" s="85" t="str" cm="1">
        <f t="array" ref="BD26">IF(OR(AH26:AX26="SI",AY26="SI",AZ26="SI",BA26="SI",BB26="SI",BC26="SI"),"Crítico-Proceda a elaborar plan de acción","No crítico/Intermedio-Solicitar evaluación por parte del OAL")</f>
        <v>No crítico/Intermedio-Solicitar evaluación por parte del OAL</v>
      </c>
      <c r="BE26" s="86"/>
      <c r="BF26" s="74"/>
      <c r="BG26" s="74"/>
      <c r="BH26" s="74"/>
      <c r="BI26" s="74"/>
      <c r="BJ26" s="74"/>
      <c r="BM26">
        <f t="shared" si="0"/>
        <v>1</v>
      </c>
    </row>
    <row r="27" spans="2:65" ht="58.5" customHeight="1">
      <c r="B27" s="54">
        <v>10</v>
      </c>
      <c r="C27" s="55" t="str">
        <f>Hoja1!AE14</f>
        <v xml:space="preserve"> </v>
      </c>
      <c r="D27" s="55" t="str">
        <f>Hoja1!AF14</f>
        <v xml:space="preserve"> </v>
      </c>
      <c r="E27" s="55" t="str">
        <f>Hoja1!AG14</f>
        <v xml:space="preserve"> </v>
      </c>
      <c r="F27" s="55" t="str">
        <f>Hoja1!AH14</f>
        <v xml:space="preserve"> </v>
      </c>
      <c r="G27" s="55" t="str">
        <f>Hoja1!AI14</f>
        <v xml:space="preserve"> </v>
      </c>
      <c r="H27" s="55" t="str">
        <f>Hoja1!AJ14</f>
        <v xml:space="preserve"> </v>
      </c>
      <c r="I27" s="55" t="str">
        <f>Hoja1!AK14</f>
        <v xml:space="preserve"> </v>
      </c>
      <c r="J27" s="55" t="str">
        <f>Hoja1!AL14</f>
        <v xml:space="preserve"> </v>
      </c>
      <c r="K27" s="53"/>
      <c r="L27" s="53"/>
      <c r="M27" s="53"/>
      <c r="N27" s="53"/>
      <c r="O27" s="53"/>
      <c r="P27" s="53"/>
      <c r="Q27" s="53"/>
      <c r="R27" s="53"/>
      <c r="S27" s="53"/>
      <c r="T27" s="53"/>
      <c r="U27" s="53"/>
      <c r="V27" s="53"/>
      <c r="W27" s="53"/>
      <c r="X27" s="53"/>
      <c r="Y27" s="53"/>
      <c r="Z27" s="53"/>
      <c r="AA27" s="53"/>
      <c r="AB27" s="53"/>
      <c r="AC27" s="53"/>
      <c r="AD27" s="53"/>
      <c r="AE27" s="53"/>
      <c r="AF27" s="53"/>
      <c r="AG27" s="79" t="str" cm="1">
        <f t="array" ref="AG27">IF(OR(K27:AA27="NO",AB27="NO",AC27="NO",AD27="NO",AE27="NO",AF27="NO"),"No aceptable","Aceptable")</f>
        <v>Aceptable</v>
      </c>
      <c r="AH27" s="53" t="s">
        <v>271</v>
      </c>
      <c r="AI27" s="53" t="s">
        <v>271</v>
      </c>
      <c r="AJ27" s="53" t="s">
        <v>271</v>
      </c>
      <c r="AK27" s="53" t="s">
        <v>271</v>
      </c>
      <c r="AL27" s="53" t="s">
        <v>271</v>
      </c>
      <c r="AM27" s="53" t="s">
        <v>271</v>
      </c>
      <c r="AN27" s="53" t="s">
        <v>271</v>
      </c>
      <c r="AO27" s="53" t="s">
        <v>271</v>
      </c>
      <c r="AP27" s="53" t="s">
        <v>271</v>
      </c>
      <c r="AQ27" s="53" t="s">
        <v>271</v>
      </c>
      <c r="AR27" s="53" t="s">
        <v>271</v>
      </c>
      <c r="AS27" s="53" t="s">
        <v>271</v>
      </c>
      <c r="AT27" s="53" t="s">
        <v>271</v>
      </c>
      <c r="AU27" s="53" t="s">
        <v>271</v>
      </c>
      <c r="AV27" s="53" t="s">
        <v>271</v>
      </c>
      <c r="AW27" s="53" t="s">
        <v>271</v>
      </c>
      <c r="AX27" s="53" t="s">
        <v>271</v>
      </c>
      <c r="AY27" s="53" t="s">
        <v>271</v>
      </c>
      <c r="AZ27" s="53" t="s">
        <v>271</v>
      </c>
      <c r="BA27" s="53" t="s">
        <v>271</v>
      </c>
      <c r="BB27" s="53" t="s">
        <v>271</v>
      </c>
      <c r="BC27" s="53" t="s">
        <v>271</v>
      </c>
      <c r="BD27" s="85" t="str" cm="1">
        <f t="array" ref="BD27">IF(OR(AH27:AX27="SI",AY27="SI",AZ27="SI",BA27="SI",BB27="SI",BC27="SI"),"Crítico-Proceda a elaborar plan de acción","No crítico/Intermedio-Solicitar evaluación por parte del OAL")</f>
        <v>No crítico/Intermedio-Solicitar evaluación por parte del OAL</v>
      </c>
      <c r="BE27" s="86"/>
      <c r="BF27" s="74"/>
      <c r="BG27" s="74"/>
      <c r="BH27" s="74"/>
      <c r="BI27" s="74"/>
      <c r="BJ27" s="74"/>
      <c r="BM27">
        <f t="shared" si="0"/>
        <v>1</v>
      </c>
    </row>
    <row r="28" spans="2:65" ht="58.5" customHeight="1">
      <c r="B28" s="54">
        <v>11</v>
      </c>
      <c r="C28" s="55" t="str">
        <f>Hoja1!AE15</f>
        <v xml:space="preserve"> </v>
      </c>
      <c r="D28" s="55" t="str">
        <f>Hoja1!AF15</f>
        <v xml:space="preserve"> </v>
      </c>
      <c r="E28" s="55" t="str">
        <f>Hoja1!AG15</f>
        <v xml:space="preserve"> </v>
      </c>
      <c r="F28" s="55" t="str">
        <f>Hoja1!AH15</f>
        <v xml:space="preserve"> </v>
      </c>
      <c r="G28" s="55" t="str">
        <f>Hoja1!AI15</f>
        <v xml:space="preserve"> </v>
      </c>
      <c r="H28" s="55" t="str">
        <f>Hoja1!AJ15</f>
        <v xml:space="preserve"> </v>
      </c>
      <c r="I28" s="55" t="str">
        <f>Hoja1!AK15</f>
        <v xml:space="preserve"> </v>
      </c>
      <c r="J28" s="55" t="str">
        <f>Hoja1!AL15</f>
        <v xml:space="preserve"> </v>
      </c>
      <c r="K28" s="53"/>
      <c r="L28" s="53"/>
      <c r="M28" s="53"/>
      <c r="N28" s="53"/>
      <c r="O28" s="53"/>
      <c r="P28" s="53"/>
      <c r="Q28" s="53"/>
      <c r="R28" s="53"/>
      <c r="S28" s="53"/>
      <c r="T28" s="53"/>
      <c r="U28" s="53"/>
      <c r="V28" s="53"/>
      <c r="W28" s="53"/>
      <c r="X28" s="53"/>
      <c r="Y28" s="53"/>
      <c r="Z28" s="53"/>
      <c r="AA28" s="53"/>
      <c r="AB28" s="53"/>
      <c r="AC28" s="53"/>
      <c r="AD28" s="53"/>
      <c r="AE28" s="53"/>
      <c r="AF28" s="53"/>
      <c r="AG28" s="79" t="str" cm="1">
        <f t="array" ref="AG28">IF(OR(K28:AA28="NO",AB28="NO",AC28="NO",AD28="NO",AE28="NO",AF28="NO"),"No aceptable","Aceptable")</f>
        <v>Aceptable</v>
      </c>
      <c r="AH28" s="53" t="s">
        <v>271</v>
      </c>
      <c r="AI28" s="53" t="s">
        <v>271</v>
      </c>
      <c r="AJ28" s="53" t="s">
        <v>271</v>
      </c>
      <c r="AK28" s="53" t="s">
        <v>271</v>
      </c>
      <c r="AL28" s="53" t="s">
        <v>271</v>
      </c>
      <c r="AM28" s="53" t="s">
        <v>271</v>
      </c>
      <c r="AN28" s="53" t="s">
        <v>271</v>
      </c>
      <c r="AO28" s="53" t="s">
        <v>271</v>
      </c>
      <c r="AP28" s="53" t="s">
        <v>271</v>
      </c>
      <c r="AQ28" s="53" t="s">
        <v>271</v>
      </c>
      <c r="AR28" s="53" t="s">
        <v>271</v>
      </c>
      <c r="AS28" s="53" t="s">
        <v>271</v>
      </c>
      <c r="AT28" s="53" t="s">
        <v>271</v>
      </c>
      <c r="AU28" s="53" t="s">
        <v>271</v>
      </c>
      <c r="AV28" s="53" t="s">
        <v>271</v>
      </c>
      <c r="AW28" s="53" t="s">
        <v>271</v>
      </c>
      <c r="AX28" s="53" t="s">
        <v>271</v>
      </c>
      <c r="AY28" s="53" t="s">
        <v>271</v>
      </c>
      <c r="AZ28" s="53" t="s">
        <v>271</v>
      </c>
      <c r="BA28" s="53" t="s">
        <v>271</v>
      </c>
      <c r="BB28" s="53" t="s">
        <v>271</v>
      </c>
      <c r="BC28" s="53" t="s">
        <v>271</v>
      </c>
      <c r="BD28" s="85" t="str" cm="1">
        <f t="array" ref="BD28">IF(OR(AH28:AX28="SI",AY28="SI",AZ28="SI",BA28="SI",BB28="SI",BC28="SI"),"Crítico-Proceda a elaborar plan de acción","No crítico/Intermedio-Solicitar evaluación por parte del OAL")</f>
        <v>No crítico/Intermedio-Solicitar evaluación por parte del OAL</v>
      </c>
      <c r="BE28" s="86"/>
      <c r="BF28" s="74"/>
      <c r="BG28" s="74"/>
      <c r="BH28" s="74"/>
      <c r="BI28" s="74"/>
      <c r="BJ28" s="74"/>
      <c r="BM28">
        <f t="shared" si="0"/>
        <v>1</v>
      </c>
    </row>
    <row r="29" spans="2:65" ht="58.5" customHeight="1">
      <c r="B29" s="54">
        <v>12</v>
      </c>
      <c r="C29" s="55" t="str">
        <f>Hoja1!AE16</f>
        <v xml:space="preserve"> </v>
      </c>
      <c r="D29" s="55" t="str">
        <f>Hoja1!AF16</f>
        <v xml:space="preserve"> </v>
      </c>
      <c r="E29" s="55" t="str">
        <f>Hoja1!AG16</f>
        <v xml:space="preserve"> </v>
      </c>
      <c r="F29" s="55" t="str">
        <f>Hoja1!AH16</f>
        <v xml:space="preserve"> </v>
      </c>
      <c r="G29" s="55" t="str">
        <f>Hoja1!AI16</f>
        <v xml:space="preserve"> </v>
      </c>
      <c r="H29" s="55" t="str">
        <f>Hoja1!AJ16</f>
        <v xml:space="preserve"> </v>
      </c>
      <c r="I29" s="55" t="str">
        <f>Hoja1!AK16</f>
        <v xml:space="preserve"> </v>
      </c>
      <c r="J29" s="55" t="str">
        <f>Hoja1!AL16</f>
        <v xml:space="preserve"> </v>
      </c>
      <c r="K29" s="53"/>
      <c r="L29" s="53"/>
      <c r="M29" s="53"/>
      <c r="N29" s="53"/>
      <c r="O29" s="53"/>
      <c r="P29" s="53"/>
      <c r="Q29" s="53"/>
      <c r="R29" s="53"/>
      <c r="S29" s="53"/>
      <c r="T29" s="53"/>
      <c r="U29" s="53"/>
      <c r="V29" s="53"/>
      <c r="W29" s="53"/>
      <c r="X29" s="53"/>
      <c r="Y29" s="53"/>
      <c r="Z29" s="53"/>
      <c r="AA29" s="53"/>
      <c r="AB29" s="53"/>
      <c r="AC29" s="53"/>
      <c r="AD29" s="53"/>
      <c r="AE29" s="53"/>
      <c r="AF29" s="53"/>
      <c r="AG29" s="79" t="str" cm="1">
        <f t="array" ref="AG29">IF(OR(K29:AA29="NO",AB29="NO",AC29="NO",AD29="NO",AE29="NO",AF29="NO"),"No aceptable","Aceptable")</f>
        <v>Aceptable</v>
      </c>
      <c r="AH29" s="53" t="s">
        <v>271</v>
      </c>
      <c r="AI29" s="53" t="s">
        <v>271</v>
      </c>
      <c r="AJ29" s="53" t="s">
        <v>271</v>
      </c>
      <c r="AK29" s="53" t="s">
        <v>271</v>
      </c>
      <c r="AL29" s="53" t="s">
        <v>271</v>
      </c>
      <c r="AM29" s="53" t="s">
        <v>271</v>
      </c>
      <c r="AN29" s="53" t="s">
        <v>271</v>
      </c>
      <c r="AO29" s="53" t="s">
        <v>271</v>
      </c>
      <c r="AP29" s="53" t="s">
        <v>271</v>
      </c>
      <c r="AQ29" s="53" t="s">
        <v>271</v>
      </c>
      <c r="AR29" s="53" t="s">
        <v>271</v>
      </c>
      <c r="AS29" s="53" t="s">
        <v>271</v>
      </c>
      <c r="AT29" s="53" t="s">
        <v>271</v>
      </c>
      <c r="AU29" s="53" t="s">
        <v>271</v>
      </c>
      <c r="AV29" s="53" t="s">
        <v>271</v>
      </c>
      <c r="AW29" s="53" t="s">
        <v>271</v>
      </c>
      <c r="AX29" s="53" t="s">
        <v>271</v>
      </c>
      <c r="AY29" s="53" t="s">
        <v>271</v>
      </c>
      <c r="AZ29" s="53" t="s">
        <v>271</v>
      </c>
      <c r="BA29" s="53" t="s">
        <v>271</v>
      </c>
      <c r="BB29" s="53" t="s">
        <v>271</v>
      </c>
      <c r="BC29" s="53" t="s">
        <v>271</v>
      </c>
      <c r="BD29" s="85" t="str" cm="1">
        <f t="array" ref="BD29">IF(OR(AH29:AX29="SI",AY29="SI",AZ29="SI",BA29="SI",BB29="SI",BC29="SI"),"Crítico-Proceda a elaborar plan de acción","No crítico/Intermedio-Solicitar evaluación por parte del OAL")</f>
        <v>No crítico/Intermedio-Solicitar evaluación por parte del OAL</v>
      </c>
      <c r="BE29" s="86"/>
      <c r="BF29" s="74"/>
      <c r="BG29" s="74"/>
      <c r="BH29" s="74"/>
      <c r="BI29" s="74"/>
      <c r="BJ29" s="74"/>
      <c r="BM29">
        <f t="shared" si="0"/>
        <v>1</v>
      </c>
    </row>
    <row r="30" spans="2:65" ht="58.5" customHeight="1">
      <c r="B30" s="54">
        <v>13</v>
      </c>
      <c r="C30" s="55" t="str">
        <f>Hoja1!AE17</f>
        <v xml:space="preserve"> </v>
      </c>
      <c r="D30" s="55" t="str">
        <f>Hoja1!AF17</f>
        <v xml:space="preserve"> </v>
      </c>
      <c r="E30" s="55" t="str">
        <f>Hoja1!AG17</f>
        <v xml:space="preserve"> </v>
      </c>
      <c r="F30" s="55" t="str">
        <f>Hoja1!AH17</f>
        <v xml:space="preserve"> </v>
      </c>
      <c r="G30" s="55" t="str">
        <f>Hoja1!AI17</f>
        <v xml:space="preserve"> </v>
      </c>
      <c r="H30" s="55" t="str">
        <f>Hoja1!AJ17</f>
        <v xml:space="preserve"> </v>
      </c>
      <c r="I30" s="55" t="str">
        <f>Hoja1!AK17</f>
        <v xml:space="preserve"> </v>
      </c>
      <c r="J30" s="55" t="str">
        <f>Hoja1!AL17</f>
        <v xml:space="preserve"> </v>
      </c>
      <c r="K30" s="53"/>
      <c r="L30" s="53"/>
      <c r="M30" s="53"/>
      <c r="N30" s="53"/>
      <c r="O30" s="53"/>
      <c r="P30" s="53"/>
      <c r="Q30" s="53"/>
      <c r="R30" s="53"/>
      <c r="S30" s="53"/>
      <c r="T30" s="53"/>
      <c r="U30" s="53"/>
      <c r="V30" s="53"/>
      <c r="W30" s="53"/>
      <c r="X30" s="53"/>
      <c r="Y30" s="53"/>
      <c r="Z30" s="53"/>
      <c r="AA30" s="53"/>
      <c r="AB30" s="53"/>
      <c r="AC30" s="53"/>
      <c r="AD30" s="53"/>
      <c r="AE30" s="53"/>
      <c r="AF30" s="53"/>
      <c r="AG30" s="79" t="str" cm="1">
        <f t="array" ref="AG30">IF(OR(K30:AA30="NO",AB30="NO",AC30="NO",AD30="NO",AE30="NO",AF30="NO"),"No aceptable","Aceptable")</f>
        <v>Aceptable</v>
      </c>
      <c r="AH30" s="53" t="s">
        <v>271</v>
      </c>
      <c r="AI30" s="53" t="s">
        <v>271</v>
      </c>
      <c r="AJ30" s="53" t="s">
        <v>271</v>
      </c>
      <c r="AK30" s="53" t="s">
        <v>271</v>
      </c>
      <c r="AL30" s="53" t="s">
        <v>271</v>
      </c>
      <c r="AM30" s="53" t="s">
        <v>271</v>
      </c>
      <c r="AN30" s="53" t="s">
        <v>271</v>
      </c>
      <c r="AO30" s="53" t="s">
        <v>271</v>
      </c>
      <c r="AP30" s="53" t="s">
        <v>271</v>
      </c>
      <c r="AQ30" s="53" t="s">
        <v>271</v>
      </c>
      <c r="AR30" s="53" t="s">
        <v>271</v>
      </c>
      <c r="AS30" s="53" t="s">
        <v>271</v>
      </c>
      <c r="AT30" s="53" t="s">
        <v>271</v>
      </c>
      <c r="AU30" s="53" t="s">
        <v>271</v>
      </c>
      <c r="AV30" s="53" t="s">
        <v>271</v>
      </c>
      <c r="AW30" s="53" t="s">
        <v>271</v>
      </c>
      <c r="AX30" s="53" t="s">
        <v>271</v>
      </c>
      <c r="AY30" s="53" t="s">
        <v>271</v>
      </c>
      <c r="AZ30" s="53" t="s">
        <v>271</v>
      </c>
      <c r="BA30" s="53" t="s">
        <v>271</v>
      </c>
      <c r="BB30" s="53" t="s">
        <v>271</v>
      </c>
      <c r="BC30" s="53" t="s">
        <v>271</v>
      </c>
      <c r="BD30" s="85" t="str" cm="1">
        <f t="array" ref="BD30">IF(OR(AH30:AX30="SI",AY30="SI",AZ30="SI",BA30="SI",BB30="SI",BC30="SI"),"Crítico-Proceda a elaborar plan de acción","No crítico/Intermedio-Solicitar evaluación por parte del OAL")</f>
        <v>No crítico/Intermedio-Solicitar evaluación por parte del OAL</v>
      </c>
      <c r="BE30" s="86"/>
      <c r="BF30" s="74"/>
      <c r="BG30" s="74"/>
      <c r="BH30" s="74"/>
      <c r="BI30" s="74"/>
      <c r="BJ30" s="74"/>
      <c r="BM30">
        <f t="shared" si="0"/>
        <v>1</v>
      </c>
    </row>
    <row r="31" spans="2:65" ht="58.5" customHeight="1">
      <c r="B31" s="54">
        <v>14</v>
      </c>
      <c r="C31" s="55" t="str">
        <f>Hoja1!AE18</f>
        <v xml:space="preserve"> </v>
      </c>
      <c r="D31" s="55" t="str">
        <f>Hoja1!AF18</f>
        <v xml:space="preserve"> </v>
      </c>
      <c r="E31" s="55" t="str">
        <f>Hoja1!AG18</f>
        <v xml:space="preserve"> </v>
      </c>
      <c r="F31" s="55" t="str">
        <f>Hoja1!AH18</f>
        <v xml:space="preserve"> </v>
      </c>
      <c r="G31" s="55" t="str">
        <f>Hoja1!AI18</f>
        <v xml:space="preserve"> </v>
      </c>
      <c r="H31" s="55" t="str">
        <f>Hoja1!AJ18</f>
        <v xml:space="preserve"> </v>
      </c>
      <c r="I31" s="55" t="str">
        <f>Hoja1!AK18</f>
        <v xml:space="preserve"> </v>
      </c>
      <c r="J31" s="55" t="str">
        <f>Hoja1!AL18</f>
        <v xml:space="preserve"> </v>
      </c>
      <c r="K31" s="53"/>
      <c r="L31" s="53"/>
      <c r="M31" s="53"/>
      <c r="N31" s="53"/>
      <c r="O31" s="53"/>
      <c r="P31" s="53"/>
      <c r="Q31" s="53"/>
      <c r="R31" s="53"/>
      <c r="S31" s="53"/>
      <c r="T31" s="53"/>
      <c r="U31" s="53"/>
      <c r="V31" s="53"/>
      <c r="W31" s="53"/>
      <c r="X31" s="53"/>
      <c r="Y31" s="53"/>
      <c r="Z31" s="53"/>
      <c r="AA31" s="53"/>
      <c r="AB31" s="53"/>
      <c r="AC31" s="53"/>
      <c r="AD31" s="53"/>
      <c r="AE31" s="53"/>
      <c r="AF31" s="53"/>
      <c r="AG31" s="79" t="str" cm="1">
        <f t="array" ref="AG31">IF(OR(K31:AA31="NO",AB31="NO",AC31="NO",AD31="NO",AE31="NO",AF31="NO"),"No aceptable","Aceptable")</f>
        <v>Aceptable</v>
      </c>
      <c r="AH31" s="53" t="s">
        <v>271</v>
      </c>
      <c r="AI31" s="53" t="s">
        <v>271</v>
      </c>
      <c r="AJ31" s="53" t="s">
        <v>271</v>
      </c>
      <c r="AK31" s="53" t="s">
        <v>271</v>
      </c>
      <c r="AL31" s="53" t="s">
        <v>271</v>
      </c>
      <c r="AM31" s="53" t="s">
        <v>271</v>
      </c>
      <c r="AN31" s="53" t="s">
        <v>271</v>
      </c>
      <c r="AO31" s="53" t="s">
        <v>271</v>
      </c>
      <c r="AP31" s="53" t="s">
        <v>271</v>
      </c>
      <c r="AQ31" s="53" t="s">
        <v>271</v>
      </c>
      <c r="AR31" s="53" t="s">
        <v>271</v>
      </c>
      <c r="AS31" s="53" t="s">
        <v>271</v>
      </c>
      <c r="AT31" s="53" t="s">
        <v>271</v>
      </c>
      <c r="AU31" s="53" t="s">
        <v>271</v>
      </c>
      <c r="AV31" s="53" t="s">
        <v>271</v>
      </c>
      <c r="AW31" s="53" t="s">
        <v>271</v>
      </c>
      <c r="AX31" s="53" t="s">
        <v>271</v>
      </c>
      <c r="AY31" s="53" t="s">
        <v>271</v>
      </c>
      <c r="AZ31" s="53" t="s">
        <v>271</v>
      </c>
      <c r="BA31" s="53" t="s">
        <v>271</v>
      </c>
      <c r="BB31" s="53" t="s">
        <v>271</v>
      </c>
      <c r="BC31" s="53" t="s">
        <v>271</v>
      </c>
      <c r="BD31" s="85" t="str" cm="1">
        <f t="array" ref="BD31">IF(OR(AH31:AX31="SI",AY31="SI",AZ31="SI",BA31="SI",BB31="SI",BC31="SI"),"Crítico-Proceda a elaborar plan de acción","No crítico/Intermedio-Solicitar evaluación por parte del OAL")</f>
        <v>No crítico/Intermedio-Solicitar evaluación por parte del OAL</v>
      </c>
      <c r="BE31" s="86"/>
      <c r="BF31" s="74"/>
      <c r="BG31" s="74"/>
      <c r="BH31" s="74"/>
      <c r="BI31" s="74"/>
      <c r="BJ31" s="74"/>
      <c r="BM31">
        <f t="shared" si="0"/>
        <v>1</v>
      </c>
    </row>
    <row r="32" spans="2:65" ht="58.5" customHeight="1">
      <c r="B32" s="54">
        <v>15</v>
      </c>
      <c r="C32" s="55" t="str">
        <f>Hoja1!AE19</f>
        <v xml:space="preserve"> </v>
      </c>
      <c r="D32" s="55" t="str">
        <f>Hoja1!AF19</f>
        <v xml:space="preserve"> </v>
      </c>
      <c r="E32" s="55" t="str">
        <f>Hoja1!AG19</f>
        <v xml:space="preserve"> </v>
      </c>
      <c r="F32" s="55" t="str">
        <f>Hoja1!AH19</f>
        <v xml:space="preserve"> </v>
      </c>
      <c r="G32" s="55" t="str">
        <f>Hoja1!AI19</f>
        <v xml:space="preserve"> </v>
      </c>
      <c r="H32" s="55" t="str">
        <f>Hoja1!AJ19</f>
        <v xml:space="preserve"> </v>
      </c>
      <c r="I32" s="55" t="str">
        <f>Hoja1!AK19</f>
        <v xml:space="preserve"> </v>
      </c>
      <c r="J32" s="55" t="str">
        <f>Hoja1!AL19</f>
        <v xml:space="preserve"> </v>
      </c>
      <c r="K32" s="53"/>
      <c r="L32" s="53"/>
      <c r="M32" s="53"/>
      <c r="N32" s="53"/>
      <c r="O32" s="53"/>
      <c r="P32" s="53"/>
      <c r="Q32" s="53"/>
      <c r="R32" s="53"/>
      <c r="S32" s="53"/>
      <c r="T32" s="53"/>
      <c r="U32" s="53"/>
      <c r="V32" s="53"/>
      <c r="W32" s="53"/>
      <c r="X32" s="53"/>
      <c r="Y32" s="53"/>
      <c r="Z32" s="53"/>
      <c r="AA32" s="53"/>
      <c r="AB32" s="53"/>
      <c r="AC32" s="53"/>
      <c r="AD32" s="53"/>
      <c r="AE32" s="53"/>
      <c r="AF32" s="53"/>
      <c r="AG32" s="79" t="str" cm="1">
        <f t="array" ref="AG32">IF(OR(K32:AA32="NO",AB32="NO",AC32="NO",AD32="NO",AE32="NO",AF32="NO"),"No aceptable","Aceptable")</f>
        <v>Aceptable</v>
      </c>
      <c r="AH32" s="53" t="s">
        <v>271</v>
      </c>
      <c r="AI32" s="53" t="s">
        <v>271</v>
      </c>
      <c r="AJ32" s="53" t="s">
        <v>271</v>
      </c>
      <c r="AK32" s="53" t="s">
        <v>271</v>
      </c>
      <c r="AL32" s="53" t="s">
        <v>271</v>
      </c>
      <c r="AM32" s="53" t="s">
        <v>271</v>
      </c>
      <c r="AN32" s="53" t="s">
        <v>271</v>
      </c>
      <c r="AO32" s="53" t="s">
        <v>271</v>
      </c>
      <c r="AP32" s="53" t="s">
        <v>271</v>
      </c>
      <c r="AQ32" s="53" t="s">
        <v>271</v>
      </c>
      <c r="AR32" s="53" t="s">
        <v>271</v>
      </c>
      <c r="AS32" s="53" t="s">
        <v>271</v>
      </c>
      <c r="AT32" s="53" t="s">
        <v>271</v>
      </c>
      <c r="AU32" s="53" t="s">
        <v>271</v>
      </c>
      <c r="AV32" s="53" t="s">
        <v>271</v>
      </c>
      <c r="AW32" s="53" t="s">
        <v>271</v>
      </c>
      <c r="AX32" s="53" t="s">
        <v>271</v>
      </c>
      <c r="AY32" s="53" t="s">
        <v>271</v>
      </c>
      <c r="AZ32" s="53" t="s">
        <v>271</v>
      </c>
      <c r="BA32" s="53" t="s">
        <v>271</v>
      </c>
      <c r="BB32" s="53" t="s">
        <v>271</v>
      </c>
      <c r="BC32" s="53" t="s">
        <v>271</v>
      </c>
      <c r="BD32" s="85" t="str" cm="1">
        <f t="array" ref="BD32">IF(OR(AH32:AX32="SI",AY32="SI",AZ32="SI",BA32="SI",BB32="SI",BC32="SI"),"Crítico-Proceda a elaborar plan de acción","No crítico/Intermedio-Solicitar evaluación por parte del OAL")</f>
        <v>No crítico/Intermedio-Solicitar evaluación por parte del OAL</v>
      </c>
      <c r="BE32" s="86"/>
      <c r="BF32" s="74"/>
      <c r="BG32" s="74"/>
      <c r="BH32" s="74"/>
      <c r="BI32" s="74"/>
      <c r="BJ32" s="74"/>
      <c r="BM32">
        <f t="shared" si="0"/>
        <v>1</v>
      </c>
    </row>
    <row r="33" spans="2:65" ht="58.5" customHeight="1">
      <c r="B33" s="54">
        <v>16</v>
      </c>
      <c r="C33" s="55" t="str">
        <f>Hoja1!AE20</f>
        <v xml:space="preserve"> </v>
      </c>
      <c r="D33" s="55" t="str">
        <f>Hoja1!AF20</f>
        <v xml:space="preserve"> </v>
      </c>
      <c r="E33" s="55" t="str">
        <f>Hoja1!AG20</f>
        <v xml:space="preserve"> </v>
      </c>
      <c r="F33" s="55" t="str">
        <f>Hoja1!AH20</f>
        <v xml:space="preserve"> </v>
      </c>
      <c r="G33" s="55" t="str">
        <f>Hoja1!AI20</f>
        <v xml:space="preserve"> </v>
      </c>
      <c r="H33" s="55" t="str">
        <f>Hoja1!AJ20</f>
        <v xml:space="preserve"> </v>
      </c>
      <c r="I33" s="55" t="str">
        <f>Hoja1!AK20</f>
        <v xml:space="preserve"> </v>
      </c>
      <c r="J33" s="55" t="str">
        <f>Hoja1!AL20</f>
        <v xml:space="preserve"> </v>
      </c>
      <c r="K33" s="53"/>
      <c r="L33" s="53"/>
      <c r="M33" s="53"/>
      <c r="N33" s="53"/>
      <c r="O33" s="53"/>
      <c r="P33" s="53"/>
      <c r="Q33" s="53"/>
      <c r="R33" s="53"/>
      <c r="S33" s="53"/>
      <c r="T33" s="53"/>
      <c r="U33" s="53"/>
      <c r="V33" s="53"/>
      <c r="W33" s="53"/>
      <c r="X33" s="53"/>
      <c r="Y33" s="53"/>
      <c r="Z33" s="53"/>
      <c r="AA33" s="53"/>
      <c r="AB33" s="53"/>
      <c r="AC33" s="53"/>
      <c r="AD33" s="53"/>
      <c r="AE33" s="53"/>
      <c r="AF33" s="53"/>
      <c r="AG33" s="79" t="str" cm="1">
        <f t="array" ref="AG33">IF(OR(K33:AA33="NO",AB33="NO",AC33="NO",AD33="NO",AE33="NO",AF33="NO"),"No aceptable","Aceptable")</f>
        <v>Aceptable</v>
      </c>
      <c r="AH33" s="53" t="s">
        <v>271</v>
      </c>
      <c r="AI33" s="53" t="s">
        <v>271</v>
      </c>
      <c r="AJ33" s="53" t="s">
        <v>271</v>
      </c>
      <c r="AK33" s="53" t="s">
        <v>271</v>
      </c>
      <c r="AL33" s="53" t="s">
        <v>271</v>
      </c>
      <c r="AM33" s="53" t="s">
        <v>271</v>
      </c>
      <c r="AN33" s="53" t="s">
        <v>271</v>
      </c>
      <c r="AO33" s="53" t="s">
        <v>271</v>
      </c>
      <c r="AP33" s="53" t="s">
        <v>271</v>
      </c>
      <c r="AQ33" s="53" t="s">
        <v>271</v>
      </c>
      <c r="AR33" s="53" t="s">
        <v>271</v>
      </c>
      <c r="AS33" s="53" t="s">
        <v>271</v>
      </c>
      <c r="AT33" s="53" t="s">
        <v>271</v>
      </c>
      <c r="AU33" s="53" t="s">
        <v>271</v>
      </c>
      <c r="AV33" s="53" t="s">
        <v>271</v>
      </c>
      <c r="AW33" s="53" t="s">
        <v>271</v>
      </c>
      <c r="AX33" s="53" t="s">
        <v>271</v>
      </c>
      <c r="AY33" s="53" t="s">
        <v>271</v>
      </c>
      <c r="AZ33" s="53" t="s">
        <v>271</v>
      </c>
      <c r="BA33" s="53" t="s">
        <v>271</v>
      </c>
      <c r="BB33" s="53" t="s">
        <v>271</v>
      </c>
      <c r="BC33" s="53" t="s">
        <v>271</v>
      </c>
      <c r="BD33" s="85" t="str" cm="1">
        <f t="array" ref="BD33">IF(OR(AH33:AX33="SI",AY33="SI",AZ33="SI",BA33="SI",BB33="SI",BC33="SI"),"Crítico-Proceda a elaborar plan de acción","No crítico/Intermedio-Solicitar evaluación por parte del OAL")</f>
        <v>No crítico/Intermedio-Solicitar evaluación por parte del OAL</v>
      </c>
      <c r="BE33" s="86"/>
      <c r="BF33" s="74"/>
      <c r="BG33" s="74"/>
      <c r="BH33" s="74"/>
      <c r="BI33" s="74"/>
      <c r="BJ33" s="74"/>
      <c r="BM33">
        <f t="shared" si="0"/>
        <v>1</v>
      </c>
    </row>
    <row r="34" spans="2:65" ht="58.5" customHeight="1">
      <c r="B34" s="54">
        <v>17</v>
      </c>
      <c r="C34" s="55" t="str">
        <f>Hoja1!AE21</f>
        <v xml:space="preserve"> </v>
      </c>
      <c r="D34" s="55" t="str">
        <f>Hoja1!AF21</f>
        <v xml:space="preserve"> </v>
      </c>
      <c r="E34" s="55" t="str">
        <f>Hoja1!AG21</f>
        <v xml:space="preserve"> </v>
      </c>
      <c r="F34" s="55" t="str">
        <f>Hoja1!AH21</f>
        <v xml:space="preserve"> </v>
      </c>
      <c r="G34" s="55" t="str">
        <f>Hoja1!AI21</f>
        <v xml:space="preserve"> </v>
      </c>
      <c r="H34" s="55" t="str">
        <f>Hoja1!AJ21</f>
        <v xml:space="preserve"> </v>
      </c>
      <c r="I34" s="55" t="str">
        <f>Hoja1!AK21</f>
        <v xml:space="preserve"> </v>
      </c>
      <c r="J34" s="55" t="str">
        <f>Hoja1!AL21</f>
        <v xml:space="preserve"> </v>
      </c>
      <c r="K34" s="53"/>
      <c r="L34" s="53"/>
      <c r="M34" s="53"/>
      <c r="N34" s="53"/>
      <c r="O34" s="53"/>
      <c r="P34" s="53"/>
      <c r="Q34" s="53"/>
      <c r="R34" s="53"/>
      <c r="S34" s="53"/>
      <c r="T34" s="53"/>
      <c r="U34" s="53"/>
      <c r="V34" s="53"/>
      <c r="W34" s="53"/>
      <c r="X34" s="53"/>
      <c r="Y34" s="53"/>
      <c r="Z34" s="53"/>
      <c r="AA34" s="53"/>
      <c r="AB34" s="53"/>
      <c r="AC34" s="53"/>
      <c r="AD34" s="53"/>
      <c r="AE34" s="53"/>
      <c r="AF34" s="53"/>
      <c r="AG34" s="79" t="str" cm="1">
        <f t="array" ref="AG34">IF(OR(K34:AA34="NO",AB34="NO",AC34="NO",AD34="NO",AE34="NO",AF34="NO"),"No aceptable","Aceptable")</f>
        <v>Aceptable</v>
      </c>
      <c r="AH34" s="53" t="s">
        <v>271</v>
      </c>
      <c r="AI34" s="53" t="s">
        <v>271</v>
      </c>
      <c r="AJ34" s="53" t="s">
        <v>271</v>
      </c>
      <c r="AK34" s="53" t="s">
        <v>271</v>
      </c>
      <c r="AL34" s="53" t="s">
        <v>271</v>
      </c>
      <c r="AM34" s="53" t="s">
        <v>271</v>
      </c>
      <c r="AN34" s="53" t="s">
        <v>271</v>
      </c>
      <c r="AO34" s="53" t="s">
        <v>271</v>
      </c>
      <c r="AP34" s="53" t="s">
        <v>271</v>
      </c>
      <c r="AQ34" s="53" t="s">
        <v>271</v>
      </c>
      <c r="AR34" s="53" t="s">
        <v>271</v>
      </c>
      <c r="AS34" s="53" t="s">
        <v>271</v>
      </c>
      <c r="AT34" s="53" t="s">
        <v>271</v>
      </c>
      <c r="AU34" s="53" t="s">
        <v>271</v>
      </c>
      <c r="AV34" s="53" t="s">
        <v>271</v>
      </c>
      <c r="AW34" s="53" t="s">
        <v>271</v>
      </c>
      <c r="AX34" s="53" t="s">
        <v>271</v>
      </c>
      <c r="AY34" s="53" t="s">
        <v>271</v>
      </c>
      <c r="AZ34" s="53" t="s">
        <v>271</v>
      </c>
      <c r="BA34" s="53" t="s">
        <v>271</v>
      </c>
      <c r="BB34" s="53" t="s">
        <v>271</v>
      </c>
      <c r="BC34" s="53" t="s">
        <v>271</v>
      </c>
      <c r="BD34" s="85" t="str" cm="1">
        <f t="array" ref="BD34">IF(OR(AH34:AX34="SI",AY34="SI",AZ34="SI",BA34="SI",BB34="SI",BC34="SI"),"Crítico-Proceda a elaborar plan de acción","No crítico/Intermedio-Solicitar evaluación por parte del OAL")</f>
        <v>No crítico/Intermedio-Solicitar evaluación por parte del OAL</v>
      </c>
      <c r="BE34" s="86"/>
      <c r="BF34" s="74"/>
      <c r="BG34" s="74"/>
      <c r="BH34" s="74"/>
      <c r="BI34" s="74"/>
      <c r="BJ34" s="74"/>
      <c r="BM34">
        <f t="shared" si="0"/>
        <v>1</v>
      </c>
    </row>
    <row r="35" spans="2:65" ht="58.5" customHeight="1">
      <c r="B35" s="54">
        <v>18</v>
      </c>
      <c r="C35" s="55" t="str">
        <f>Hoja1!AE22</f>
        <v xml:space="preserve"> </v>
      </c>
      <c r="D35" s="55" t="str">
        <f>Hoja1!AF22</f>
        <v xml:space="preserve"> </v>
      </c>
      <c r="E35" s="55" t="str">
        <f>Hoja1!AG22</f>
        <v xml:space="preserve"> </v>
      </c>
      <c r="F35" s="55" t="str">
        <f>Hoja1!AH22</f>
        <v xml:space="preserve"> </v>
      </c>
      <c r="G35" s="55" t="str">
        <f>Hoja1!AI22</f>
        <v xml:space="preserve"> </v>
      </c>
      <c r="H35" s="55" t="str">
        <f>Hoja1!AJ22</f>
        <v xml:space="preserve"> </v>
      </c>
      <c r="I35" s="55" t="str">
        <f>Hoja1!AK22</f>
        <v xml:space="preserve"> </v>
      </c>
      <c r="J35" s="55" t="str">
        <f>Hoja1!AL22</f>
        <v xml:space="preserve"> </v>
      </c>
      <c r="K35" s="53"/>
      <c r="L35" s="53"/>
      <c r="M35" s="53"/>
      <c r="N35" s="53"/>
      <c r="O35" s="53"/>
      <c r="P35" s="53"/>
      <c r="Q35" s="53"/>
      <c r="R35" s="53"/>
      <c r="S35" s="53"/>
      <c r="T35" s="53"/>
      <c r="U35" s="53"/>
      <c r="V35" s="53"/>
      <c r="W35" s="53"/>
      <c r="X35" s="53"/>
      <c r="Y35" s="53"/>
      <c r="Z35" s="53"/>
      <c r="AA35" s="53"/>
      <c r="AB35" s="53"/>
      <c r="AC35" s="53"/>
      <c r="AD35" s="53"/>
      <c r="AE35" s="53"/>
      <c r="AF35" s="53"/>
      <c r="AG35" s="79" t="str" cm="1">
        <f t="array" ref="AG35">IF(OR(K35:AA35="NO",AB35="NO",AC35="NO",AD35="NO",AE35="NO",AF35="NO"),"No aceptable","Aceptable")</f>
        <v>Aceptable</v>
      </c>
      <c r="AH35" s="53" t="s">
        <v>271</v>
      </c>
      <c r="AI35" s="53" t="s">
        <v>271</v>
      </c>
      <c r="AJ35" s="53" t="s">
        <v>271</v>
      </c>
      <c r="AK35" s="53" t="s">
        <v>271</v>
      </c>
      <c r="AL35" s="53" t="s">
        <v>271</v>
      </c>
      <c r="AM35" s="53" t="s">
        <v>271</v>
      </c>
      <c r="AN35" s="53" t="s">
        <v>271</v>
      </c>
      <c r="AO35" s="53" t="s">
        <v>271</v>
      </c>
      <c r="AP35" s="53" t="s">
        <v>271</v>
      </c>
      <c r="AQ35" s="53" t="s">
        <v>271</v>
      </c>
      <c r="AR35" s="53" t="s">
        <v>271</v>
      </c>
      <c r="AS35" s="53" t="s">
        <v>271</v>
      </c>
      <c r="AT35" s="53" t="s">
        <v>271</v>
      </c>
      <c r="AU35" s="53" t="s">
        <v>271</v>
      </c>
      <c r="AV35" s="53" t="s">
        <v>271</v>
      </c>
      <c r="AW35" s="53" t="s">
        <v>271</v>
      </c>
      <c r="AX35" s="53" t="s">
        <v>271</v>
      </c>
      <c r="AY35" s="53" t="s">
        <v>271</v>
      </c>
      <c r="AZ35" s="53" t="s">
        <v>271</v>
      </c>
      <c r="BA35" s="53" t="s">
        <v>271</v>
      </c>
      <c r="BB35" s="53" t="s">
        <v>271</v>
      </c>
      <c r="BC35" s="53" t="s">
        <v>271</v>
      </c>
      <c r="BD35" s="85" t="str" cm="1">
        <f t="array" ref="BD35">IF(OR(AH35:AX35="SI",AY35="SI",AZ35="SI",BA35="SI",BB35="SI",BC35="SI"),"Crítico-Proceda a elaborar plan de acción","No crítico/Intermedio-Solicitar evaluación por parte del OAL")</f>
        <v>No crítico/Intermedio-Solicitar evaluación por parte del OAL</v>
      </c>
      <c r="BE35" s="86"/>
      <c r="BF35" s="74"/>
      <c r="BG35" s="74"/>
      <c r="BH35" s="74"/>
      <c r="BI35" s="74"/>
      <c r="BJ35" s="74"/>
      <c r="BM35">
        <f t="shared" si="0"/>
        <v>1</v>
      </c>
    </row>
    <row r="36" spans="2:65" ht="58.5" customHeight="1">
      <c r="B36" s="54">
        <v>19</v>
      </c>
      <c r="C36" s="55" t="str">
        <f>Hoja1!AE23</f>
        <v xml:space="preserve"> </v>
      </c>
      <c r="D36" s="55" t="str">
        <f>Hoja1!AF23</f>
        <v xml:space="preserve"> </v>
      </c>
      <c r="E36" s="55" t="str">
        <f>Hoja1!AG23</f>
        <v xml:space="preserve"> </v>
      </c>
      <c r="F36" s="55" t="str">
        <f>Hoja1!AH23</f>
        <v xml:space="preserve"> </v>
      </c>
      <c r="G36" s="55" t="str">
        <f>Hoja1!AI23</f>
        <v xml:space="preserve"> </v>
      </c>
      <c r="H36" s="55" t="str">
        <f>Hoja1!AJ23</f>
        <v xml:space="preserve"> </v>
      </c>
      <c r="I36" s="55" t="str">
        <f>Hoja1!AK23</f>
        <v xml:space="preserve"> </v>
      </c>
      <c r="J36" s="55" t="str">
        <f>Hoja1!AL23</f>
        <v xml:space="preserve"> </v>
      </c>
      <c r="K36" s="53"/>
      <c r="L36" s="53"/>
      <c r="M36" s="53"/>
      <c r="N36" s="53"/>
      <c r="O36" s="53"/>
      <c r="P36" s="53"/>
      <c r="Q36" s="53"/>
      <c r="R36" s="53"/>
      <c r="S36" s="53"/>
      <c r="T36" s="53"/>
      <c r="U36" s="53"/>
      <c r="V36" s="53"/>
      <c r="W36" s="53"/>
      <c r="X36" s="53"/>
      <c r="Y36" s="53"/>
      <c r="Z36" s="53"/>
      <c r="AA36" s="53"/>
      <c r="AB36" s="53"/>
      <c r="AC36" s="53"/>
      <c r="AD36" s="53"/>
      <c r="AE36" s="53"/>
      <c r="AF36" s="53"/>
      <c r="AG36" s="79" t="str" cm="1">
        <f t="array" ref="AG36">IF(OR(K36:AA36="NO",AB36="NO",AC36="NO",AD36="NO",AE36="NO",AF36="NO"),"No aceptable","Aceptable")</f>
        <v>Aceptable</v>
      </c>
      <c r="AH36" s="53" t="s">
        <v>271</v>
      </c>
      <c r="AI36" s="53" t="s">
        <v>271</v>
      </c>
      <c r="AJ36" s="53" t="s">
        <v>271</v>
      </c>
      <c r="AK36" s="53" t="s">
        <v>271</v>
      </c>
      <c r="AL36" s="53" t="s">
        <v>271</v>
      </c>
      <c r="AM36" s="53" t="s">
        <v>271</v>
      </c>
      <c r="AN36" s="53" t="s">
        <v>271</v>
      </c>
      <c r="AO36" s="53" t="s">
        <v>271</v>
      </c>
      <c r="AP36" s="53" t="s">
        <v>271</v>
      </c>
      <c r="AQ36" s="53" t="s">
        <v>271</v>
      </c>
      <c r="AR36" s="53" t="s">
        <v>271</v>
      </c>
      <c r="AS36" s="53" t="s">
        <v>271</v>
      </c>
      <c r="AT36" s="53" t="s">
        <v>271</v>
      </c>
      <c r="AU36" s="53" t="s">
        <v>271</v>
      </c>
      <c r="AV36" s="53" t="s">
        <v>271</v>
      </c>
      <c r="AW36" s="53" t="s">
        <v>271</v>
      </c>
      <c r="AX36" s="53" t="s">
        <v>271</v>
      </c>
      <c r="AY36" s="53" t="s">
        <v>271</v>
      </c>
      <c r="AZ36" s="53" t="s">
        <v>271</v>
      </c>
      <c r="BA36" s="53" t="s">
        <v>271</v>
      </c>
      <c r="BB36" s="53" t="s">
        <v>271</v>
      </c>
      <c r="BC36" s="53" t="s">
        <v>271</v>
      </c>
      <c r="BD36" s="85" t="str" cm="1">
        <f t="array" ref="BD36">IF(OR(AH36:AX36="SI",AY36="SI",AZ36="SI",BA36="SI",BB36="SI",BC36="SI"),"Crítico-Proceda a elaborar plan de acción","No crítico/Intermedio-Solicitar evaluación por parte del OAL")</f>
        <v>No crítico/Intermedio-Solicitar evaluación por parte del OAL</v>
      </c>
      <c r="BE36" s="86"/>
      <c r="BF36" s="74"/>
      <c r="BG36" s="74"/>
      <c r="BH36" s="74"/>
      <c r="BI36" s="74"/>
      <c r="BJ36" s="74"/>
      <c r="BM36">
        <f t="shared" si="0"/>
        <v>1</v>
      </c>
    </row>
    <row r="37" spans="2:65" ht="58.5" customHeight="1">
      <c r="B37" s="54">
        <v>20</v>
      </c>
      <c r="C37" s="55" t="str">
        <f>Hoja1!AE24</f>
        <v xml:space="preserve"> </v>
      </c>
      <c r="D37" s="55" t="str">
        <f>Hoja1!AF24</f>
        <v xml:space="preserve"> </v>
      </c>
      <c r="E37" s="55" t="str">
        <f>Hoja1!AG24</f>
        <v xml:space="preserve"> </v>
      </c>
      <c r="F37" s="55" t="str">
        <f>Hoja1!AH24</f>
        <v xml:space="preserve"> </v>
      </c>
      <c r="G37" s="55" t="str">
        <f>Hoja1!AI24</f>
        <v xml:space="preserve"> </v>
      </c>
      <c r="H37" s="55" t="str">
        <f>Hoja1!AJ24</f>
        <v xml:space="preserve"> </v>
      </c>
      <c r="I37" s="55" t="str">
        <f>Hoja1!AK24</f>
        <v xml:space="preserve"> </v>
      </c>
      <c r="J37" s="55" t="str">
        <f>Hoja1!AL24</f>
        <v xml:space="preserve"> </v>
      </c>
      <c r="K37" s="53"/>
      <c r="L37" s="53"/>
      <c r="M37" s="53"/>
      <c r="N37" s="53"/>
      <c r="O37" s="53"/>
      <c r="P37" s="53"/>
      <c r="Q37" s="53"/>
      <c r="R37" s="53"/>
      <c r="S37" s="53"/>
      <c r="T37" s="53"/>
      <c r="U37" s="53"/>
      <c r="V37" s="53"/>
      <c r="W37" s="53"/>
      <c r="X37" s="53"/>
      <c r="Y37" s="53"/>
      <c r="Z37" s="53"/>
      <c r="AA37" s="53"/>
      <c r="AB37" s="53"/>
      <c r="AC37" s="53"/>
      <c r="AD37" s="53"/>
      <c r="AE37" s="53"/>
      <c r="AF37" s="53"/>
      <c r="AG37" s="79" t="str" cm="1">
        <f t="array" ref="AG37">IF(OR(K37:AA37="NO",AB37="NO",AC37="NO",AD37="NO",AE37="NO",AF37="NO"),"No aceptable","Aceptable")</f>
        <v>Aceptable</v>
      </c>
      <c r="AH37" s="53" t="s">
        <v>271</v>
      </c>
      <c r="AI37" s="53" t="s">
        <v>271</v>
      </c>
      <c r="AJ37" s="53" t="s">
        <v>271</v>
      </c>
      <c r="AK37" s="53" t="s">
        <v>271</v>
      </c>
      <c r="AL37" s="53" t="s">
        <v>271</v>
      </c>
      <c r="AM37" s="53" t="s">
        <v>271</v>
      </c>
      <c r="AN37" s="53" t="s">
        <v>271</v>
      </c>
      <c r="AO37" s="53" t="s">
        <v>271</v>
      </c>
      <c r="AP37" s="53" t="s">
        <v>271</v>
      </c>
      <c r="AQ37" s="53" t="s">
        <v>271</v>
      </c>
      <c r="AR37" s="53" t="s">
        <v>271</v>
      </c>
      <c r="AS37" s="53" t="s">
        <v>271</v>
      </c>
      <c r="AT37" s="53" t="s">
        <v>271</v>
      </c>
      <c r="AU37" s="53" t="s">
        <v>271</v>
      </c>
      <c r="AV37" s="53" t="s">
        <v>271</v>
      </c>
      <c r="AW37" s="53" t="s">
        <v>271</v>
      </c>
      <c r="AX37" s="53" t="s">
        <v>271</v>
      </c>
      <c r="AY37" s="53" t="s">
        <v>271</v>
      </c>
      <c r="AZ37" s="53" t="s">
        <v>271</v>
      </c>
      <c r="BA37" s="53" t="s">
        <v>271</v>
      </c>
      <c r="BB37" s="53" t="s">
        <v>271</v>
      </c>
      <c r="BC37" s="53" t="s">
        <v>271</v>
      </c>
      <c r="BD37" s="85" t="str" cm="1">
        <f t="array" ref="BD37">IF(OR(AH37:AX37="SI",AY37="SI",AZ37="SI",BA37="SI",BB37="SI",BC37="SI"),"Crítico-Proceda a elaborar plan de acción","No crítico/Intermedio-Solicitar evaluación por parte del OAL")</f>
        <v>No crítico/Intermedio-Solicitar evaluación por parte del OAL</v>
      </c>
      <c r="BE37" s="86"/>
      <c r="BF37" s="74"/>
      <c r="BG37" s="74"/>
      <c r="BH37" s="74"/>
      <c r="BI37" s="74"/>
      <c r="BJ37" s="74"/>
      <c r="BM37">
        <f t="shared" si="0"/>
        <v>1</v>
      </c>
    </row>
    <row r="38" spans="2:65" ht="58.5" customHeight="1">
      <c r="B38" s="54">
        <v>21</v>
      </c>
      <c r="C38" s="55" t="str">
        <f>Hoja1!AE25</f>
        <v xml:space="preserve"> </v>
      </c>
      <c r="D38" s="55" t="str">
        <f>Hoja1!AF25</f>
        <v xml:space="preserve"> </v>
      </c>
      <c r="E38" s="55" t="str">
        <f>Hoja1!AG25</f>
        <v xml:space="preserve"> </v>
      </c>
      <c r="F38" s="55" t="str">
        <f>Hoja1!AH25</f>
        <v xml:space="preserve"> </v>
      </c>
      <c r="G38" s="55" t="str">
        <f>Hoja1!AI25</f>
        <v xml:space="preserve"> </v>
      </c>
      <c r="H38" s="55" t="str">
        <f>Hoja1!AJ25</f>
        <v xml:space="preserve"> </v>
      </c>
      <c r="I38" s="55" t="str">
        <f>Hoja1!AK25</f>
        <v xml:space="preserve"> </v>
      </c>
      <c r="J38" s="55" t="str">
        <f>Hoja1!AL25</f>
        <v xml:space="preserve"> </v>
      </c>
      <c r="K38" s="53"/>
      <c r="L38" s="53"/>
      <c r="M38" s="53"/>
      <c r="N38" s="53"/>
      <c r="O38" s="53"/>
      <c r="P38" s="53"/>
      <c r="Q38" s="53"/>
      <c r="R38" s="53"/>
      <c r="S38" s="53"/>
      <c r="T38" s="53"/>
      <c r="U38" s="53"/>
      <c r="V38" s="53"/>
      <c r="W38" s="53"/>
      <c r="X38" s="53"/>
      <c r="Y38" s="53"/>
      <c r="Z38" s="53"/>
      <c r="AA38" s="53"/>
      <c r="AB38" s="53"/>
      <c r="AC38" s="53"/>
      <c r="AD38" s="53"/>
      <c r="AE38" s="53"/>
      <c r="AF38" s="53"/>
      <c r="AG38" s="79" t="str" cm="1">
        <f t="array" ref="AG38">IF(OR(K38:AA38="NO",AB38="NO",AC38="NO",AD38="NO",AE38="NO",AF38="NO"),"No aceptable","Aceptable")</f>
        <v>Aceptable</v>
      </c>
      <c r="AH38" s="53" t="s">
        <v>271</v>
      </c>
      <c r="AI38" s="53" t="s">
        <v>271</v>
      </c>
      <c r="AJ38" s="53" t="s">
        <v>271</v>
      </c>
      <c r="AK38" s="53" t="s">
        <v>271</v>
      </c>
      <c r="AL38" s="53" t="s">
        <v>271</v>
      </c>
      <c r="AM38" s="53" t="s">
        <v>271</v>
      </c>
      <c r="AN38" s="53" t="s">
        <v>271</v>
      </c>
      <c r="AO38" s="53" t="s">
        <v>271</v>
      </c>
      <c r="AP38" s="53" t="s">
        <v>271</v>
      </c>
      <c r="AQ38" s="53" t="s">
        <v>271</v>
      </c>
      <c r="AR38" s="53" t="s">
        <v>271</v>
      </c>
      <c r="AS38" s="53" t="s">
        <v>271</v>
      </c>
      <c r="AT38" s="53" t="s">
        <v>271</v>
      </c>
      <c r="AU38" s="53" t="s">
        <v>271</v>
      </c>
      <c r="AV38" s="53" t="s">
        <v>271</v>
      </c>
      <c r="AW38" s="53" t="s">
        <v>271</v>
      </c>
      <c r="AX38" s="53" t="s">
        <v>271</v>
      </c>
      <c r="AY38" s="53" t="s">
        <v>271</v>
      </c>
      <c r="AZ38" s="53" t="s">
        <v>271</v>
      </c>
      <c r="BA38" s="53" t="s">
        <v>271</v>
      </c>
      <c r="BB38" s="53" t="s">
        <v>271</v>
      </c>
      <c r="BC38" s="53" t="s">
        <v>271</v>
      </c>
      <c r="BD38" s="85" t="str" cm="1">
        <f t="array" ref="BD38">IF(OR(AH38:AX38="SI",AY38="SI",AZ38="SI",BA38="SI",BB38="SI",BC38="SI"),"Crítico-Proceda a elaborar plan de acción","No crítico/Intermedio-Solicitar evaluación por parte del OAL")</f>
        <v>No crítico/Intermedio-Solicitar evaluación por parte del OAL</v>
      </c>
      <c r="BE38" s="86"/>
      <c r="BF38" s="74"/>
      <c r="BG38" s="74"/>
      <c r="BH38" s="74"/>
      <c r="BI38" s="74"/>
      <c r="BJ38" s="74"/>
      <c r="BM38">
        <f t="shared" si="0"/>
        <v>1</v>
      </c>
    </row>
    <row r="39" spans="2:65" ht="58.5" customHeight="1">
      <c r="B39" s="54">
        <v>22</v>
      </c>
      <c r="C39" s="55" t="str">
        <f>Hoja1!AE26</f>
        <v xml:space="preserve"> </v>
      </c>
      <c r="D39" s="55" t="str">
        <f>Hoja1!AF26</f>
        <v xml:space="preserve"> </v>
      </c>
      <c r="E39" s="55" t="str">
        <f>Hoja1!AG26</f>
        <v xml:space="preserve"> </v>
      </c>
      <c r="F39" s="55" t="str">
        <f>Hoja1!AH26</f>
        <v xml:space="preserve"> </v>
      </c>
      <c r="G39" s="55" t="str">
        <f>Hoja1!AI26</f>
        <v xml:space="preserve"> </v>
      </c>
      <c r="H39" s="55" t="str">
        <f>Hoja1!AJ26</f>
        <v xml:space="preserve"> </v>
      </c>
      <c r="I39" s="55" t="str">
        <f>Hoja1!AK26</f>
        <v xml:space="preserve"> </v>
      </c>
      <c r="J39" s="55" t="str">
        <f>Hoja1!AL26</f>
        <v xml:space="preserve"> </v>
      </c>
      <c r="K39" s="53"/>
      <c r="L39" s="53"/>
      <c r="M39" s="53"/>
      <c r="N39" s="53"/>
      <c r="O39" s="53"/>
      <c r="P39" s="53"/>
      <c r="Q39" s="53"/>
      <c r="R39" s="53"/>
      <c r="S39" s="53"/>
      <c r="T39" s="53"/>
      <c r="U39" s="53"/>
      <c r="V39" s="53"/>
      <c r="W39" s="53"/>
      <c r="X39" s="53"/>
      <c r="Y39" s="53"/>
      <c r="Z39" s="53"/>
      <c r="AA39" s="53"/>
      <c r="AB39" s="53"/>
      <c r="AC39" s="53"/>
      <c r="AD39" s="53"/>
      <c r="AE39" s="53"/>
      <c r="AF39" s="53"/>
      <c r="AG39" s="79" t="str" cm="1">
        <f t="array" ref="AG39">IF(OR(K39:AA39="NO",AB39="NO",AC39="NO",AD39="NO",AE39="NO",AF39="NO"),"No aceptable","Aceptable")</f>
        <v>Aceptable</v>
      </c>
      <c r="AH39" s="53" t="s">
        <v>271</v>
      </c>
      <c r="AI39" s="53" t="s">
        <v>271</v>
      </c>
      <c r="AJ39" s="53" t="s">
        <v>271</v>
      </c>
      <c r="AK39" s="53" t="s">
        <v>271</v>
      </c>
      <c r="AL39" s="53" t="s">
        <v>271</v>
      </c>
      <c r="AM39" s="53" t="s">
        <v>271</v>
      </c>
      <c r="AN39" s="53" t="s">
        <v>271</v>
      </c>
      <c r="AO39" s="53" t="s">
        <v>271</v>
      </c>
      <c r="AP39" s="53" t="s">
        <v>271</v>
      </c>
      <c r="AQ39" s="53" t="s">
        <v>271</v>
      </c>
      <c r="AR39" s="53" t="s">
        <v>271</v>
      </c>
      <c r="AS39" s="53" t="s">
        <v>271</v>
      </c>
      <c r="AT39" s="53" t="s">
        <v>271</v>
      </c>
      <c r="AU39" s="53" t="s">
        <v>271</v>
      </c>
      <c r="AV39" s="53" t="s">
        <v>271</v>
      </c>
      <c r="AW39" s="53" t="s">
        <v>271</v>
      </c>
      <c r="AX39" s="53" t="s">
        <v>271</v>
      </c>
      <c r="AY39" s="53" t="s">
        <v>271</v>
      </c>
      <c r="AZ39" s="53" t="s">
        <v>271</v>
      </c>
      <c r="BA39" s="53" t="s">
        <v>271</v>
      </c>
      <c r="BB39" s="53" t="s">
        <v>271</v>
      </c>
      <c r="BC39" s="53" t="s">
        <v>271</v>
      </c>
      <c r="BD39" s="85" t="str" cm="1">
        <f t="array" ref="BD39">IF(OR(AH39:AX39="SI",AY39="SI",AZ39="SI",BA39="SI",BB39="SI",BC39="SI"),"Crítico-Proceda a elaborar plan de acción","No crítico/Intermedio-Solicitar evaluación por parte del OAL")</f>
        <v>No crítico/Intermedio-Solicitar evaluación por parte del OAL</v>
      </c>
      <c r="BE39" s="86"/>
      <c r="BF39" s="74"/>
      <c r="BG39" s="74"/>
      <c r="BH39" s="74"/>
      <c r="BI39" s="74"/>
      <c r="BJ39" s="74"/>
      <c r="BM39">
        <f t="shared" si="0"/>
        <v>1</v>
      </c>
    </row>
    <row r="40" spans="2:65" ht="58.5" customHeight="1">
      <c r="B40" s="54">
        <v>23</v>
      </c>
      <c r="C40" s="55" t="str">
        <f>Hoja1!AE27</f>
        <v xml:space="preserve"> </v>
      </c>
      <c r="D40" s="55" t="str">
        <f>Hoja1!AF27</f>
        <v xml:space="preserve"> </v>
      </c>
      <c r="E40" s="55" t="str">
        <f>Hoja1!AG27</f>
        <v xml:space="preserve"> </v>
      </c>
      <c r="F40" s="55" t="str">
        <f>Hoja1!AH27</f>
        <v xml:space="preserve"> </v>
      </c>
      <c r="G40" s="55" t="str">
        <f>Hoja1!AI27</f>
        <v xml:space="preserve"> </v>
      </c>
      <c r="H40" s="55" t="str">
        <f>Hoja1!AJ27</f>
        <v xml:space="preserve"> </v>
      </c>
      <c r="I40" s="55" t="str">
        <f>Hoja1!AK27</f>
        <v xml:space="preserve"> </v>
      </c>
      <c r="J40" s="55" t="str">
        <f>Hoja1!AL27</f>
        <v xml:space="preserve"> </v>
      </c>
      <c r="K40" s="53"/>
      <c r="L40" s="53"/>
      <c r="M40" s="53"/>
      <c r="N40" s="53"/>
      <c r="O40" s="53"/>
      <c r="P40" s="53"/>
      <c r="Q40" s="53"/>
      <c r="R40" s="53"/>
      <c r="S40" s="53"/>
      <c r="T40" s="53"/>
      <c r="U40" s="53"/>
      <c r="V40" s="53"/>
      <c r="W40" s="53"/>
      <c r="X40" s="53"/>
      <c r="Y40" s="53"/>
      <c r="Z40" s="53"/>
      <c r="AA40" s="53"/>
      <c r="AB40" s="53"/>
      <c r="AC40" s="53"/>
      <c r="AD40" s="53"/>
      <c r="AE40" s="53"/>
      <c r="AF40" s="53"/>
      <c r="AG40" s="79" t="str" cm="1">
        <f t="array" ref="AG40">IF(OR(K40:AA40="NO",AB40="NO",AC40="NO",AD40="NO",AE40="NO",AF40="NO"),"No aceptable","Aceptable")</f>
        <v>Aceptable</v>
      </c>
      <c r="AH40" s="53" t="s">
        <v>271</v>
      </c>
      <c r="AI40" s="53" t="s">
        <v>271</v>
      </c>
      <c r="AJ40" s="53" t="s">
        <v>271</v>
      </c>
      <c r="AK40" s="53" t="s">
        <v>271</v>
      </c>
      <c r="AL40" s="53" t="s">
        <v>271</v>
      </c>
      <c r="AM40" s="53" t="s">
        <v>271</v>
      </c>
      <c r="AN40" s="53" t="s">
        <v>271</v>
      </c>
      <c r="AO40" s="53" t="s">
        <v>271</v>
      </c>
      <c r="AP40" s="53" t="s">
        <v>271</v>
      </c>
      <c r="AQ40" s="53" t="s">
        <v>271</v>
      </c>
      <c r="AR40" s="53" t="s">
        <v>271</v>
      </c>
      <c r="AS40" s="53" t="s">
        <v>271</v>
      </c>
      <c r="AT40" s="53" t="s">
        <v>271</v>
      </c>
      <c r="AU40" s="53" t="s">
        <v>271</v>
      </c>
      <c r="AV40" s="53" t="s">
        <v>271</v>
      </c>
      <c r="AW40" s="53" t="s">
        <v>271</v>
      </c>
      <c r="AX40" s="53" t="s">
        <v>271</v>
      </c>
      <c r="AY40" s="53" t="s">
        <v>271</v>
      </c>
      <c r="AZ40" s="53" t="s">
        <v>271</v>
      </c>
      <c r="BA40" s="53" t="s">
        <v>271</v>
      </c>
      <c r="BB40" s="53" t="s">
        <v>271</v>
      </c>
      <c r="BC40" s="53" t="s">
        <v>271</v>
      </c>
      <c r="BD40" s="85" t="str" cm="1">
        <f t="array" ref="BD40">IF(OR(AH40:AX40="SI",AY40="SI",AZ40="SI",BA40="SI",BB40="SI",BC40="SI"),"Crítico-Proceda a elaborar plan de acción","No crítico/Intermedio-Solicitar evaluación por parte del OAL")</f>
        <v>No crítico/Intermedio-Solicitar evaluación por parte del OAL</v>
      </c>
      <c r="BE40" s="86"/>
      <c r="BF40" s="74"/>
      <c r="BG40" s="74"/>
      <c r="BH40" s="74"/>
      <c r="BI40" s="74"/>
      <c r="BJ40" s="74"/>
      <c r="BM40">
        <f t="shared" si="0"/>
        <v>1</v>
      </c>
    </row>
    <row r="41" spans="2:65" ht="58.5" customHeight="1">
      <c r="B41" s="54">
        <v>24</v>
      </c>
      <c r="C41" s="55" t="str">
        <f>Hoja1!AE28</f>
        <v xml:space="preserve"> </v>
      </c>
      <c r="D41" s="55" t="str">
        <f>Hoja1!AF28</f>
        <v xml:space="preserve"> </v>
      </c>
      <c r="E41" s="55" t="str">
        <f>Hoja1!AG28</f>
        <v xml:space="preserve"> </v>
      </c>
      <c r="F41" s="55" t="str">
        <f>Hoja1!AH28</f>
        <v xml:space="preserve"> </v>
      </c>
      <c r="G41" s="55" t="str">
        <f>Hoja1!AI28</f>
        <v xml:space="preserve"> </v>
      </c>
      <c r="H41" s="55" t="str">
        <f>Hoja1!AJ28</f>
        <v xml:space="preserve"> </v>
      </c>
      <c r="I41" s="55" t="str">
        <f>Hoja1!AK28</f>
        <v xml:space="preserve"> </v>
      </c>
      <c r="J41" s="55" t="str">
        <f>Hoja1!AL28</f>
        <v xml:space="preserve"> </v>
      </c>
      <c r="K41" s="53"/>
      <c r="L41" s="53"/>
      <c r="M41" s="53"/>
      <c r="N41" s="53"/>
      <c r="O41" s="53"/>
      <c r="P41" s="53"/>
      <c r="Q41" s="53"/>
      <c r="R41" s="53"/>
      <c r="S41" s="53"/>
      <c r="T41" s="53"/>
      <c r="U41" s="53"/>
      <c r="V41" s="53"/>
      <c r="W41" s="53"/>
      <c r="X41" s="53"/>
      <c r="Y41" s="53"/>
      <c r="Z41" s="53"/>
      <c r="AA41" s="53"/>
      <c r="AB41" s="53"/>
      <c r="AC41" s="53"/>
      <c r="AD41" s="53"/>
      <c r="AE41" s="53"/>
      <c r="AF41" s="53"/>
      <c r="AG41" s="79" t="str" cm="1">
        <f t="array" ref="AG41">IF(OR(K41:AA41="NO",AB41="NO",AC41="NO",AD41="NO",AE41="NO",AF41="NO"),"No aceptable","Aceptable")</f>
        <v>Aceptable</v>
      </c>
      <c r="AH41" s="53" t="s">
        <v>271</v>
      </c>
      <c r="AI41" s="53" t="s">
        <v>271</v>
      </c>
      <c r="AJ41" s="53" t="s">
        <v>271</v>
      </c>
      <c r="AK41" s="53" t="s">
        <v>271</v>
      </c>
      <c r="AL41" s="53" t="s">
        <v>271</v>
      </c>
      <c r="AM41" s="53" t="s">
        <v>271</v>
      </c>
      <c r="AN41" s="53" t="s">
        <v>271</v>
      </c>
      <c r="AO41" s="53" t="s">
        <v>271</v>
      </c>
      <c r="AP41" s="53" t="s">
        <v>271</v>
      </c>
      <c r="AQ41" s="53" t="s">
        <v>271</v>
      </c>
      <c r="AR41" s="53" t="s">
        <v>271</v>
      </c>
      <c r="AS41" s="53" t="s">
        <v>271</v>
      </c>
      <c r="AT41" s="53" t="s">
        <v>271</v>
      </c>
      <c r="AU41" s="53" t="s">
        <v>271</v>
      </c>
      <c r="AV41" s="53" t="s">
        <v>271</v>
      </c>
      <c r="AW41" s="53" t="s">
        <v>271</v>
      </c>
      <c r="AX41" s="53" t="s">
        <v>271</v>
      </c>
      <c r="AY41" s="53" t="s">
        <v>271</v>
      </c>
      <c r="AZ41" s="53" t="s">
        <v>271</v>
      </c>
      <c r="BA41" s="53" t="s">
        <v>271</v>
      </c>
      <c r="BB41" s="53" t="s">
        <v>271</v>
      </c>
      <c r="BC41" s="53" t="s">
        <v>271</v>
      </c>
      <c r="BD41" s="85" t="str" cm="1">
        <f t="array" ref="BD41">IF(OR(AH41:AX41="SI",AY41="SI",AZ41="SI",BA41="SI",BB41="SI",BC41="SI"),"Crítico-Proceda a elaborar plan de acción","No crítico/Intermedio-Solicitar evaluación por parte del OAL")</f>
        <v>No crítico/Intermedio-Solicitar evaluación por parte del OAL</v>
      </c>
      <c r="BE41" s="86"/>
      <c r="BF41" s="74"/>
      <c r="BG41" s="74"/>
      <c r="BH41" s="74"/>
      <c r="BI41" s="74"/>
      <c r="BJ41" s="74"/>
      <c r="BM41">
        <f t="shared" si="0"/>
        <v>1</v>
      </c>
    </row>
    <row r="42" spans="2:65" ht="58.5" customHeight="1">
      <c r="B42" s="54">
        <v>25</v>
      </c>
      <c r="C42" s="55" t="str">
        <f>Hoja1!AE29</f>
        <v xml:space="preserve"> </v>
      </c>
      <c r="D42" s="55" t="str">
        <f>Hoja1!AF29</f>
        <v xml:space="preserve"> </v>
      </c>
      <c r="E42" s="55" t="str">
        <f>Hoja1!AG29</f>
        <v xml:space="preserve"> </v>
      </c>
      <c r="F42" s="55" t="str">
        <f>Hoja1!AH29</f>
        <v xml:space="preserve"> </v>
      </c>
      <c r="G42" s="55" t="str">
        <f>Hoja1!AI29</f>
        <v xml:space="preserve"> </v>
      </c>
      <c r="H42" s="55" t="str">
        <f>Hoja1!AJ29</f>
        <v xml:space="preserve"> </v>
      </c>
      <c r="I42" s="55" t="str">
        <f>Hoja1!AK29</f>
        <v xml:space="preserve"> </v>
      </c>
      <c r="J42" s="55" t="str">
        <f>Hoja1!AL29</f>
        <v xml:space="preserve"> </v>
      </c>
      <c r="K42" s="53"/>
      <c r="L42" s="53"/>
      <c r="M42" s="53"/>
      <c r="N42" s="53"/>
      <c r="O42" s="53"/>
      <c r="P42" s="53"/>
      <c r="Q42" s="53"/>
      <c r="R42" s="53"/>
      <c r="S42" s="53"/>
      <c r="T42" s="53"/>
      <c r="U42" s="53"/>
      <c r="V42" s="53"/>
      <c r="W42" s="53"/>
      <c r="X42" s="53"/>
      <c r="Y42" s="53"/>
      <c r="Z42" s="53"/>
      <c r="AA42" s="53"/>
      <c r="AB42" s="53"/>
      <c r="AC42" s="53"/>
      <c r="AD42" s="53"/>
      <c r="AE42" s="53"/>
      <c r="AF42" s="53"/>
      <c r="AG42" s="79" t="str" cm="1">
        <f t="array" ref="AG42">IF(OR(K42:AA42="NO",AB42="NO",AC42="NO",AD42="NO",AE42="NO",AF42="NO"),"No aceptable","Aceptable")</f>
        <v>Aceptable</v>
      </c>
      <c r="AH42" s="53" t="s">
        <v>271</v>
      </c>
      <c r="AI42" s="53" t="s">
        <v>271</v>
      </c>
      <c r="AJ42" s="53" t="s">
        <v>271</v>
      </c>
      <c r="AK42" s="53" t="s">
        <v>271</v>
      </c>
      <c r="AL42" s="53" t="s">
        <v>271</v>
      </c>
      <c r="AM42" s="53" t="s">
        <v>271</v>
      </c>
      <c r="AN42" s="53" t="s">
        <v>271</v>
      </c>
      <c r="AO42" s="53" t="s">
        <v>271</v>
      </c>
      <c r="AP42" s="53" t="s">
        <v>271</v>
      </c>
      <c r="AQ42" s="53" t="s">
        <v>271</v>
      </c>
      <c r="AR42" s="53" t="s">
        <v>271</v>
      </c>
      <c r="AS42" s="53" t="s">
        <v>271</v>
      </c>
      <c r="AT42" s="53" t="s">
        <v>271</v>
      </c>
      <c r="AU42" s="53" t="s">
        <v>271</v>
      </c>
      <c r="AV42" s="53" t="s">
        <v>271</v>
      </c>
      <c r="AW42" s="53" t="s">
        <v>271</v>
      </c>
      <c r="AX42" s="53" t="s">
        <v>271</v>
      </c>
      <c r="AY42" s="53" t="s">
        <v>271</v>
      </c>
      <c r="AZ42" s="53" t="s">
        <v>271</v>
      </c>
      <c r="BA42" s="53" t="s">
        <v>271</v>
      </c>
      <c r="BB42" s="53" t="s">
        <v>271</v>
      </c>
      <c r="BC42" s="53" t="s">
        <v>271</v>
      </c>
      <c r="BD42" s="85" t="str" cm="1">
        <f t="array" ref="BD42">IF(OR(AH42:AX42="SI",AY42="SI",AZ42="SI",BA42="SI",BB42="SI",BC42="SI"),"Crítico-Proceda a elaborar plan de acción","No crítico/Intermedio-Solicitar evaluación por parte del OAL")</f>
        <v>No crítico/Intermedio-Solicitar evaluación por parte del OAL</v>
      </c>
      <c r="BE42" s="86"/>
      <c r="BF42" s="74"/>
      <c r="BG42" s="74"/>
      <c r="BH42" s="74"/>
      <c r="BI42" s="74"/>
      <c r="BJ42" s="74"/>
      <c r="BM42">
        <f t="shared" si="0"/>
        <v>1</v>
      </c>
    </row>
    <row r="43" spans="2:65" ht="58.5" customHeight="1">
      <c r="B43" s="54">
        <v>26</v>
      </c>
      <c r="C43" s="55" t="str">
        <f>Hoja1!AE30</f>
        <v xml:space="preserve"> </v>
      </c>
      <c r="D43" s="55" t="str">
        <f>Hoja1!AF30</f>
        <v xml:space="preserve"> </v>
      </c>
      <c r="E43" s="55" t="str">
        <f>Hoja1!AG30</f>
        <v xml:space="preserve"> </v>
      </c>
      <c r="F43" s="55" t="str">
        <f>Hoja1!AH30</f>
        <v xml:space="preserve"> </v>
      </c>
      <c r="G43" s="55" t="str">
        <f>Hoja1!AI30</f>
        <v xml:space="preserve"> </v>
      </c>
      <c r="H43" s="55" t="str">
        <f>Hoja1!AJ30</f>
        <v xml:space="preserve"> </v>
      </c>
      <c r="I43" s="55" t="str">
        <f>Hoja1!AK30</f>
        <v xml:space="preserve"> </v>
      </c>
      <c r="J43" s="55" t="str">
        <f>Hoja1!AL30</f>
        <v xml:space="preserve"> </v>
      </c>
      <c r="K43" s="53"/>
      <c r="L43" s="53"/>
      <c r="M43" s="53"/>
      <c r="N43" s="53"/>
      <c r="O43" s="53"/>
      <c r="P43" s="53"/>
      <c r="Q43" s="53"/>
      <c r="R43" s="53"/>
      <c r="S43" s="53"/>
      <c r="T43" s="53"/>
      <c r="U43" s="53"/>
      <c r="V43" s="53"/>
      <c r="W43" s="53"/>
      <c r="X43" s="53"/>
      <c r="Y43" s="53"/>
      <c r="Z43" s="53"/>
      <c r="AA43" s="53"/>
      <c r="AB43" s="53"/>
      <c r="AC43" s="53"/>
      <c r="AD43" s="53"/>
      <c r="AE43" s="53"/>
      <c r="AF43" s="53"/>
      <c r="AG43" s="79" t="str" cm="1">
        <f t="array" ref="AG43">IF(OR(K43:AA43="NO",AB43="NO",AC43="NO",AD43="NO",AE43="NO",AF43="NO"),"No aceptable","Aceptable")</f>
        <v>Aceptable</v>
      </c>
      <c r="AH43" s="53" t="s">
        <v>271</v>
      </c>
      <c r="AI43" s="53" t="s">
        <v>271</v>
      </c>
      <c r="AJ43" s="53" t="s">
        <v>271</v>
      </c>
      <c r="AK43" s="53" t="s">
        <v>271</v>
      </c>
      <c r="AL43" s="53" t="s">
        <v>271</v>
      </c>
      <c r="AM43" s="53" t="s">
        <v>271</v>
      </c>
      <c r="AN43" s="53" t="s">
        <v>271</v>
      </c>
      <c r="AO43" s="53" t="s">
        <v>271</v>
      </c>
      <c r="AP43" s="53" t="s">
        <v>271</v>
      </c>
      <c r="AQ43" s="53" t="s">
        <v>271</v>
      </c>
      <c r="AR43" s="53" t="s">
        <v>271</v>
      </c>
      <c r="AS43" s="53" t="s">
        <v>271</v>
      </c>
      <c r="AT43" s="53" t="s">
        <v>271</v>
      </c>
      <c r="AU43" s="53" t="s">
        <v>271</v>
      </c>
      <c r="AV43" s="53" t="s">
        <v>271</v>
      </c>
      <c r="AW43" s="53" t="s">
        <v>271</v>
      </c>
      <c r="AX43" s="53" t="s">
        <v>271</v>
      </c>
      <c r="AY43" s="53" t="s">
        <v>271</v>
      </c>
      <c r="AZ43" s="53" t="s">
        <v>271</v>
      </c>
      <c r="BA43" s="53" t="s">
        <v>271</v>
      </c>
      <c r="BB43" s="53" t="s">
        <v>271</v>
      </c>
      <c r="BC43" s="53" t="s">
        <v>271</v>
      </c>
      <c r="BD43" s="85" t="str" cm="1">
        <f t="array" ref="BD43">IF(OR(AH43:AX43="SI",AY43="SI",AZ43="SI",BA43="SI",BB43="SI",BC43="SI"),"Crítico-Proceda a elaborar plan de acción","No crítico/Intermedio-Solicitar evaluación por parte del OAL")</f>
        <v>No crítico/Intermedio-Solicitar evaluación por parte del OAL</v>
      </c>
      <c r="BE43" s="86"/>
      <c r="BF43" s="74"/>
      <c r="BG43" s="74"/>
      <c r="BH43" s="74"/>
      <c r="BI43" s="74"/>
      <c r="BJ43" s="74"/>
      <c r="BM43">
        <f t="shared" si="0"/>
        <v>1</v>
      </c>
    </row>
    <row r="44" spans="2:65" ht="58.5" customHeight="1">
      <c r="B44" s="54">
        <v>27</v>
      </c>
      <c r="C44" s="55" t="str">
        <f>Hoja1!AE31</f>
        <v xml:space="preserve"> </v>
      </c>
      <c r="D44" s="55" t="str">
        <f>Hoja1!AF31</f>
        <v xml:space="preserve"> </v>
      </c>
      <c r="E44" s="55" t="str">
        <f>Hoja1!AG31</f>
        <v xml:space="preserve"> </v>
      </c>
      <c r="F44" s="55" t="str">
        <f>Hoja1!AH31</f>
        <v xml:space="preserve"> </v>
      </c>
      <c r="G44" s="55" t="str">
        <f>Hoja1!AI31</f>
        <v xml:space="preserve"> </v>
      </c>
      <c r="H44" s="55" t="str">
        <f>Hoja1!AJ31</f>
        <v xml:space="preserve"> </v>
      </c>
      <c r="I44" s="55" t="str">
        <f>Hoja1!AK31</f>
        <v xml:space="preserve"> </v>
      </c>
      <c r="J44" s="55" t="str">
        <f>Hoja1!AL31</f>
        <v xml:space="preserve"> </v>
      </c>
      <c r="K44" s="53"/>
      <c r="L44" s="53"/>
      <c r="M44" s="53"/>
      <c r="N44" s="53"/>
      <c r="O44" s="53"/>
      <c r="P44" s="53"/>
      <c r="Q44" s="53"/>
      <c r="R44" s="53"/>
      <c r="S44" s="53"/>
      <c r="T44" s="53"/>
      <c r="U44" s="53"/>
      <c r="V44" s="53"/>
      <c r="W44" s="53"/>
      <c r="X44" s="53"/>
      <c r="Y44" s="53"/>
      <c r="Z44" s="53"/>
      <c r="AA44" s="53"/>
      <c r="AB44" s="53"/>
      <c r="AC44" s="53"/>
      <c r="AD44" s="53"/>
      <c r="AE44" s="53"/>
      <c r="AF44" s="53"/>
      <c r="AG44" s="79" t="str" cm="1">
        <f t="array" ref="AG44">IF(OR(K44:AA44="NO",AB44="NO",AC44="NO",AD44="NO",AE44="NO",AF44="NO"),"No aceptable","Aceptable")</f>
        <v>Aceptable</v>
      </c>
      <c r="AH44" s="53" t="s">
        <v>271</v>
      </c>
      <c r="AI44" s="53" t="s">
        <v>271</v>
      </c>
      <c r="AJ44" s="53" t="s">
        <v>271</v>
      </c>
      <c r="AK44" s="53" t="s">
        <v>271</v>
      </c>
      <c r="AL44" s="53" t="s">
        <v>271</v>
      </c>
      <c r="AM44" s="53" t="s">
        <v>271</v>
      </c>
      <c r="AN44" s="53" t="s">
        <v>271</v>
      </c>
      <c r="AO44" s="53" t="s">
        <v>271</v>
      </c>
      <c r="AP44" s="53" t="s">
        <v>271</v>
      </c>
      <c r="AQ44" s="53" t="s">
        <v>271</v>
      </c>
      <c r="AR44" s="53" t="s">
        <v>271</v>
      </c>
      <c r="AS44" s="53" t="s">
        <v>271</v>
      </c>
      <c r="AT44" s="53" t="s">
        <v>271</v>
      </c>
      <c r="AU44" s="53" t="s">
        <v>271</v>
      </c>
      <c r="AV44" s="53" t="s">
        <v>271</v>
      </c>
      <c r="AW44" s="53" t="s">
        <v>271</v>
      </c>
      <c r="AX44" s="53" t="s">
        <v>271</v>
      </c>
      <c r="AY44" s="53" t="s">
        <v>271</v>
      </c>
      <c r="AZ44" s="53" t="s">
        <v>271</v>
      </c>
      <c r="BA44" s="53" t="s">
        <v>271</v>
      </c>
      <c r="BB44" s="53" t="s">
        <v>271</v>
      </c>
      <c r="BC44" s="53" t="s">
        <v>271</v>
      </c>
      <c r="BD44" s="85" t="str" cm="1">
        <f t="array" ref="BD44">IF(OR(AH44:AX44="SI",AY44="SI",AZ44="SI",BA44="SI",BB44="SI",BC44="SI"),"Crítico-Proceda a elaborar plan de acción","No crítico/Intermedio-Solicitar evaluación por parte del OAL")</f>
        <v>No crítico/Intermedio-Solicitar evaluación por parte del OAL</v>
      </c>
      <c r="BE44" s="86"/>
      <c r="BF44" s="74"/>
      <c r="BG44" s="74"/>
      <c r="BH44" s="74"/>
      <c r="BI44" s="74"/>
      <c r="BJ44" s="74"/>
      <c r="BM44">
        <f t="shared" si="0"/>
        <v>1</v>
      </c>
    </row>
    <row r="45" spans="2:65" ht="58.5" customHeight="1">
      <c r="B45" s="54">
        <v>28</v>
      </c>
      <c r="C45" s="55" t="str">
        <f>Hoja1!AE32</f>
        <v xml:space="preserve"> </v>
      </c>
      <c r="D45" s="55" t="str">
        <f>Hoja1!AF32</f>
        <v xml:space="preserve"> </v>
      </c>
      <c r="E45" s="55" t="str">
        <f>Hoja1!AG32</f>
        <v xml:space="preserve"> </v>
      </c>
      <c r="F45" s="55" t="str">
        <f>Hoja1!AH32</f>
        <v xml:space="preserve"> </v>
      </c>
      <c r="G45" s="55" t="str">
        <f>Hoja1!AI32</f>
        <v xml:space="preserve"> </v>
      </c>
      <c r="H45" s="55" t="str">
        <f>Hoja1!AJ32</f>
        <v xml:space="preserve"> </v>
      </c>
      <c r="I45" s="55" t="str">
        <f>Hoja1!AK32</f>
        <v xml:space="preserve"> </v>
      </c>
      <c r="J45" s="55" t="str">
        <f>Hoja1!AL32</f>
        <v xml:space="preserve"> </v>
      </c>
      <c r="K45" s="53"/>
      <c r="L45" s="53"/>
      <c r="M45" s="53"/>
      <c r="N45" s="53"/>
      <c r="O45" s="53"/>
      <c r="P45" s="53"/>
      <c r="Q45" s="53"/>
      <c r="R45" s="53"/>
      <c r="S45" s="53"/>
      <c r="T45" s="53"/>
      <c r="U45" s="53"/>
      <c r="V45" s="53"/>
      <c r="W45" s="53"/>
      <c r="X45" s="53"/>
      <c r="Y45" s="53"/>
      <c r="Z45" s="53"/>
      <c r="AA45" s="53"/>
      <c r="AB45" s="53"/>
      <c r="AC45" s="53"/>
      <c r="AD45" s="53"/>
      <c r="AE45" s="53"/>
      <c r="AF45" s="53"/>
      <c r="AG45" s="79" t="str" cm="1">
        <f t="array" ref="AG45">IF(OR(K45:AA45="NO",AB45="NO",AC45="NO",AD45="NO",AE45="NO",AF45="NO"),"No aceptable","Aceptable")</f>
        <v>Aceptable</v>
      </c>
      <c r="AH45" s="53" t="s">
        <v>271</v>
      </c>
      <c r="AI45" s="53" t="s">
        <v>271</v>
      </c>
      <c r="AJ45" s="53" t="s">
        <v>271</v>
      </c>
      <c r="AK45" s="53" t="s">
        <v>271</v>
      </c>
      <c r="AL45" s="53" t="s">
        <v>271</v>
      </c>
      <c r="AM45" s="53" t="s">
        <v>271</v>
      </c>
      <c r="AN45" s="53" t="s">
        <v>271</v>
      </c>
      <c r="AO45" s="53" t="s">
        <v>271</v>
      </c>
      <c r="AP45" s="53" t="s">
        <v>271</v>
      </c>
      <c r="AQ45" s="53" t="s">
        <v>271</v>
      </c>
      <c r="AR45" s="53" t="s">
        <v>271</v>
      </c>
      <c r="AS45" s="53" t="s">
        <v>271</v>
      </c>
      <c r="AT45" s="53" t="s">
        <v>271</v>
      </c>
      <c r="AU45" s="53" t="s">
        <v>271</v>
      </c>
      <c r="AV45" s="53" t="s">
        <v>271</v>
      </c>
      <c r="AW45" s="53" t="s">
        <v>271</v>
      </c>
      <c r="AX45" s="53" t="s">
        <v>271</v>
      </c>
      <c r="AY45" s="53" t="s">
        <v>271</v>
      </c>
      <c r="AZ45" s="53" t="s">
        <v>271</v>
      </c>
      <c r="BA45" s="53" t="s">
        <v>271</v>
      </c>
      <c r="BB45" s="53" t="s">
        <v>271</v>
      </c>
      <c r="BC45" s="53" t="s">
        <v>271</v>
      </c>
      <c r="BD45" s="85" t="str" cm="1">
        <f t="array" ref="BD45">IF(OR(AH45:AX45="SI",AY45="SI",AZ45="SI",BA45="SI",BB45="SI",BC45="SI"),"Crítico-Proceda a elaborar plan de acción","No crítico/Intermedio-Solicitar evaluación por parte del OAL")</f>
        <v>No crítico/Intermedio-Solicitar evaluación por parte del OAL</v>
      </c>
      <c r="BE45" s="86"/>
      <c r="BF45" s="74"/>
      <c r="BG45" s="74"/>
      <c r="BH45" s="74"/>
      <c r="BI45" s="74"/>
      <c r="BJ45" s="74"/>
      <c r="BM45">
        <f t="shared" si="0"/>
        <v>1</v>
      </c>
    </row>
    <row r="46" spans="2:65" ht="58.5" customHeight="1">
      <c r="B46" s="54">
        <v>29</v>
      </c>
      <c r="C46" s="55" t="str">
        <f>Hoja1!AE33</f>
        <v xml:space="preserve"> </v>
      </c>
      <c r="D46" s="55" t="str">
        <f>Hoja1!AF33</f>
        <v xml:space="preserve"> </v>
      </c>
      <c r="E46" s="55" t="str">
        <f>Hoja1!AG33</f>
        <v xml:space="preserve"> </v>
      </c>
      <c r="F46" s="55" t="str">
        <f>Hoja1!AH33</f>
        <v xml:space="preserve"> </v>
      </c>
      <c r="G46" s="55" t="str">
        <f>Hoja1!AI33</f>
        <v xml:space="preserve"> </v>
      </c>
      <c r="H46" s="55" t="str">
        <f>Hoja1!AJ33</f>
        <v xml:space="preserve"> </v>
      </c>
      <c r="I46" s="55" t="str">
        <f>Hoja1!AK33</f>
        <v xml:space="preserve"> </v>
      </c>
      <c r="J46" s="55" t="str">
        <f>Hoja1!AL33</f>
        <v xml:space="preserve"> </v>
      </c>
      <c r="K46" s="53"/>
      <c r="L46" s="53"/>
      <c r="M46" s="53"/>
      <c r="N46" s="53"/>
      <c r="O46" s="53"/>
      <c r="P46" s="53"/>
      <c r="Q46" s="53"/>
      <c r="R46" s="53"/>
      <c r="S46" s="53"/>
      <c r="T46" s="53"/>
      <c r="U46" s="53"/>
      <c r="V46" s="53"/>
      <c r="W46" s="53"/>
      <c r="X46" s="53"/>
      <c r="Y46" s="53"/>
      <c r="Z46" s="53"/>
      <c r="AA46" s="53"/>
      <c r="AB46" s="53"/>
      <c r="AC46" s="53"/>
      <c r="AD46" s="53"/>
      <c r="AE46" s="53"/>
      <c r="AF46" s="53"/>
      <c r="AG46" s="79" t="str" cm="1">
        <f t="array" ref="AG46">IF(OR(K46:AA46="NO",AB46="NO",AC46="NO",AD46="NO",AE46="NO",AF46="NO"),"No aceptable","Aceptable")</f>
        <v>Aceptable</v>
      </c>
      <c r="AH46" s="53" t="s">
        <v>271</v>
      </c>
      <c r="AI46" s="53" t="s">
        <v>271</v>
      </c>
      <c r="AJ46" s="53" t="s">
        <v>271</v>
      </c>
      <c r="AK46" s="53" t="s">
        <v>271</v>
      </c>
      <c r="AL46" s="53" t="s">
        <v>271</v>
      </c>
      <c r="AM46" s="53" t="s">
        <v>271</v>
      </c>
      <c r="AN46" s="53" t="s">
        <v>271</v>
      </c>
      <c r="AO46" s="53" t="s">
        <v>271</v>
      </c>
      <c r="AP46" s="53" t="s">
        <v>271</v>
      </c>
      <c r="AQ46" s="53" t="s">
        <v>271</v>
      </c>
      <c r="AR46" s="53" t="s">
        <v>271</v>
      </c>
      <c r="AS46" s="53" t="s">
        <v>271</v>
      </c>
      <c r="AT46" s="53" t="s">
        <v>271</v>
      </c>
      <c r="AU46" s="53" t="s">
        <v>271</v>
      </c>
      <c r="AV46" s="53" t="s">
        <v>271</v>
      </c>
      <c r="AW46" s="53" t="s">
        <v>271</v>
      </c>
      <c r="AX46" s="53" t="s">
        <v>271</v>
      </c>
      <c r="AY46" s="53" t="s">
        <v>271</v>
      </c>
      <c r="AZ46" s="53" t="s">
        <v>271</v>
      </c>
      <c r="BA46" s="53" t="s">
        <v>271</v>
      </c>
      <c r="BB46" s="53" t="s">
        <v>271</v>
      </c>
      <c r="BC46" s="53" t="s">
        <v>271</v>
      </c>
      <c r="BD46" s="85" t="str" cm="1">
        <f t="array" ref="BD46">IF(OR(AH46:AX46="SI",AY46="SI",AZ46="SI",BA46="SI",BB46="SI",BC46="SI"),"Crítico-Proceda a elaborar plan de acción","No crítico/Intermedio-Solicitar evaluación por parte del OAL")</f>
        <v>No crítico/Intermedio-Solicitar evaluación por parte del OAL</v>
      </c>
      <c r="BE46" s="86"/>
      <c r="BF46" s="74"/>
      <c r="BG46" s="74"/>
      <c r="BH46" s="74"/>
      <c r="BI46" s="74"/>
      <c r="BJ46" s="74"/>
      <c r="BM46">
        <f t="shared" si="0"/>
        <v>1</v>
      </c>
    </row>
    <row r="47" spans="2:65" ht="58.5" customHeight="1">
      <c r="B47" s="54">
        <v>30</v>
      </c>
      <c r="C47" s="55" t="str">
        <f>Hoja1!AE34</f>
        <v xml:space="preserve"> </v>
      </c>
      <c r="D47" s="55" t="str">
        <f>Hoja1!AF34</f>
        <v xml:space="preserve"> </v>
      </c>
      <c r="E47" s="55" t="str">
        <f>Hoja1!AG34</f>
        <v xml:space="preserve"> </v>
      </c>
      <c r="F47" s="55" t="str">
        <f>Hoja1!AH34</f>
        <v xml:space="preserve"> </v>
      </c>
      <c r="G47" s="55" t="str">
        <f>Hoja1!AI34</f>
        <v xml:space="preserve"> </v>
      </c>
      <c r="H47" s="55" t="str">
        <f>Hoja1!AJ34</f>
        <v xml:space="preserve"> </v>
      </c>
      <c r="I47" s="55" t="str">
        <f>Hoja1!AK34</f>
        <v xml:space="preserve"> </v>
      </c>
      <c r="J47" s="55" t="str">
        <f>Hoja1!AL34</f>
        <v xml:space="preserve"> </v>
      </c>
      <c r="K47" s="53"/>
      <c r="L47" s="53"/>
      <c r="M47" s="53"/>
      <c r="N47" s="53"/>
      <c r="O47" s="53"/>
      <c r="P47" s="53"/>
      <c r="Q47" s="53"/>
      <c r="R47" s="53"/>
      <c r="S47" s="53"/>
      <c r="T47" s="53"/>
      <c r="U47" s="53"/>
      <c r="V47" s="53"/>
      <c r="W47" s="53"/>
      <c r="X47" s="53"/>
      <c r="Y47" s="53"/>
      <c r="Z47" s="53"/>
      <c r="AA47" s="53"/>
      <c r="AB47" s="53"/>
      <c r="AC47" s="53"/>
      <c r="AD47" s="53"/>
      <c r="AE47" s="53"/>
      <c r="AF47" s="53"/>
      <c r="AG47" s="79" t="str" cm="1">
        <f t="array" ref="AG47">IF(OR(K47:AA47="NO",AB47="NO",AC47="NO",AD47="NO",AE47="NO",AF47="NO"),"No aceptable","Aceptable")</f>
        <v>Aceptable</v>
      </c>
      <c r="AH47" s="53" t="s">
        <v>271</v>
      </c>
      <c r="AI47" s="53" t="s">
        <v>271</v>
      </c>
      <c r="AJ47" s="53" t="s">
        <v>271</v>
      </c>
      <c r="AK47" s="53" t="s">
        <v>271</v>
      </c>
      <c r="AL47" s="53" t="s">
        <v>271</v>
      </c>
      <c r="AM47" s="53" t="s">
        <v>271</v>
      </c>
      <c r="AN47" s="53" t="s">
        <v>271</v>
      </c>
      <c r="AO47" s="53" t="s">
        <v>271</v>
      </c>
      <c r="AP47" s="53" t="s">
        <v>271</v>
      </c>
      <c r="AQ47" s="53" t="s">
        <v>271</v>
      </c>
      <c r="AR47" s="53" t="s">
        <v>271</v>
      </c>
      <c r="AS47" s="53" t="s">
        <v>271</v>
      </c>
      <c r="AT47" s="53" t="s">
        <v>271</v>
      </c>
      <c r="AU47" s="53" t="s">
        <v>271</v>
      </c>
      <c r="AV47" s="53" t="s">
        <v>271</v>
      </c>
      <c r="AW47" s="53" t="s">
        <v>271</v>
      </c>
      <c r="AX47" s="53" t="s">
        <v>271</v>
      </c>
      <c r="AY47" s="53" t="s">
        <v>271</v>
      </c>
      <c r="AZ47" s="53" t="s">
        <v>271</v>
      </c>
      <c r="BA47" s="53" t="s">
        <v>271</v>
      </c>
      <c r="BB47" s="53" t="s">
        <v>271</v>
      </c>
      <c r="BC47" s="53" t="s">
        <v>271</v>
      </c>
      <c r="BD47" s="85" t="str" cm="1">
        <f t="array" ref="BD47">IF(OR(AH47:AX47="SI",AY47="SI",AZ47="SI",BA47="SI",BB47="SI",BC47="SI"),"Crítico-Proceda a elaborar plan de acción","No crítico/Intermedio-Solicitar evaluación por parte del OAL")</f>
        <v>No crítico/Intermedio-Solicitar evaluación por parte del OAL</v>
      </c>
      <c r="BE47" s="86"/>
      <c r="BF47" s="74"/>
      <c r="BG47" s="74"/>
      <c r="BH47" s="74"/>
      <c r="BI47" s="74"/>
      <c r="BJ47" s="74"/>
      <c r="BM47">
        <f t="shared" si="0"/>
        <v>1</v>
      </c>
    </row>
    <row r="48" spans="2:65" ht="58.5" customHeight="1">
      <c r="B48" s="54">
        <v>31</v>
      </c>
      <c r="C48" s="55" t="str">
        <f>Hoja1!AE35</f>
        <v xml:space="preserve"> </v>
      </c>
      <c r="D48" s="55" t="str">
        <f>Hoja1!AF35</f>
        <v xml:space="preserve"> </v>
      </c>
      <c r="E48" s="55" t="str">
        <f>Hoja1!AG35</f>
        <v xml:space="preserve"> </v>
      </c>
      <c r="F48" s="55" t="str">
        <f>Hoja1!AH35</f>
        <v xml:space="preserve"> </v>
      </c>
      <c r="G48" s="55" t="str">
        <f>Hoja1!AI35</f>
        <v xml:space="preserve"> </v>
      </c>
      <c r="H48" s="55" t="str">
        <f>Hoja1!AJ35</f>
        <v xml:space="preserve"> </v>
      </c>
      <c r="I48" s="55" t="str">
        <f>Hoja1!AK35</f>
        <v xml:space="preserve"> </v>
      </c>
      <c r="J48" s="55" t="str">
        <f>Hoja1!AL35</f>
        <v xml:space="preserve"> </v>
      </c>
      <c r="K48" s="53"/>
      <c r="L48" s="53"/>
      <c r="M48" s="53"/>
      <c r="N48" s="53"/>
      <c r="O48" s="53"/>
      <c r="P48" s="53"/>
      <c r="Q48" s="53"/>
      <c r="R48" s="53"/>
      <c r="S48" s="53"/>
      <c r="T48" s="53"/>
      <c r="U48" s="53"/>
      <c r="V48" s="53"/>
      <c r="W48" s="53"/>
      <c r="X48" s="53"/>
      <c r="Y48" s="53"/>
      <c r="Z48" s="53"/>
      <c r="AA48" s="53"/>
      <c r="AB48" s="53"/>
      <c r="AC48" s="53"/>
      <c r="AD48" s="53"/>
      <c r="AE48" s="53"/>
      <c r="AF48" s="53"/>
      <c r="AG48" s="79" t="str" cm="1">
        <f t="array" ref="AG48">IF(OR(K48:AA48="NO",AB48="NO",AC48="NO",AD48="NO",AE48="NO",AF48="NO"),"No aceptable","Aceptable")</f>
        <v>Aceptable</v>
      </c>
      <c r="AH48" s="53" t="s">
        <v>271</v>
      </c>
      <c r="AI48" s="53" t="s">
        <v>271</v>
      </c>
      <c r="AJ48" s="53" t="s">
        <v>271</v>
      </c>
      <c r="AK48" s="53" t="s">
        <v>271</v>
      </c>
      <c r="AL48" s="53" t="s">
        <v>271</v>
      </c>
      <c r="AM48" s="53" t="s">
        <v>271</v>
      </c>
      <c r="AN48" s="53" t="s">
        <v>271</v>
      </c>
      <c r="AO48" s="53" t="s">
        <v>271</v>
      </c>
      <c r="AP48" s="53" t="s">
        <v>271</v>
      </c>
      <c r="AQ48" s="53" t="s">
        <v>271</v>
      </c>
      <c r="AR48" s="53" t="s">
        <v>271</v>
      </c>
      <c r="AS48" s="53" t="s">
        <v>271</v>
      </c>
      <c r="AT48" s="53" t="s">
        <v>271</v>
      </c>
      <c r="AU48" s="53" t="s">
        <v>271</v>
      </c>
      <c r="AV48" s="53" t="s">
        <v>271</v>
      </c>
      <c r="AW48" s="53" t="s">
        <v>271</v>
      </c>
      <c r="AX48" s="53" t="s">
        <v>271</v>
      </c>
      <c r="AY48" s="53" t="s">
        <v>271</v>
      </c>
      <c r="AZ48" s="53" t="s">
        <v>271</v>
      </c>
      <c r="BA48" s="53" t="s">
        <v>271</v>
      </c>
      <c r="BB48" s="53" t="s">
        <v>271</v>
      </c>
      <c r="BC48" s="53" t="s">
        <v>271</v>
      </c>
      <c r="BD48" s="85" t="str" cm="1">
        <f t="array" ref="BD48">IF(OR(AH48:AX48="SI",AY48="SI",AZ48="SI",BA48="SI",BB48="SI",BC48="SI"),"Crítico-Proceda a elaborar plan de acción","No crítico/Intermedio-Solicitar evaluación por parte del OAL")</f>
        <v>No crítico/Intermedio-Solicitar evaluación por parte del OAL</v>
      </c>
      <c r="BE48" s="86"/>
      <c r="BF48" s="74"/>
      <c r="BG48" s="74"/>
      <c r="BH48" s="74"/>
      <c r="BI48" s="74"/>
      <c r="BJ48" s="74"/>
      <c r="BM48">
        <f t="shared" si="0"/>
        <v>1</v>
      </c>
    </row>
    <row r="49" spans="2:65" ht="58.5" customHeight="1">
      <c r="B49" s="54">
        <v>32</v>
      </c>
      <c r="C49" s="55" t="str">
        <f>Hoja1!AE36</f>
        <v xml:space="preserve"> </v>
      </c>
      <c r="D49" s="55" t="str">
        <f>Hoja1!AF36</f>
        <v xml:space="preserve"> </v>
      </c>
      <c r="E49" s="55" t="str">
        <f>Hoja1!AG36</f>
        <v xml:space="preserve"> </v>
      </c>
      <c r="F49" s="55" t="str">
        <f>Hoja1!AH36</f>
        <v xml:space="preserve"> </v>
      </c>
      <c r="G49" s="55" t="str">
        <f>Hoja1!AI36</f>
        <v xml:space="preserve"> </v>
      </c>
      <c r="H49" s="55" t="str">
        <f>Hoja1!AJ36</f>
        <v xml:space="preserve"> </v>
      </c>
      <c r="I49" s="55" t="str">
        <f>Hoja1!AK36</f>
        <v xml:space="preserve"> </v>
      </c>
      <c r="J49" s="55" t="str">
        <f>Hoja1!AL36</f>
        <v xml:space="preserve"> </v>
      </c>
      <c r="K49" s="53"/>
      <c r="L49" s="53"/>
      <c r="M49" s="53"/>
      <c r="N49" s="53"/>
      <c r="O49" s="53"/>
      <c r="P49" s="53"/>
      <c r="Q49" s="53"/>
      <c r="R49" s="53"/>
      <c r="S49" s="53"/>
      <c r="T49" s="53"/>
      <c r="U49" s="53"/>
      <c r="V49" s="53"/>
      <c r="W49" s="53"/>
      <c r="X49" s="53"/>
      <c r="Y49" s="53"/>
      <c r="Z49" s="53"/>
      <c r="AA49" s="53"/>
      <c r="AB49" s="53"/>
      <c r="AC49" s="53"/>
      <c r="AD49" s="53"/>
      <c r="AE49" s="53"/>
      <c r="AF49" s="53"/>
      <c r="AG49" s="79" t="str" cm="1">
        <f t="array" ref="AG49">IF(OR(K49:AA49="NO",AB49="NO",AC49="NO",AD49="NO",AE49="NO",AF49="NO"),"No aceptable","Aceptable")</f>
        <v>Aceptable</v>
      </c>
      <c r="AH49" s="53" t="s">
        <v>271</v>
      </c>
      <c r="AI49" s="53" t="s">
        <v>271</v>
      </c>
      <c r="AJ49" s="53" t="s">
        <v>271</v>
      </c>
      <c r="AK49" s="53" t="s">
        <v>271</v>
      </c>
      <c r="AL49" s="53" t="s">
        <v>271</v>
      </c>
      <c r="AM49" s="53" t="s">
        <v>271</v>
      </c>
      <c r="AN49" s="53" t="s">
        <v>271</v>
      </c>
      <c r="AO49" s="53" t="s">
        <v>271</v>
      </c>
      <c r="AP49" s="53" t="s">
        <v>271</v>
      </c>
      <c r="AQ49" s="53" t="s">
        <v>271</v>
      </c>
      <c r="AR49" s="53" t="s">
        <v>271</v>
      </c>
      <c r="AS49" s="53" t="s">
        <v>271</v>
      </c>
      <c r="AT49" s="53" t="s">
        <v>271</v>
      </c>
      <c r="AU49" s="53" t="s">
        <v>271</v>
      </c>
      <c r="AV49" s="53" t="s">
        <v>271</v>
      </c>
      <c r="AW49" s="53" t="s">
        <v>271</v>
      </c>
      <c r="AX49" s="53" t="s">
        <v>271</v>
      </c>
      <c r="AY49" s="53" t="s">
        <v>271</v>
      </c>
      <c r="AZ49" s="53" t="s">
        <v>271</v>
      </c>
      <c r="BA49" s="53" t="s">
        <v>271</v>
      </c>
      <c r="BB49" s="53" t="s">
        <v>271</v>
      </c>
      <c r="BC49" s="53" t="s">
        <v>271</v>
      </c>
      <c r="BD49" s="85" t="str" cm="1">
        <f t="array" ref="BD49">IF(OR(AH49:AX49="SI",AY49="SI",AZ49="SI",BA49="SI",BB49="SI",BC49="SI"),"Crítico-Proceda a elaborar plan de acción","No crítico/Intermedio-Solicitar evaluación por parte del OAL")</f>
        <v>No crítico/Intermedio-Solicitar evaluación por parte del OAL</v>
      </c>
      <c r="BE49" s="86"/>
      <c r="BF49" s="74"/>
      <c r="BG49" s="74"/>
      <c r="BH49" s="74"/>
      <c r="BI49" s="74"/>
      <c r="BJ49" s="74"/>
      <c r="BM49">
        <f t="shared" si="0"/>
        <v>1</v>
      </c>
    </row>
    <row r="50" spans="2:65" ht="58.5" customHeight="1">
      <c r="B50" s="54">
        <v>33</v>
      </c>
      <c r="C50" s="55" t="str">
        <f>Hoja1!AE37</f>
        <v xml:space="preserve"> </v>
      </c>
      <c r="D50" s="55" t="str">
        <f>Hoja1!AF37</f>
        <v xml:space="preserve"> </v>
      </c>
      <c r="E50" s="55" t="str">
        <f>Hoja1!AG37</f>
        <v xml:space="preserve"> </v>
      </c>
      <c r="F50" s="55" t="str">
        <f>Hoja1!AH37</f>
        <v xml:space="preserve"> </v>
      </c>
      <c r="G50" s="55" t="str">
        <f>Hoja1!AI37</f>
        <v xml:space="preserve"> </v>
      </c>
      <c r="H50" s="55" t="str">
        <f>Hoja1!AJ37</f>
        <v xml:space="preserve"> </v>
      </c>
      <c r="I50" s="55" t="str">
        <f>Hoja1!AK37</f>
        <v xml:space="preserve"> </v>
      </c>
      <c r="J50" s="55" t="str">
        <f>Hoja1!AL37</f>
        <v xml:space="preserve"> </v>
      </c>
      <c r="K50" s="53"/>
      <c r="L50" s="53"/>
      <c r="M50" s="53"/>
      <c r="N50" s="53"/>
      <c r="O50" s="53"/>
      <c r="P50" s="53"/>
      <c r="Q50" s="53"/>
      <c r="R50" s="53"/>
      <c r="S50" s="53"/>
      <c r="T50" s="53"/>
      <c r="U50" s="53"/>
      <c r="V50" s="53"/>
      <c r="W50" s="53"/>
      <c r="X50" s="53"/>
      <c r="Y50" s="53"/>
      <c r="Z50" s="53"/>
      <c r="AA50" s="53"/>
      <c r="AB50" s="53"/>
      <c r="AC50" s="53"/>
      <c r="AD50" s="53"/>
      <c r="AE50" s="53"/>
      <c r="AF50" s="53"/>
      <c r="AG50" s="79" t="str" cm="1">
        <f t="array" ref="AG50">IF(OR(K50:AA50="NO",AB50="NO",AC50="NO",AD50="NO",AE50="NO",AF50="NO"),"No aceptable","Aceptable")</f>
        <v>Aceptable</v>
      </c>
      <c r="AH50" s="53" t="s">
        <v>271</v>
      </c>
      <c r="AI50" s="53" t="s">
        <v>271</v>
      </c>
      <c r="AJ50" s="53" t="s">
        <v>271</v>
      </c>
      <c r="AK50" s="53" t="s">
        <v>271</v>
      </c>
      <c r="AL50" s="53" t="s">
        <v>271</v>
      </c>
      <c r="AM50" s="53" t="s">
        <v>271</v>
      </c>
      <c r="AN50" s="53" t="s">
        <v>271</v>
      </c>
      <c r="AO50" s="53" t="s">
        <v>271</v>
      </c>
      <c r="AP50" s="53" t="s">
        <v>271</v>
      </c>
      <c r="AQ50" s="53" t="s">
        <v>271</v>
      </c>
      <c r="AR50" s="53" t="s">
        <v>271</v>
      </c>
      <c r="AS50" s="53" t="s">
        <v>271</v>
      </c>
      <c r="AT50" s="53" t="s">
        <v>271</v>
      </c>
      <c r="AU50" s="53" t="s">
        <v>271</v>
      </c>
      <c r="AV50" s="53" t="s">
        <v>271</v>
      </c>
      <c r="AW50" s="53" t="s">
        <v>271</v>
      </c>
      <c r="AX50" s="53" t="s">
        <v>271</v>
      </c>
      <c r="AY50" s="53" t="s">
        <v>271</v>
      </c>
      <c r="AZ50" s="53" t="s">
        <v>271</v>
      </c>
      <c r="BA50" s="53" t="s">
        <v>271</v>
      </c>
      <c r="BB50" s="53" t="s">
        <v>271</v>
      </c>
      <c r="BC50" s="53" t="s">
        <v>271</v>
      </c>
      <c r="BD50" s="85" t="str" cm="1">
        <f t="array" ref="BD50">IF(OR(AH50:AX50="SI",AY50="SI",AZ50="SI",BA50="SI",BB50="SI",BC50="SI"),"Crítico-Proceda a elaborar plan de acción","No crítico/Intermedio-Solicitar evaluación por parte del OAL")</f>
        <v>No crítico/Intermedio-Solicitar evaluación por parte del OAL</v>
      </c>
      <c r="BE50" s="86"/>
      <c r="BF50" s="74"/>
      <c r="BG50" s="74"/>
      <c r="BH50" s="74"/>
      <c r="BI50" s="74"/>
      <c r="BJ50" s="74"/>
      <c r="BM50">
        <f t="shared" si="0"/>
        <v>1</v>
      </c>
    </row>
    <row r="51" spans="2:65" ht="58.5" customHeight="1">
      <c r="B51" s="54">
        <v>34</v>
      </c>
      <c r="C51" s="55" t="str">
        <f>Hoja1!AE38</f>
        <v xml:space="preserve"> </v>
      </c>
      <c r="D51" s="55" t="str">
        <f>Hoja1!AF38</f>
        <v xml:space="preserve"> </v>
      </c>
      <c r="E51" s="55" t="str">
        <f>Hoja1!AG38</f>
        <v xml:space="preserve"> </v>
      </c>
      <c r="F51" s="55" t="str">
        <f>Hoja1!AH38</f>
        <v xml:space="preserve"> </v>
      </c>
      <c r="G51" s="55" t="str">
        <f>Hoja1!AI38</f>
        <v xml:space="preserve"> </v>
      </c>
      <c r="H51" s="55" t="str">
        <f>Hoja1!AJ38</f>
        <v xml:space="preserve"> </v>
      </c>
      <c r="I51" s="55" t="str">
        <f>Hoja1!AK38</f>
        <v xml:space="preserve"> </v>
      </c>
      <c r="J51" s="55" t="str">
        <f>Hoja1!AL38</f>
        <v xml:space="preserve"> </v>
      </c>
      <c r="K51" s="53"/>
      <c r="L51" s="53"/>
      <c r="M51" s="53"/>
      <c r="N51" s="53"/>
      <c r="O51" s="53"/>
      <c r="P51" s="53"/>
      <c r="Q51" s="53"/>
      <c r="R51" s="53"/>
      <c r="S51" s="53"/>
      <c r="T51" s="53"/>
      <c r="U51" s="53"/>
      <c r="V51" s="53"/>
      <c r="W51" s="53"/>
      <c r="X51" s="53"/>
      <c r="Y51" s="53"/>
      <c r="Z51" s="53"/>
      <c r="AA51" s="53"/>
      <c r="AB51" s="53"/>
      <c r="AC51" s="53"/>
      <c r="AD51" s="53"/>
      <c r="AE51" s="53"/>
      <c r="AF51" s="53"/>
      <c r="AG51" s="79" t="str" cm="1">
        <f t="array" ref="AG51">IF(OR(K51:AA51="NO",AB51="NO",AC51="NO",AD51="NO",AE51="NO",AF51="NO"),"No aceptable","Aceptable")</f>
        <v>Aceptable</v>
      </c>
      <c r="AH51" s="53" t="s">
        <v>271</v>
      </c>
      <c r="AI51" s="53" t="s">
        <v>271</v>
      </c>
      <c r="AJ51" s="53" t="s">
        <v>271</v>
      </c>
      <c r="AK51" s="53" t="s">
        <v>271</v>
      </c>
      <c r="AL51" s="53" t="s">
        <v>271</v>
      </c>
      <c r="AM51" s="53" t="s">
        <v>271</v>
      </c>
      <c r="AN51" s="53" t="s">
        <v>271</v>
      </c>
      <c r="AO51" s="53" t="s">
        <v>271</v>
      </c>
      <c r="AP51" s="53" t="s">
        <v>271</v>
      </c>
      <c r="AQ51" s="53" t="s">
        <v>271</v>
      </c>
      <c r="AR51" s="53" t="s">
        <v>271</v>
      </c>
      <c r="AS51" s="53" t="s">
        <v>271</v>
      </c>
      <c r="AT51" s="53" t="s">
        <v>271</v>
      </c>
      <c r="AU51" s="53" t="s">
        <v>271</v>
      </c>
      <c r="AV51" s="53" t="s">
        <v>271</v>
      </c>
      <c r="AW51" s="53" t="s">
        <v>271</v>
      </c>
      <c r="AX51" s="53" t="s">
        <v>271</v>
      </c>
      <c r="AY51" s="53" t="s">
        <v>271</v>
      </c>
      <c r="AZ51" s="53" t="s">
        <v>271</v>
      </c>
      <c r="BA51" s="53" t="s">
        <v>271</v>
      </c>
      <c r="BB51" s="53" t="s">
        <v>271</v>
      </c>
      <c r="BC51" s="53" t="s">
        <v>271</v>
      </c>
      <c r="BD51" s="85" t="str" cm="1">
        <f t="array" ref="BD51">IF(OR(AH51:AX51="SI",AY51="SI",AZ51="SI",BA51="SI",BB51="SI",BC51="SI"),"Crítico-Proceda a elaborar plan de acción","No crítico/Intermedio-Solicitar evaluación por parte del OAL")</f>
        <v>No crítico/Intermedio-Solicitar evaluación por parte del OAL</v>
      </c>
      <c r="BE51" s="86"/>
      <c r="BF51" s="74"/>
      <c r="BG51" s="74"/>
      <c r="BH51" s="74"/>
      <c r="BI51" s="74"/>
      <c r="BJ51" s="74"/>
      <c r="BM51">
        <f t="shared" si="0"/>
        <v>1</v>
      </c>
    </row>
    <row r="52" spans="2:65" ht="58.5" customHeight="1">
      <c r="B52" s="54">
        <v>35</v>
      </c>
      <c r="C52" s="55" t="str">
        <f>Hoja1!AE39</f>
        <v xml:space="preserve"> </v>
      </c>
      <c r="D52" s="55" t="str">
        <f>Hoja1!AF39</f>
        <v xml:space="preserve"> </v>
      </c>
      <c r="E52" s="55" t="str">
        <f>Hoja1!AG39</f>
        <v xml:space="preserve"> </v>
      </c>
      <c r="F52" s="55" t="str">
        <f>Hoja1!AH39</f>
        <v xml:space="preserve"> </v>
      </c>
      <c r="G52" s="55" t="str">
        <f>Hoja1!AI39</f>
        <v xml:space="preserve"> </v>
      </c>
      <c r="H52" s="55" t="str">
        <f>Hoja1!AJ39</f>
        <v xml:space="preserve"> </v>
      </c>
      <c r="I52" s="55" t="str">
        <f>Hoja1!AK39</f>
        <v xml:space="preserve"> </v>
      </c>
      <c r="J52" s="55" t="str">
        <f>Hoja1!AL39</f>
        <v xml:space="preserve"> </v>
      </c>
      <c r="K52" s="53"/>
      <c r="L52" s="53"/>
      <c r="M52" s="53"/>
      <c r="N52" s="53"/>
      <c r="O52" s="53"/>
      <c r="P52" s="53"/>
      <c r="Q52" s="53"/>
      <c r="R52" s="53"/>
      <c r="S52" s="53"/>
      <c r="T52" s="53"/>
      <c r="U52" s="53"/>
      <c r="V52" s="53"/>
      <c r="W52" s="53"/>
      <c r="X52" s="53"/>
      <c r="Y52" s="53"/>
      <c r="Z52" s="53"/>
      <c r="AA52" s="53"/>
      <c r="AB52" s="53"/>
      <c r="AC52" s="53"/>
      <c r="AD52" s="53"/>
      <c r="AE52" s="53"/>
      <c r="AF52" s="53"/>
      <c r="AG52" s="79" t="str" cm="1">
        <f t="array" ref="AG52">IF(OR(K52:AA52="NO",AB52="NO",AC52="NO",AD52="NO",AE52="NO",AF52="NO"),"No aceptable","Aceptable")</f>
        <v>Aceptable</v>
      </c>
      <c r="AH52" s="53" t="s">
        <v>271</v>
      </c>
      <c r="AI52" s="53" t="s">
        <v>271</v>
      </c>
      <c r="AJ52" s="53" t="s">
        <v>271</v>
      </c>
      <c r="AK52" s="53" t="s">
        <v>271</v>
      </c>
      <c r="AL52" s="53" t="s">
        <v>271</v>
      </c>
      <c r="AM52" s="53" t="s">
        <v>271</v>
      </c>
      <c r="AN52" s="53" t="s">
        <v>271</v>
      </c>
      <c r="AO52" s="53" t="s">
        <v>271</v>
      </c>
      <c r="AP52" s="53" t="s">
        <v>271</v>
      </c>
      <c r="AQ52" s="53" t="s">
        <v>271</v>
      </c>
      <c r="AR52" s="53" t="s">
        <v>271</v>
      </c>
      <c r="AS52" s="53" t="s">
        <v>271</v>
      </c>
      <c r="AT52" s="53" t="s">
        <v>271</v>
      </c>
      <c r="AU52" s="53" t="s">
        <v>271</v>
      </c>
      <c r="AV52" s="53" t="s">
        <v>271</v>
      </c>
      <c r="AW52" s="53" t="s">
        <v>271</v>
      </c>
      <c r="AX52" s="53" t="s">
        <v>271</v>
      </c>
      <c r="AY52" s="53" t="s">
        <v>271</v>
      </c>
      <c r="AZ52" s="53" t="s">
        <v>271</v>
      </c>
      <c r="BA52" s="53" t="s">
        <v>271</v>
      </c>
      <c r="BB52" s="53" t="s">
        <v>271</v>
      </c>
      <c r="BC52" s="53" t="s">
        <v>271</v>
      </c>
      <c r="BD52" s="85" t="str" cm="1">
        <f t="array" ref="BD52">IF(OR(AH52:AX52="SI",AY52="SI",AZ52="SI",BA52="SI",BB52="SI",BC52="SI"),"Crítico-Proceda a elaborar plan de acción","No crítico/Intermedio-Solicitar evaluación por parte del OAL")</f>
        <v>No crítico/Intermedio-Solicitar evaluación por parte del OAL</v>
      </c>
      <c r="BE52" s="86"/>
      <c r="BF52" s="74"/>
      <c r="BG52" s="74"/>
      <c r="BH52" s="74"/>
      <c r="BI52" s="74"/>
      <c r="BJ52" s="74"/>
      <c r="BM52">
        <f t="shared" si="0"/>
        <v>1</v>
      </c>
    </row>
    <row r="53" spans="2:65" ht="58.5" customHeight="1">
      <c r="B53" s="54">
        <v>36</v>
      </c>
      <c r="C53" s="55" t="str">
        <f>Hoja1!AE40</f>
        <v xml:space="preserve"> </v>
      </c>
      <c r="D53" s="55" t="str">
        <f>Hoja1!AF40</f>
        <v xml:space="preserve"> </v>
      </c>
      <c r="E53" s="55" t="str">
        <f>Hoja1!AG40</f>
        <v xml:space="preserve"> </v>
      </c>
      <c r="F53" s="55" t="str">
        <f>Hoja1!AH40</f>
        <v xml:space="preserve"> </v>
      </c>
      <c r="G53" s="55" t="str">
        <f>Hoja1!AI40</f>
        <v xml:space="preserve"> </v>
      </c>
      <c r="H53" s="55" t="str">
        <f>Hoja1!AJ40</f>
        <v xml:space="preserve"> </v>
      </c>
      <c r="I53" s="55" t="str">
        <f>Hoja1!AK40</f>
        <v xml:space="preserve"> </v>
      </c>
      <c r="J53" s="55" t="str">
        <f>Hoja1!AL40</f>
        <v xml:space="preserve"> </v>
      </c>
      <c r="K53" s="53"/>
      <c r="L53" s="53"/>
      <c r="M53" s="53"/>
      <c r="N53" s="53"/>
      <c r="O53" s="53"/>
      <c r="P53" s="53"/>
      <c r="Q53" s="53"/>
      <c r="R53" s="53"/>
      <c r="S53" s="53"/>
      <c r="T53" s="53"/>
      <c r="U53" s="53"/>
      <c r="V53" s="53"/>
      <c r="W53" s="53"/>
      <c r="X53" s="53"/>
      <c r="Y53" s="53"/>
      <c r="Z53" s="53"/>
      <c r="AA53" s="53"/>
      <c r="AB53" s="53"/>
      <c r="AC53" s="53"/>
      <c r="AD53" s="53"/>
      <c r="AE53" s="53"/>
      <c r="AF53" s="53"/>
      <c r="AG53" s="79" t="str" cm="1">
        <f t="array" ref="AG53">IF(OR(K53:AA53="NO",AB53="NO",AC53="NO",AD53="NO",AE53="NO",AF53="NO"),"No aceptable","Aceptable")</f>
        <v>Aceptable</v>
      </c>
      <c r="AH53" s="53" t="s">
        <v>271</v>
      </c>
      <c r="AI53" s="53" t="s">
        <v>271</v>
      </c>
      <c r="AJ53" s="53" t="s">
        <v>271</v>
      </c>
      <c r="AK53" s="53" t="s">
        <v>271</v>
      </c>
      <c r="AL53" s="53" t="s">
        <v>271</v>
      </c>
      <c r="AM53" s="53" t="s">
        <v>271</v>
      </c>
      <c r="AN53" s="53" t="s">
        <v>271</v>
      </c>
      <c r="AO53" s="53" t="s">
        <v>271</v>
      </c>
      <c r="AP53" s="53" t="s">
        <v>271</v>
      </c>
      <c r="AQ53" s="53" t="s">
        <v>271</v>
      </c>
      <c r="AR53" s="53" t="s">
        <v>271</v>
      </c>
      <c r="AS53" s="53" t="s">
        <v>271</v>
      </c>
      <c r="AT53" s="53" t="s">
        <v>271</v>
      </c>
      <c r="AU53" s="53" t="s">
        <v>271</v>
      </c>
      <c r="AV53" s="53" t="s">
        <v>271</v>
      </c>
      <c r="AW53" s="53" t="s">
        <v>271</v>
      </c>
      <c r="AX53" s="53" t="s">
        <v>271</v>
      </c>
      <c r="AY53" s="53" t="s">
        <v>271</v>
      </c>
      <c r="AZ53" s="53" t="s">
        <v>271</v>
      </c>
      <c r="BA53" s="53" t="s">
        <v>271</v>
      </c>
      <c r="BB53" s="53" t="s">
        <v>271</v>
      </c>
      <c r="BC53" s="53" t="s">
        <v>271</v>
      </c>
      <c r="BD53" s="85" t="str" cm="1">
        <f t="array" ref="BD53">IF(OR(AH53:AX53="SI",AY53="SI",AZ53="SI",BA53="SI",BB53="SI",BC53="SI"),"Crítico-Proceda a elaborar plan de acción","No crítico/Intermedio-Solicitar evaluación por parte del OAL")</f>
        <v>No crítico/Intermedio-Solicitar evaluación por parte del OAL</v>
      </c>
      <c r="BE53" s="86"/>
      <c r="BF53" s="74"/>
      <c r="BG53" s="74"/>
      <c r="BH53" s="74"/>
      <c r="BI53" s="74"/>
      <c r="BJ53" s="74"/>
      <c r="BM53">
        <f t="shared" si="0"/>
        <v>1</v>
      </c>
    </row>
    <row r="54" spans="2:65" ht="58.5" customHeight="1">
      <c r="B54" s="54">
        <v>37</v>
      </c>
      <c r="C54" s="55" t="str">
        <f>Hoja1!AE41</f>
        <v xml:space="preserve"> </v>
      </c>
      <c r="D54" s="55" t="str">
        <f>Hoja1!AF41</f>
        <v xml:space="preserve"> </v>
      </c>
      <c r="E54" s="55" t="str">
        <f>Hoja1!AG41</f>
        <v xml:space="preserve"> </v>
      </c>
      <c r="F54" s="55" t="str">
        <f>Hoja1!AH41</f>
        <v xml:space="preserve"> </v>
      </c>
      <c r="G54" s="55" t="str">
        <f>Hoja1!AI41</f>
        <v xml:space="preserve"> </v>
      </c>
      <c r="H54" s="55" t="str">
        <f>Hoja1!AJ41</f>
        <v xml:space="preserve"> </v>
      </c>
      <c r="I54" s="55" t="str">
        <f>Hoja1!AK41</f>
        <v xml:space="preserve"> </v>
      </c>
      <c r="J54" s="55" t="str">
        <f>Hoja1!AL41</f>
        <v xml:space="preserve"> </v>
      </c>
      <c r="K54" s="53"/>
      <c r="L54" s="53"/>
      <c r="M54" s="53"/>
      <c r="N54" s="53"/>
      <c r="O54" s="53"/>
      <c r="P54" s="53"/>
      <c r="Q54" s="53"/>
      <c r="R54" s="53"/>
      <c r="S54" s="53"/>
      <c r="T54" s="53"/>
      <c r="U54" s="53"/>
      <c r="V54" s="53"/>
      <c r="W54" s="53"/>
      <c r="X54" s="53"/>
      <c r="Y54" s="53"/>
      <c r="Z54" s="53"/>
      <c r="AA54" s="53"/>
      <c r="AB54" s="53"/>
      <c r="AC54" s="53"/>
      <c r="AD54" s="53"/>
      <c r="AE54" s="53"/>
      <c r="AF54" s="53"/>
      <c r="AG54" s="79" t="str" cm="1">
        <f t="array" ref="AG54">IF(OR(K54:AA54="NO",AB54="NO",AC54="NO",AD54="NO",AE54="NO",AF54="NO"),"No aceptable","Aceptable")</f>
        <v>Aceptable</v>
      </c>
      <c r="AH54" s="53" t="s">
        <v>271</v>
      </c>
      <c r="AI54" s="53" t="s">
        <v>271</v>
      </c>
      <c r="AJ54" s="53" t="s">
        <v>271</v>
      </c>
      <c r="AK54" s="53" t="s">
        <v>271</v>
      </c>
      <c r="AL54" s="53" t="s">
        <v>271</v>
      </c>
      <c r="AM54" s="53" t="s">
        <v>271</v>
      </c>
      <c r="AN54" s="53" t="s">
        <v>271</v>
      </c>
      <c r="AO54" s="53" t="s">
        <v>271</v>
      </c>
      <c r="AP54" s="53" t="s">
        <v>271</v>
      </c>
      <c r="AQ54" s="53" t="s">
        <v>271</v>
      </c>
      <c r="AR54" s="53" t="s">
        <v>271</v>
      </c>
      <c r="AS54" s="53" t="s">
        <v>271</v>
      </c>
      <c r="AT54" s="53" t="s">
        <v>271</v>
      </c>
      <c r="AU54" s="53" t="s">
        <v>271</v>
      </c>
      <c r="AV54" s="53" t="s">
        <v>271</v>
      </c>
      <c r="AW54" s="53" t="s">
        <v>271</v>
      </c>
      <c r="AX54" s="53" t="s">
        <v>271</v>
      </c>
      <c r="AY54" s="53" t="s">
        <v>271</v>
      </c>
      <c r="AZ54" s="53" t="s">
        <v>271</v>
      </c>
      <c r="BA54" s="53" t="s">
        <v>271</v>
      </c>
      <c r="BB54" s="53" t="s">
        <v>271</v>
      </c>
      <c r="BC54" s="53" t="s">
        <v>271</v>
      </c>
      <c r="BD54" s="85" t="str" cm="1">
        <f t="array" ref="BD54">IF(OR(AH54:AX54="SI",AY54="SI",AZ54="SI",BA54="SI",BB54="SI",BC54="SI"),"Crítico-Proceda a elaborar plan de acción","No crítico/Intermedio-Solicitar evaluación por parte del OAL")</f>
        <v>No crítico/Intermedio-Solicitar evaluación por parte del OAL</v>
      </c>
      <c r="BE54" s="86"/>
      <c r="BF54" s="74"/>
      <c r="BG54" s="74"/>
      <c r="BH54" s="74"/>
      <c r="BI54" s="74"/>
      <c r="BJ54" s="74"/>
      <c r="BM54">
        <f t="shared" si="0"/>
        <v>1</v>
      </c>
    </row>
    <row r="55" spans="2:65" ht="58.5" customHeight="1">
      <c r="B55" s="54">
        <v>38</v>
      </c>
      <c r="C55" s="55" t="str">
        <f>Hoja1!AE42</f>
        <v xml:space="preserve"> </v>
      </c>
      <c r="D55" s="55" t="str">
        <f>Hoja1!AF42</f>
        <v xml:space="preserve"> </v>
      </c>
      <c r="E55" s="55" t="str">
        <f>Hoja1!AG42</f>
        <v xml:space="preserve"> </v>
      </c>
      <c r="F55" s="55" t="str">
        <f>Hoja1!AH42</f>
        <v xml:space="preserve"> </v>
      </c>
      <c r="G55" s="55" t="str">
        <f>Hoja1!AI42</f>
        <v xml:space="preserve"> </v>
      </c>
      <c r="H55" s="55" t="str">
        <f>Hoja1!AJ42</f>
        <v xml:space="preserve"> </v>
      </c>
      <c r="I55" s="55" t="str">
        <f>Hoja1!AK42</f>
        <v xml:space="preserve"> </v>
      </c>
      <c r="J55" s="55" t="str">
        <f>Hoja1!AL42</f>
        <v xml:space="preserve"> </v>
      </c>
      <c r="K55" s="53"/>
      <c r="L55" s="53"/>
      <c r="M55" s="53"/>
      <c r="N55" s="53"/>
      <c r="O55" s="53"/>
      <c r="P55" s="53"/>
      <c r="Q55" s="53"/>
      <c r="R55" s="53"/>
      <c r="S55" s="53"/>
      <c r="T55" s="53"/>
      <c r="U55" s="53"/>
      <c r="V55" s="53"/>
      <c r="W55" s="53"/>
      <c r="X55" s="53"/>
      <c r="Y55" s="53"/>
      <c r="Z55" s="53"/>
      <c r="AA55" s="53"/>
      <c r="AB55" s="53"/>
      <c r="AC55" s="53"/>
      <c r="AD55" s="53"/>
      <c r="AE55" s="53"/>
      <c r="AF55" s="53"/>
      <c r="AG55" s="79" t="str" cm="1">
        <f t="array" ref="AG55">IF(OR(K55:AA55="NO",AB55="NO",AC55="NO",AD55="NO",AE55="NO",AF55="NO"),"No aceptable","Aceptable")</f>
        <v>Aceptable</v>
      </c>
      <c r="AH55" s="53" t="s">
        <v>271</v>
      </c>
      <c r="AI55" s="53" t="s">
        <v>271</v>
      </c>
      <c r="AJ55" s="53" t="s">
        <v>271</v>
      </c>
      <c r="AK55" s="53" t="s">
        <v>271</v>
      </c>
      <c r="AL55" s="53" t="s">
        <v>271</v>
      </c>
      <c r="AM55" s="53" t="s">
        <v>271</v>
      </c>
      <c r="AN55" s="53" t="s">
        <v>271</v>
      </c>
      <c r="AO55" s="53" t="s">
        <v>271</v>
      </c>
      <c r="AP55" s="53" t="s">
        <v>271</v>
      </c>
      <c r="AQ55" s="53" t="s">
        <v>271</v>
      </c>
      <c r="AR55" s="53" t="s">
        <v>271</v>
      </c>
      <c r="AS55" s="53" t="s">
        <v>271</v>
      </c>
      <c r="AT55" s="53" t="s">
        <v>271</v>
      </c>
      <c r="AU55" s="53" t="s">
        <v>271</v>
      </c>
      <c r="AV55" s="53" t="s">
        <v>271</v>
      </c>
      <c r="AW55" s="53" t="s">
        <v>271</v>
      </c>
      <c r="AX55" s="53" t="s">
        <v>271</v>
      </c>
      <c r="AY55" s="53" t="s">
        <v>271</v>
      </c>
      <c r="AZ55" s="53" t="s">
        <v>271</v>
      </c>
      <c r="BA55" s="53" t="s">
        <v>271</v>
      </c>
      <c r="BB55" s="53" t="s">
        <v>271</v>
      </c>
      <c r="BC55" s="53" t="s">
        <v>271</v>
      </c>
      <c r="BD55" s="85" t="str" cm="1">
        <f t="array" ref="BD55">IF(OR(AH55:AX55="SI",AY55="SI",AZ55="SI",BA55="SI",BB55="SI",BC55="SI"),"Crítico-Proceda a elaborar plan de acción","No crítico/Intermedio-Solicitar evaluación por parte del OAL")</f>
        <v>No crítico/Intermedio-Solicitar evaluación por parte del OAL</v>
      </c>
      <c r="BE55" s="86"/>
      <c r="BF55" s="74"/>
      <c r="BG55" s="74"/>
      <c r="BH55" s="74"/>
      <c r="BI55" s="74"/>
      <c r="BJ55" s="74"/>
      <c r="BM55">
        <f t="shared" si="0"/>
        <v>1</v>
      </c>
    </row>
    <row r="56" spans="2:65" ht="58.5" customHeight="1">
      <c r="B56" s="54">
        <v>39</v>
      </c>
      <c r="C56" s="55" t="str">
        <f>Hoja1!AE43</f>
        <v xml:space="preserve"> </v>
      </c>
      <c r="D56" s="55" t="str">
        <f>Hoja1!AF43</f>
        <v xml:space="preserve"> </v>
      </c>
      <c r="E56" s="55" t="str">
        <f>Hoja1!AG43</f>
        <v xml:space="preserve"> </v>
      </c>
      <c r="F56" s="55" t="str">
        <f>Hoja1!AH43</f>
        <v xml:space="preserve"> </v>
      </c>
      <c r="G56" s="55" t="str">
        <f>Hoja1!AI43</f>
        <v xml:space="preserve"> </v>
      </c>
      <c r="H56" s="55" t="str">
        <f>Hoja1!AJ43</f>
        <v xml:space="preserve"> </v>
      </c>
      <c r="I56" s="55" t="str">
        <f>Hoja1!AK43</f>
        <v xml:space="preserve"> </v>
      </c>
      <c r="J56" s="55" t="str">
        <f>Hoja1!AL43</f>
        <v xml:space="preserve"> </v>
      </c>
      <c r="K56" s="53"/>
      <c r="L56" s="53"/>
      <c r="M56" s="53"/>
      <c r="N56" s="53"/>
      <c r="O56" s="53"/>
      <c r="P56" s="53"/>
      <c r="Q56" s="53"/>
      <c r="R56" s="53"/>
      <c r="S56" s="53"/>
      <c r="T56" s="53"/>
      <c r="U56" s="53"/>
      <c r="V56" s="53"/>
      <c r="W56" s="53"/>
      <c r="X56" s="53"/>
      <c r="Y56" s="53"/>
      <c r="Z56" s="53"/>
      <c r="AA56" s="53"/>
      <c r="AB56" s="53"/>
      <c r="AC56" s="53"/>
      <c r="AD56" s="53"/>
      <c r="AE56" s="53"/>
      <c r="AF56" s="53"/>
      <c r="AG56" s="79" t="str" cm="1">
        <f t="array" ref="AG56">IF(OR(K56:AA56="NO",AB56="NO",AC56="NO",AD56="NO",AE56="NO",AF56="NO"),"No aceptable","Aceptable")</f>
        <v>Aceptable</v>
      </c>
      <c r="AH56" s="53" t="s">
        <v>271</v>
      </c>
      <c r="AI56" s="53" t="s">
        <v>271</v>
      </c>
      <c r="AJ56" s="53" t="s">
        <v>271</v>
      </c>
      <c r="AK56" s="53" t="s">
        <v>271</v>
      </c>
      <c r="AL56" s="53" t="s">
        <v>271</v>
      </c>
      <c r="AM56" s="53" t="s">
        <v>271</v>
      </c>
      <c r="AN56" s="53" t="s">
        <v>271</v>
      </c>
      <c r="AO56" s="53" t="s">
        <v>271</v>
      </c>
      <c r="AP56" s="53" t="s">
        <v>271</v>
      </c>
      <c r="AQ56" s="53" t="s">
        <v>271</v>
      </c>
      <c r="AR56" s="53" t="s">
        <v>271</v>
      </c>
      <c r="AS56" s="53" t="s">
        <v>271</v>
      </c>
      <c r="AT56" s="53" t="s">
        <v>271</v>
      </c>
      <c r="AU56" s="53" t="s">
        <v>271</v>
      </c>
      <c r="AV56" s="53" t="s">
        <v>271</v>
      </c>
      <c r="AW56" s="53" t="s">
        <v>271</v>
      </c>
      <c r="AX56" s="53" t="s">
        <v>271</v>
      </c>
      <c r="AY56" s="53" t="s">
        <v>271</v>
      </c>
      <c r="AZ56" s="53" t="s">
        <v>271</v>
      </c>
      <c r="BA56" s="53" t="s">
        <v>271</v>
      </c>
      <c r="BB56" s="53" t="s">
        <v>271</v>
      </c>
      <c r="BC56" s="53" t="s">
        <v>271</v>
      </c>
      <c r="BD56" s="85" t="str" cm="1">
        <f t="array" ref="BD56">IF(OR(AH56:AX56="SI",AY56="SI",AZ56="SI",BA56="SI",BB56="SI",BC56="SI"),"Crítico-Proceda a elaborar plan de acción","No crítico/Intermedio-Solicitar evaluación por parte del OAL")</f>
        <v>No crítico/Intermedio-Solicitar evaluación por parte del OAL</v>
      </c>
      <c r="BE56" s="86"/>
      <c r="BF56" s="74"/>
      <c r="BG56" s="74"/>
      <c r="BH56" s="74"/>
      <c r="BI56" s="74"/>
      <c r="BJ56" s="74"/>
      <c r="BM56">
        <f t="shared" si="0"/>
        <v>1</v>
      </c>
    </row>
    <row r="57" spans="2:65" ht="58.5" customHeight="1">
      <c r="B57" s="54">
        <v>40</v>
      </c>
      <c r="C57" s="55" t="str">
        <f>Hoja1!AE44</f>
        <v xml:space="preserve"> </v>
      </c>
      <c r="D57" s="55" t="str">
        <f>Hoja1!AF44</f>
        <v xml:space="preserve"> </v>
      </c>
      <c r="E57" s="55" t="str">
        <f>Hoja1!AG44</f>
        <v xml:space="preserve"> </v>
      </c>
      <c r="F57" s="55" t="str">
        <f>Hoja1!AH44</f>
        <v xml:space="preserve"> </v>
      </c>
      <c r="G57" s="55" t="str">
        <f>Hoja1!AI44</f>
        <v xml:space="preserve"> </v>
      </c>
      <c r="H57" s="55" t="str">
        <f>Hoja1!AJ44</f>
        <v xml:space="preserve"> </v>
      </c>
      <c r="I57" s="55" t="str">
        <f>Hoja1!AK44</f>
        <v xml:space="preserve"> </v>
      </c>
      <c r="J57" s="55" t="str">
        <f>Hoja1!AL44</f>
        <v xml:space="preserve"> </v>
      </c>
      <c r="K57" s="53"/>
      <c r="L57" s="53"/>
      <c r="M57" s="53"/>
      <c r="N57" s="53"/>
      <c r="O57" s="53"/>
      <c r="P57" s="53"/>
      <c r="Q57" s="53"/>
      <c r="R57" s="53"/>
      <c r="S57" s="53"/>
      <c r="T57" s="53"/>
      <c r="U57" s="53"/>
      <c r="V57" s="53"/>
      <c r="W57" s="53"/>
      <c r="X57" s="53"/>
      <c r="Y57" s="53"/>
      <c r="Z57" s="53"/>
      <c r="AA57" s="53"/>
      <c r="AB57" s="53"/>
      <c r="AC57" s="53"/>
      <c r="AD57" s="53"/>
      <c r="AE57" s="53"/>
      <c r="AF57" s="53"/>
      <c r="AG57" s="79" t="str" cm="1">
        <f t="array" ref="AG57">IF(OR(K57:AA57="NO",AB57="NO",AC57="NO",AD57="NO",AE57="NO",AF57="NO"),"No aceptable","Aceptable")</f>
        <v>Aceptable</v>
      </c>
      <c r="AH57" s="53" t="s">
        <v>271</v>
      </c>
      <c r="AI57" s="53" t="s">
        <v>271</v>
      </c>
      <c r="AJ57" s="53" t="s">
        <v>271</v>
      </c>
      <c r="AK57" s="53" t="s">
        <v>271</v>
      </c>
      <c r="AL57" s="53" t="s">
        <v>271</v>
      </c>
      <c r="AM57" s="53" t="s">
        <v>271</v>
      </c>
      <c r="AN57" s="53" t="s">
        <v>271</v>
      </c>
      <c r="AO57" s="53" t="s">
        <v>271</v>
      </c>
      <c r="AP57" s="53" t="s">
        <v>271</v>
      </c>
      <c r="AQ57" s="53" t="s">
        <v>271</v>
      </c>
      <c r="AR57" s="53" t="s">
        <v>271</v>
      </c>
      <c r="AS57" s="53" t="s">
        <v>271</v>
      </c>
      <c r="AT57" s="53" t="s">
        <v>271</v>
      </c>
      <c r="AU57" s="53" t="s">
        <v>271</v>
      </c>
      <c r="AV57" s="53" t="s">
        <v>271</v>
      </c>
      <c r="AW57" s="53" t="s">
        <v>271</v>
      </c>
      <c r="AX57" s="53" t="s">
        <v>271</v>
      </c>
      <c r="AY57" s="53" t="s">
        <v>271</v>
      </c>
      <c r="AZ57" s="53" t="s">
        <v>271</v>
      </c>
      <c r="BA57" s="53" t="s">
        <v>271</v>
      </c>
      <c r="BB57" s="53" t="s">
        <v>271</v>
      </c>
      <c r="BC57" s="53" t="s">
        <v>271</v>
      </c>
      <c r="BD57" s="85" t="str" cm="1">
        <f t="array" ref="BD57">IF(OR(AH57:AX57="SI",AY57="SI",AZ57="SI",BA57="SI",BB57="SI",BC57="SI"),"Crítico-Proceda a elaborar plan de acción","No crítico/Intermedio-Solicitar evaluación por parte del OAL")</f>
        <v>No crítico/Intermedio-Solicitar evaluación por parte del OAL</v>
      </c>
      <c r="BE57" s="86"/>
      <c r="BF57" s="74"/>
      <c r="BG57" s="74"/>
      <c r="BH57" s="74"/>
      <c r="BI57" s="74"/>
      <c r="BJ57" s="74"/>
      <c r="BM57">
        <f t="shared" si="0"/>
        <v>1</v>
      </c>
    </row>
    <row r="58" spans="2:65" ht="58.5" customHeight="1">
      <c r="B58" s="54">
        <v>41</v>
      </c>
      <c r="C58" s="55" t="str">
        <f>Hoja1!AE45</f>
        <v xml:space="preserve"> </v>
      </c>
      <c r="D58" s="55" t="str">
        <f>Hoja1!AF45</f>
        <v xml:space="preserve"> </v>
      </c>
      <c r="E58" s="55" t="str">
        <f>Hoja1!AG45</f>
        <v xml:space="preserve"> </v>
      </c>
      <c r="F58" s="55" t="str">
        <f>Hoja1!AH45</f>
        <v xml:space="preserve"> </v>
      </c>
      <c r="G58" s="55" t="str">
        <f>Hoja1!AI45</f>
        <v xml:space="preserve"> </v>
      </c>
      <c r="H58" s="55" t="str">
        <f>Hoja1!AJ45</f>
        <v xml:space="preserve"> </v>
      </c>
      <c r="I58" s="55" t="str">
        <f>Hoja1!AK45</f>
        <v xml:space="preserve"> </v>
      </c>
      <c r="J58" s="55" t="str">
        <f>Hoja1!AL45</f>
        <v xml:space="preserve"> </v>
      </c>
      <c r="K58" s="53"/>
      <c r="L58" s="53"/>
      <c r="M58" s="53"/>
      <c r="N58" s="53"/>
      <c r="O58" s="53"/>
      <c r="P58" s="53"/>
      <c r="Q58" s="53"/>
      <c r="R58" s="53"/>
      <c r="S58" s="53"/>
      <c r="T58" s="53"/>
      <c r="U58" s="53"/>
      <c r="V58" s="53"/>
      <c r="W58" s="53"/>
      <c r="X58" s="53"/>
      <c r="Y58" s="53"/>
      <c r="Z58" s="53"/>
      <c r="AA58" s="53"/>
      <c r="AB58" s="53"/>
      <c r="AC58" s="53"/>
      <c r="AD58" s="53"/>
      <c r="AE58" s="53"/>
      <c r="AF58" s="53"/>
      <c r="AG58" s="79" t="str" cm="1">
        <f t="array" ref="AG58">IF(OR(K58:AA58="NO",AB58="NO",AC58="NO",AD58="NO",AE58="NO",AF58="NO"),"No aceptable","Aceptable")</f>
        <v>Aceptable</v>
      </c>
      <c r="AH58" s="53" t="s">
        <v>271</v>
      </c>
      <c r="AI58" s="53" t="s">
        <v>271</v>
      </c>
      <c r="AJ58" s="53" t="s">
        <v>271</v>
      </c>
      <c r="AK58" s="53" t="s">
        <v>271</v>
      </c>
      <c r="AL58" s="53" t="s">
        <v>271</v>
      </c>
      <c r="AM58" s="53" t="s">
        <v>271</v>
      </c>
      <c r="AN58" s="53" t="s">
        <v>271</v>
      </c>
      <c r="AO58" s="53" t="s">
        <v>271</v>
      </c>
      <c r="AP58" s="53" t="s">
        <v>271</v>
      </c>
      <c r="AQ58" s="53" t="s">
        <v>271</v>
      </c>
      <c r="AR58" s="53" t="s">
        <v>271</v>
      </c>
      <c r="AS58" s="53" t="s">
        <v>271</v>
      </c>
      <c r="AT58" s="53" t="s">
        <v>271</v>
      </c>
      <c r="AU58" s="53" t="s">
        <v>271</v>
      </c>
      <c r="AV58" s="53" t="s">
        <v>271</v>
      </c>
      <c r="AW58" s="53" t="s">
        <v>271</v>
      </c>
      <c r="AX58" s="53" t="s">
        <v>271</v>
      </c>
      <c r="AY58" s="53" t="s">
        <v>271</v>
      </c>
      <c r="AZ58" s="53" t="s">
        <v>271</v>
      </c>
      <c r="BA58" s="53" t="s">
        <v>271</v>
      </c>
      <c r="BB58" s="53" t="s">
        <v>271</v>
      </c>
      <c r="BC58" s="53" t="s">
        <v>271</v>
      </c>
      <c r="BD58" s="85" t="str" cm="1">
        <f t="array" ref="BD58">IF(OR(AH58:AX58="SI",AY58="SI",AZ58="SI",BA58="SI",BB58="SI",BC58="SI"),"Crítico-Proceda a elaborar plan de acción","No crítico/Intermedio-Solicitar evaluación por parte del OAL")</f>
        <v>No crítico/Intermedio-Solicitar evaluación por parte del OAL</v>
      </c>
      <c r="BE58" s="86"/>
      <c r="BF58" s="74"/>
      <c r="BG58" s="74"/>
      <c r="BH58" s="74"/>
      <c r="BI58" s="74"/>
      <c r="BJ58" s="74"/>
      <c r="BM58">
        <f t="shared" si="0"/>
        <v>1</v>
      </c>
    </row>
    <row r="59" spans="2:65" ht="58.5" customHeight="1">
      <c r="B59" s="54">
        <v>42</v>
      </c>
      <c r="C59" s="55" t="str">
        <f>Hoja1!AE46</f>
        <v xml:space="preserve"> </v>
      </c>
      <c r="D59" s="55" t="str">
        <f>Hoja1!AF46</f>
        <v xml:space="preserve"> </v>
      </c>
      <c r="E59" s="55" t="str">
        <f>Hoja1!AG46</f>
        <v xml:space="preserve"> </v>
      </c>
      <c r="F59" s="55" t="str">
        <f>Hoja1!AH46</f>
        <v xml:space="preserve"> </v>
      </c>
      <c r="G59" s="55" t="str">
        <f>Hoja1!AI46</f>
        <v xml:space="preserve"> </v>
      </c>
      <c r="H59" s="55" t="str">
        <f>Hoja1!AJ46</f>
        <v xml:space="preserve"> </v>
      </c>
      <c r="I59" s="55" t="str">
        <f>Hoja1!AK46</f>
        <v xml:space="preserve"> </v>
      </c>
      <c r="J59" s="55" t="str">
        <f>Hoja1!AL46</f>
        <v xml:space="preserve"> </v>
      </c>
      <c r="K59" s="53"/>
      <c r="L59" s="53"/>
      <c r="M59" s="53"/>
      <c r="N59" s="53"/>
      <c r="O59" s="53"/>
      <c r="P59" s="53"/>
      <c r="Q59" s="53"/>
      <c r="R59" s="53"/>
      <c r="S59" s="53"/>
      <c r="T59" s="53"/>
      <c r="U59" s="53"/>
      <c r="V59" s="53"/>
      <c r="W59" s="53"/>
      <c r="X59" s="53"/>
      <c r="Y59" s="53"/>
      <c r="Z59" s="53"/>
      <c r="AA59" s="53"/>
      <c r="AB59" s="53"/>
      <c r="AC59" s="53"/>
      <c r="AD59" s="53"/>
      <c r="AE59" s="53"/>
      <c r="AF59" s="53"/>
      <c r="AG59" s="79" t="str" cm="1">
        <f t="array" ref="AG59">IF(OR(K59:AA59="NO",AB59="NO",AC59="NO",AD59="NO",AE59="NO",AF59="NO"),"No aceptable","Aceptable")</f>
        <v>Aceptable</v>
      </c>
      <c r="AH59" s="53" t="s">
        <v>271</v>
      </c>
      <c r="AI59" s="53" t="s">
        <v>271</v>
      </c>
      <c r="AJ59" s="53" t="s">
        <v>271</v>
      </c>
      <c r="AK59" s="53" t="s">
        <v>271</v>
      </c>
      <c r="AL59" s="53" t="s">
        <v>271</v>
      </c>
      <c r="AM59" s="53" t="s">
        <v>271</v>
      </c>
      <c r="AN59" s="53" t="s">
        <v>271</v>
      </c>
      <c r="AO59" s="53" t="s">
        <v>271</v>
      </c>
      <c r="AP59" s="53" t="s">
        <v>271</v>
      </c>
      <c r="AQ59" s="53" t="s">
        <v>271</v>
      </c>
      <c r="AR59" s="53" t="s">
        <v>271</v>
      </c>
      <c r="AS59" s="53" t="s">
        <v>271</v>
      </c>
      <c r="AT59" s="53" t="s">
        <v>271</v>
      </c>
      <c r="AU59" s="53" t="s">
        <v>271</v>
      </c>
      <c r="AV59" s="53" t="s">
        <v>271</v>
      </c>
      <c r="AW59" s="53" t="s">
        <v>271</v>
      </c>
      <c r="AX59" s="53" t="s">
        <v>271</v>
      </c>
      <c r="AY59" s="53" t="s">
        <v>271</v>
      </c>
      <c r="AZ59" s="53" t="s">
        <v>271</v>
      </c>
      <c r="BA59" s="53" t="s">
        <v>271</v>
      </c>
      <c r="BB59" s="53" t="s">
        <v>271</v>
      </c>
      <c r="BC59" s="53" t="s">
        <v>271</v>
      </c>
      <c r="BD59" s="85" t="str" cm="1">
        <f t="array" ref="BD59">IF(OR(AH59:AX59="SI",AY59="SI",AZ59="SI",BA59="SI",BB59="SI",BC59="SI"),"Crítico-Proceda a elaborar plan de acción","No crítico/Intermedio-Solicitar evaluación por parte del OAL")</f>
        <v>No crítico/Intermedio-Solicitar evaluación por parte del OAL</v>
      </c>
      <c r="BE59" s="86"/>
      <c r="BF59" s="74"/>
      <c r="BG59" s="74"/>
      <c r="BH59" s="74"/>
      <c r="BI59" s="74"/>
      <c r="BJ59" s="74"/>
      <c r="BM59">
        <f t="shared" si="0"/>
        <v>1</v>
      </c>
    </row>
    <row r="60" spans="2:65" ht="58.5" customHeight="1">
      <c r="B60" s="54">
        <v>43</v>
      </c>
      <c r="C60" s="55" t="str">
        <f>Hoja1!AE47</f>
        <v xml:space="preserve"> </v>
      </c>
      <c r="D60" s="55" t="str">
        <f>Hoja1!AF47</f>
        <v xml:space="preserve"> </v>
      </c>
      <c r="E60" s="55" t="str">
        <f>Hoja1!AG47</f>
        <v xml:space="preserve"> </v>
      </c>
      <c r="F60" s="55" t="str">
        <f>Hoja1!AH47</f>
        <v xml:space="preserve"> </v>
      </c>
      <c r="G60" s="55" t="str">
        <f>Hoja1!AI47</f>
        <v xml:space="preserve"> </v>
      </c>
      <c r="H60" s="55" t="str">
        <f>Hoja1!AJ47</f>
        <v xml:space="preserve"> </v>
      </c>
      <c r="I60" s="55" t="str">
        <f>Hoja1!AK47</f>
        <v xml:space="preserve"> </v>
      </c>
      <c r="J60" s="55" t="str">
        <f>Hoja1!AL47</f>
        <v xml:space="preserve"> </v>
      </c>
      <c r="K60" s="53"/>
      <c r="L60" s="53"/>
      <c r="M60" s="53"/>
      <c r="N60" s="53"/>
      <c r="O60" s="53"/>
      <c r="P60" s="53"/>
      <c r="Q60" s="53"/>
      <c r="R60" s="53"/>
      <c r="S60" s="53"/>
      <c r="T60" s="53"/>
      <c r="U60" s="53"/>
      <c r="V60" s="53"/>
      <c r="W60" s="53"/>
      <c r="X60" s="53"/>
      <c r="Y60" s="53"/>
      <c r="Z60" s="53"/>
      <c r="AA60" s="53"/>
      <c r="AB60" s="53"/>
      <c r="AC60" s="53"/>
      <c r="AD60" s="53"/>
      <c r="AE60" s="53"/>
      <c r="AF60" s="53"/>
      <c r="AG60" s="79" t="str" cm="1">
        <f t="array" ref="AG60">IF(OR(K60:AA60="NO",AB60="NO",AC60="NO",AD60="NO",AE60="NO",AF60="NO"),"No aceptable","Aceptable")</f>
        <v>Aceptable</v>
      </c>
      <c r="AH60" s="53" t="s">
        <v>271</v>
      </c>
      <c r="AI60" s="53" t="s">
        <v>271</v>
      </c>
      <c r="AJ60" s="53" t="s">
        <v>271</v>
      </c>
      <c r="AK60" s="53" t="s">
        <v>271</v>
      </c>
      <c r="AL60" s="53" t="s">
        <v>271</v>
      </c>
      <c r="AM60" s="53" t="s">
        <v>271</v>
      </c>
      <c r="AN60" s="53" t="s">
        <v>271</v>
      </c>
      <c r="AO60" s="53" t="s">
        <v>271</v>
      </c>
      <c r="AP60" s="53" t="s">
        <v>271</v>
      </c>
      <c r="AQ60" s="53" t="s">
        <v>271</v>
      </c>
      <c r="AR60" s="53" t="s">
        <v>271</v>
      </c>
      <c r="AS60" s="53" t="s">
        <v>271</v>
      </c>
      <c r="AT60" s="53" t="s">
        <v>271</v>
      </c>
      <c r="AU60" s="53" t="s">
        <v>271</v>
      </c>
      <c r="AV60" s="53" t="s">
        <v>271</v>
      </c>
      <c r="AW60" s="53" t="s">
        <v>271</v>
      </c>
      <c r="AX60" s="53" t="s">
        <v>271</v>
      </c>
      <c r="AY60" s="53" t="s">
        <v>271</v>
      </c>
      <c r="AZ60" s="53" t="s">
        <v>271</v>
      </c>
      <c r="BA60" s="53" t="s">
        <v>271</v>
      </c>
      <c r="BB60" s="53" t="s">
        <v>271</v>
      </c>
      <c r="BC60" s="53" t="s">
        <v>271</v>
      </c>
      <c r="BD60" s="85" t="str" cm="1">
        <f t="array" ref="BD60">IF(OR(AH60:AX60="SI",AY60="SI",AZ60="SI",BA60="SI",BB60="SI",BC60="SI"),"Crítico-Proceda a elaborar plan de acción","No crítico/Intermedio-Solicitar evaluación por parte del OAL")</f>
        <v>No crítico/Intermedio-Solicitar evaluación por parte del OAL</v>
      </c>
      <c r="BE60" s="86"/>
      <c r="BF60" s="74"/>
      <c r="BG60" s="74"/>
      <c r="BH60" s="74"/>
      <c r="BI60" s="74"/>
      <c r="BJ60" s="74"/>
      <c r="BM60">
        <f t="shared" si="0"/>
        <v>1</v>
      </c>
    </row>
    <row r="61" spans="2:65" ht="58.5" customHeight="1">
      <c r="B61" s="54">
        <v>44</v>
      </c>
      <c r="C61" s="55" t="str">
        <f>Hoja1!AE48</f>
        <v xml:space="preserve"> </v>
      </c>
      <c r="D61" s="55" t="str">
        <f>Hoja1!AF48</f>
        <v xml:space="preserve"> </v>
      </c>
      <c r="E61" s="55" t="str">
        <f>Hoja1!AG48</f>
        <v xml:space="preserve"> </v>
      </c>
      <c r="F61" s="55" t="str">
        <f>Hoja1!AH48</f>
        <v xml:space="preserve"> </v>
      </c>
      <c r="G61" s="55" t="str">
        <f>Hoja1!AI48</f>
        <v xml:space="preserve"> </v>
      </c>
      <c r="H61" s="55" t="str">
        <f>Hoja1!AJ48</f>
        <v xml:space="preserve"> </v>
      </c>
      <c r="I61" s="55" t="str">
        <f>Hoja1!AK48</f>
        <v xml:space="preserve"> </v>
      </c>
      <c r="J61" s="55" t="str">
        <f>Hoja1!AL48</f>
        <v xml:space="preserve"> </v>
      </c>
      <c r="K61" s="53"/>
      <c r="L61" s="53"/>
      <c r="M61" s="53"/>
      <c r="N61" s="53"/>
      <c r="O61" s="53"/>
      <c r="P61" s="53"/>
      <c r="Q61" s="53"/>
      <c r="R61" s="53"/>
      <c r="S61" s="53"/>
      <c r="T61" s="53"/>
      <c r="U61" s="53"/>
      <c r="V61" s="53"/>
      <c r="W61" s="53"/>
      <c r="X61" s="53"/>
      <c r="Y61" s="53"/>
      <c r="Z61" s="53"/>
      <c r="AA61" s="53"/>
      <c r="AB61" s="53"/>
      <c r="AC61" s="53"/>
      <c r="AD61" s="53"/>
      <c r="AE61" s="53"/>
      <c r="AF61" s="53"/>
      <c r="AG61" s="79" t="str" cm="1">
        <f t="array" ref="AG61">IF(OR(K61:AA61="NO",AB61="NO",AC61="NO",AD61="NO",AE61="NO",AF61="NO"),"No aceptable","Aceptable")</f>
        <v>Aceptable</v>
      </c>
      <c r="AH61" s="53" t="s">
        <v>271</v>
      </c>
      <c r="AI61" s="53" t="s">
        <v>271</v>
      </c>
      <c r="AJ61" s="53" t="s">
        <v>271</v>
      </c>
      <c r="AK61" s="53" t="s">
        <v>271</v>
      </c>
      <c r="AL61" s="53" t="s">
        <v>271</v>
      </c>
      <c r="AM61" s="53" t="s">
        <v>271</v>
      </c>
      <c r="AN61" s="53" t="s">
        <v>271</v>
      </c>
      <c r="AO61" s="53" t="s">
        <v>271</v>
      </c>
      <c r="AP61" s="53" t="s">
        <v>271</v>
      </c>
      <c r="AQ61" s="53" t="s">
        <v>271</v>
      </c>
      <c r="AR61" s="53" t="s">
        <v>271</v>
      </c>
      <c r="AS61" s="53" t="s">
        <v>271</v>
      </c>
      <c r="AT61" s="53" t="s">
        <v>271</v>
      </c>
      <c r="AU61" s="53" t="s">
        <v>271</v>
      </c>
      <c r="AV61" s="53" t="s">
        <v>271</v>
      </c>
      <c r="AW61" s="53" t="s">
        <v>271</v>
      </c>
      <c r="AX61" s="53" t="s">
        <v>271</v>
      </c>
      <c r="AY61" s="53" t="s">
        <v>271</v>
      </c>
      <c r="AZ61" s="53" t="s">
        <v>271</v>
      </c>
      <c r="BA61" s="53" t="s">
        <v>271</v>
      </c>
      <c r="BB61" s="53" t="s">
        <v>271</v>
      </c>
      <c r="BC61" s="53" t="s">
        <v>271</v>
      </c>
      <c r="BD61" s="85" t="str" cm="1">
        <f t="array" ref="BD61">IF(OR(AH61:AX61="SI",AY61="SI",AZ61="SI",BA61="SI",BB61="SI",BC61="SI"),"Crítico-Proceda a elaborar plan de acción","No crítico/Intermedio-Solicitar evaluación por parte del OAL")</f>
        <v>No crítico/Intermedio-Solicitar evaluación por parte del OAL</v>
      </c>
      <c r="BE61" s="86"/>
      <c r="BF61" s="74"/>
      <c r="BG61" s="74"/>
      <c r="BH61" s="74"/>
      <c r="BI61" s="74"/>
      <c r="BJ61" s="74"/>
      <c r="BM61">
        <f t="shared" si="0"/>
        <v>1</v>
      </c>
    </row>
    <row r="62" spans="2:65" ht="58.5" customHeight="1">
      <c r="B62" s="54">
        <v>45</v>
      </c>
      <c r="C62" s="55" t="str">
        <f>Hoja1!AE49</f>
        <v xml:space="preserve"> </v>
      </c>
      <c r="D62" s="55" t="str">
        <f>Hoja1!AF49</f>
        <v xml:space="preserve"> </v>
      </c>
      <c r="E62" s="55" t="str">
        <f>Hoja1!AG49</f>
        <v xml:space="preserve"> </v>
      </c>
      <c r="F62" s="55" t="str">
        <f>Hoja1!AH49</f>
        <v xml:space="preserve"> </v>
      </c>
      <c r="G62" s="55" t="str">
        <f>Hoja1!AI49</f>
        <v xml:space="preserve"> </v>
      </c>
      <c r="H62" s="55" t="str">
        <f>Hoja1!AJ49</f>
        <v xml:space="preserve"> </v>
      </c>
      <c r="I62" s="55" t="str">
        <f>Hoja1!AK49</f>
        <v xml:space="preserve"> </v>
      </c>
      <c r="J62" s="55" t="str">
        <f>Hoja1!AL49</f>
        <v xml:space="preserve"> </v>
      </c>
      <c r="K62" s="53"/>
      <c r="L62" s="53"/>
      <c r="M62" s="53"/>
      <c r="N62" s="53"/>
      <c r="O62" s="53"/>
      <c r="P62" s="53"/>
      <c r="Q62" s="53"/>
      <c r="R62" s="53"/>
      <c r="S62" s="53"/>
      <c r="T62" s="53"/>
      <c r="U62" s="53"/>
      <c r="V62" s="53"/>
      <c r="W62" s="53"/>
      <c r="X62" s="53"/>
      <c r="Y62" s="53"/>
      <c r="Z62" s="53"/>
      <c r="AA62" s="53"/>
      <c r="AB62" s="53"/>
      <c r="AC62" s="53"/>
      <c r="AD62" s="53"/>
      <c r="AE62" s="53"/>
      <c r="AF62" s="53"/>
      <c r="AG62" s="79" t="str" cm="1">
        <f t="array" ref="AG62">IF(OR(K62:AA62="NO",AB62="NO",AC62="NO",AD62="NO",AE62="NO",AF62="NO"),"No aceptable","Aceptable")</f>
        <v>Aceptable</v>
      </c>
      <c r="AH62" s="53" t="s">
        <v>271</v>
      </c>
      <c r="AI62" s="53" t="s">
        <v>271</v>
      </c>
      <c r="AJ62" s="53" t="s">
        <v>271</v>
      </c>
      <c r="AK62" s="53" t="s">
        <v>271</v>
      </c>
      <c r="AL62" s="53" t="s">
        <v>271</v>
      </c>
      <c r="AM62" s="53" t="s">
        <v>271</v>
      </c>
      <c r="AN62" s="53" t="s">
        <v>271</v>
      </c>
      <c r="AO62" s="53" t="s">
        <v>271</v>
      </c>
      <c r="AP62" s="53" t="s">
        <v>271</v>
      </c>
      <c r="AQ62" s="53" t="s">
        <v>271</v>
      </c>
      <c r="AR62" s="53" t="s">
        <v>271</v>
      </c>
      <c r="AS62" s="53" t="s">
        <v>271</v>
      </c>
      <c r="AT62" s="53" t="s">
        <v>271</v>
      </c>
      <c r="AU62" s="53" t="s">
        <v>271</v>
      </c>
      <c r="AV62" s="53" t="s">
        <v>271</v>
      </c>
      <c r="AW62" s="53" t="s">
        <v>271</v>
      </c>
      <c r="AX62" s="53" t="s">
        <v>271</v>
      </c>
      <c r="AY62" s="53" t="s">
        <v>271</v>
      </c>
      <c r="AZ62" s="53" t="s">
        <v>271</v>
      </c>
      <c r="BA62" s="53" t="s">
        <v>271</v>
      </c>
      <c r="BB62" s="53" t="s">
        <v>271</v>
      </c>
      <c r="BC62" s="53" t="s">
        <v>271</v>
      </c>
      <c r="BD62" s="85" t="str" cm="1">
        <f t="array" ref="BD62">IF(OR(AH62:AX62="SI",AY62="SI",AZ62="SI",BA62="SI",BB62="SI",BC62="SI"),"Crítico-Proceda a elaborar plan de acción","No crítico/Intermedio-Solicitar evaluación por parte del OAL")</f>
        <v>No crítico/Intermedio-Solicitar evaluación por parte del OAL</v>
      </c>
      <c r="BE62" s="86"/>
      <c r="BF62" s="74"/>
      <c r="BG62" s="74"/>
      <c r="BH62" s="74"/>
      <c r="BI62" s="74"/>
      <c r="BJ62" s="74"/>
      <c r="BM62">
        <f t="shared" si="0"/>
        <v>1</v>
      </c>
    </row>
    <row r="63" spans="2:65" ht="58.5" customHeight="1">
      <c r="B63" s="54">
        <v>46</v>
      </c>
      <c r="C63" s="55" t="str">
        <f>Hoja1!AE50</f>
        <v xml:space="preserve"> </v>
      </c>
      <c r="D63" s="55" t="str">
        <f>Hoja1!AF50</f>
        <v xml:space="preserve"> </v>
      </c>
      <c r="E63" s="55" t="str">
        <f>Hoja1!AG50</f>
        <v xml:space="preserve"> </v>
      </c>
      <c r="F63" s="55" t="str">
        <f>Hoja1!AH50</f>
        <v xml:space="preserve"> </v>
      </c>
      <c r="G63" s="55" t="str">
        <f>Hoja1!AI50</f>
        <v xml:space="preserve"> </v>
      </c>
      <c r="H63" s="55" t="str">
        <f>Hoja1!AJ50</f>
        <v xml:space="preserve"> </v>
      </c>
      <c r="I63" s="55" t="str">
        <f>Hoja1!AK50</f>
        <v xml:space="preserve"> </v>
      </c>
      <c r="J63" s="55" t="str">
        <f>Hoja1!AL50</f>
        <v xml:space="preserve"> </v>
      </c>
      <c r="K63" s="53"/>
      <c r="L63" s="53"/>
      <c r="M63" s="53"/>
      <c r="N63" s="53"/>
      <c r="O63" s="53"/>
      <c r="P63" s="53"/>
      <c r="Q63" s="53"/>
      <c r="R63" s="53"/>
      <c r="S63" s="53"/>
      <c r="T63" s="53"/>
      <c r="U63" s="53"/>
      <c r="V63" s="53"/>
      <c r="W63" s="53"/>
      <c r="X63" s="53"/>
      <c r="Y63" s="53"/>
      <c r="Z63" s="53"/>
      <c r="AA63" s="53"/>
      <c r="AB63" s="53"/>
      <c r="AC63" s="53"/>
      <c r="AD63" s="53"/>
      <c r="AE63" s="53"/>
      <c r="AF63" s="53"/>
      <c r="AG63" s="79" t="str" cm="1">
        <f t="array" ref="AG63">IF(OR(K63:AA63="NO",AB63="NO",AC63="NO",AD63="NO",AE63="NO",AF63="NO"),"No aceptable","Aceptable")</f>
        <v>Aceptable</v>
      </c>
      <c r="AH63" s="53" t="s">
        <v>271</v>
      </c>
      <c r="AI63" s="53" t="s">
        <v>271</v>
      </c>
      <c r="AJ63" s="53" t="s">
        <v>271</v>
      </c>
      <c r="AK63" s="53" t="s">
        <v>271</v>
      </c>
      <c r="AL63" s="53" t="s">
        <v>271</v>
      </c>
      <c r="AM63" s="53" t="s">
        <v>271</v>
      </c>
      <c r="AN63" s="53" t="s">
        <v>271</v>
      </c>
      <c r="AO63" s="53" t="s">
        <v>271</v>
      </c>
      <c r="AP63" s="53" t="s">
        <v>271</v>
      </c>
      <c r="AQ63" s="53" t="s">
        <v>271</v>
      </c>
      <c r="AR63" s="53" t="s">
        <v>271</v>
      </c>
      <c r="AS63" s="53" t="s">
        <v>271</v>
      </c>
      <c r="AT63" s="53" t="s">
        <v>271</v>
      </c>
      <c r="AU63" s="53" t="s">
        <v>271</v>
      </c>
      <c r="AV63" s="53" t="s">
        <v>271</v>
      </c>
      <c r="AW63" s="53" t="s">
        <v>271</v>
      </c>
      <c r="AX63" s="53" t="s">
        <v>271</v>
      </c>
      <c r="AY63" s="53" t="s">
        <v>271</v>
      </c>
      <c r="AZ63" s="53" t="s">
        <v>271</v>
      </c>
      <c r="BA63" s="53" t="s">
        <v>271</v>
      </c>
      <c r="BB63" s="53" t="s">
        <v>271</v>
      </c>
      <c r="BC63" s="53" t="s">
        <v>271</v>
      </c>
      <c r="BD63" s="85" t="str" cm="1">
        <f t="array" ref="BD63">IF(OR(AH63:AX63="SI",AY63="SI",AZ63="SI",BA63="SI",BB63="SI",BC63="SI"),"Crítico-Proceda a elaborar plan de acción","No crítico/Intermedio-Solicitar evaluación por parte del OAL")</f>
        <v>No crítico/Intermedio-Solicitar evaluación por parte del OAL</v>
      </c>
      <c r="BE63" s="86"/>
      <c r="BF63" s="74"/>
      <c r="BG63" s="74"/>
      <c r="BH63" s="74"/>
      <c r="BI63" s="74"/>
      <c r="BJ63" s="74"/>
      <c r="BM63">
        <f t="shared" si="0"/>
        <v>1</v>
      </c>
    </row>
    <row r="64" spans="2:65" ht="58.5" customHeight="1">
      <c r="B64" s="54">
        <v>47</v>
      </c>
      <c r="C64" s="55" t="str">
        <f>Hoja1!AE51</f>
        <v xml:space="preserve"> </v>
      </c>
      <c r="D64" s="55" t="str">
        <f>Hoja1!AF51</f>
        <v xml:space="preserve"> </v>
      </c>
      <c r="E64" s="55" t="str">
        <f>Hoja1!AG51</f>
        <v xml:space="preserve"> </v>
      </c>
      <c r="F64" s="55" t="str">
        <f>Hoja1!AH51</f>
        <v xml:space="preserve"> </v>
      </c>
      <c r="G64" s="55" t="str">
        <f>Hoja1!AI51</f>
        <v xml:space="preserve"> </v>
      </c>
      <c r="H64" s="55" t="str">
        <f>Hoja1!AJ51</f>
        <v xml:space="preserve"> </v>
      </c>
      <c r="I64" s="55" t="str">
        <f>Hoja1!AK51</f>
        <v xml:space="preserve"> </v>
      </c>
      <c r="J64" s="55" t="str">
        <f>Hoja1!AL51</f>
        <v xml:space="preserve"> </v>
      </c>
      <c r="K64" s="53"/>
      <c r="L64" s="53"/>
      <c r="M64" s="53"/>
      <c r="N64" s="53"/>
      <c r="O64" s="53"/>
      <c r="P64" s="53"/>
      <c r="Q64" s="53"/>
      <c r="R64" s="53"/>
      <c r="S64" s="53"/>
      <c r="T64" s="53"/>
      <c r="U64" s="53"/>
      <c r="V64" s="53"/>
      <c r="W64" s="53"/>
      <c r="X64" s="53"/>
      <c r="Y64" s="53"/>
      <c r="Z64" s="53"/>
      <c r="AA64" s="53"/>
      <c r="AB64" s="53"/>
      <c r="AC64" s="53"/>
      <c r="AD64" s="53"/>
      <c r="AE64" s="53"/>
      <c r="AF64" s="53"/>
      <c r="AG64" s="79" t="str" cm="1">
        <f t="array" ref="AG64">IF(OR(K64:AA64="NO",AB64="NO",AC64="NO",AD64="NO",AE64="NO",AF64="NO"),"No aceptable","Aceptable")</f>
        <v>Aceptable</v>
      </c>
      <c r="AH64" s="53" t="s">
        <v>271</v>
      </c>
      <c r="AI64" s="53" t="s">
        <v>271</v>
      </c>
      <c r="AJ64" s="53" t="s">
        <v>271</v>
      </c>
      <c r="AK64" s="53" t="s">
        <v>271</v>
      </c>
      <c r="AL64" s="53" t="s">
        <v>271</v>
      </c>
      <c r="AM64" s="53" t="s">
        <v>271</v>
      </c>
      <c r="AN64" s="53" t="s">
        <v>271</v>
      </c>
      <c r="AO64" s="53" t="s">
        <v>271</v>
      </c>
      <c r="AP64" s="53" t="s">
        <v>271</v>
      </c>
      <c r="AQ64" s="53" t="s">
        <v>271</v>
      </c>
      <c r="AR64" s="53" t="s">
        <v>271</v>
      </c>
      <c r="AS64" s="53" t="s">
        <v>271</v>
      </c>
      <c r="AT64" s="53" t="s">
        <v>271</v>
      </c>
      <c r="AU64" s="53" t="s">
        <v>271</v>
      </c>
      <c r="AV64" s="53" t="s">
        <v>271</v>
      </c>
      <c r="AW64" s="53" t="s">
        <v>271</v>
      </c>
      <c r="AX64" s="53" t="s">
        <v>271</v>
      </c>
      <c r="AY64" s="53" t="s">
        <v>271</v>
      </c>
      <c r="AZ64" s="53" t="s">
        <v>271</v>
      </c>
      <c r="BA64" s="53" t="s">
        <v>271</v>
      </c>
      <c r="BB64" s="53" t="s">
        <v>271</v>
      </c>
      <c r="BC64" s="53" t="s">
        <v>271</v>
      </c>
      <c r="BD64" s="85" t="str" cm="1">
        <f t="array" ref="BD64">IF(OR(AH64:AX64="SI",AY64="SI",AZ64="SI",BA64="SI",BB64="SI",BC64="SI"),"Crítico-Proceda a elaborar plan de acción","No crítico/Intermedio-Solicitar evaluación por parte del OAL")</f>
        <v>No crítico/Intermedio-Solicitar evaluación por parte del OAL</v>
      </c>
      <c r="BE64" s="86"/>
      <c r="BF64" s="74"/>
      <c r="BG64" s="74"/>
      <c r="BH64" s="74"/>
      <c r="BI64" s="74"/>
      <c r="BJ64" s="74"/>
      <c r="BM64">
        <f t="shared" si="0"/>
        <v>1</v>
      </c>
    </row>
    <row r="65" spans="2:65" ht="58.5" customHeight="1">
      <c r="B65" s="54">
        <v>48</v>
      </c>
      <c r="C65" s="55" t="str">
        <f>Hoja1!AE52</f>
        <v xml:space="preserve"> </v>
      </c>
      <c r="D65" s="55" t="str">
        <f>Hoja1!AF52</f>
        <v xml:space="preserve"> </v>
      </c>
      <c r="E65" s="55" t="str">
        <f>Hoja1!AG52</f>
        <v xml:space="preserve"> </v>
      </c>
      <c r="F65" s="55" t="str">
        <f>Hoja1!AH52</f>
        <v xml:space="preserve"> </v>
      </c>
      <c r="G65" s="55" t="str">
        <f>Hoja1!AI52</f>
        <v xml:space="preserve"> </v>
      </c>
      <c r="H65" s="55" t="str">
        <f>Hoja1!AJ52</f>
        <v xml:space="preserve"> </v>
      </c>
      <c r="I65" s="55" t="str">
        <f>Hoja1!AK52</f>
        <v xml:space="preserve"> </v>
      </c>
      <c r="J65" s="55" t="str">
        <f>Hoja1!AL52</f>
        <v xml:space="preserve"> </v>
      </c>
      <c r="K65" s="53"/>
      <c r="L65" s="53"/>
      <c r="M65" s="53"/>
      <c r="N65" s="53"/>
      <c r="O65" s="53"/>
      <c r="P65" s="53"/>
      <c r="Q65" s="53"/>
      <c r="R65" s="53"/>
      <c r="S65" s="53"/>
      <c r="T65" s="53"/>
      <c r="U65" s="53"/>
      <c r="V65" s="53"/>
      <c r="W65" s="53"/>
      <c r="X65" s="53"/>
      <c r="Y65" s="53"/>
      <c r="Z65" s="53"/>
      <c r="AA65" s="53"/>
      <c r="AB65" s="53"/>
      <c r="AC65" s="53"/>
      <c r="AD65" s="53"/>
      <c r="AE65" s="53"/>
      <c r="AF65" s="53"/>
      <c r="AG65" s="79" t="str" cm="1">
        <f t="array" ref="AG65">IF(OR(K65:AA65="NO",AB65="NO",AC65="NO",AD65="NO",AE65="NO",AF65="NO"),"No aceptable","Aceptable")</f>
        <v>Aceptable</v>
      </c>
      <c r="AH65" s="53" t="s">
        <v>271</v>
      </c>
      <c r="AI65" s="53" t="s">
        <v>271</v>
      </c>
      <c r="AJ65" s="53" t="s">
        <v>271</v>
      </c>
      <c r="AK65" s="53" t="s">
        <v>271</v>
      </c>
      <c r="AL65" s="53" t="s">
        <v>271</v>
      </c>
      <c r="AM65" s="53" t="s">
        <v>271</v>
      </c>
      <c r="AN65" s="53" t="s">
        <v>271</v>
      </c>
      <c r="AO65" s="53" t="s">
        <v>271</v>
      </c>
      <c r="AP65" s="53" t="s">
        <v>271</v>
      </c>
      <c r="AQ65" s="53" t="s">
        <v>271</v>
      </c>
      <c r="AR65" s="53" t="s">
        <v>271</v>
      </c>
      <c r="AS65" s="53" t="s">
        <v>271</v>
      </c>
      <c r="AT65" s="53" t="s">
        <v>271</v>
      </c>
      <c r="AU65" s="53" t="s">
        <v>271</v>
      </c>
      <c r="AV65" s="53" t="s">
        <v>271</v>
      </c>
      <c r="AW65" s="53" t="s">
        <v>271</v>
      </c>
      <c r="AX65" s="53" t="s">
        <v>271</v>
      </c>
      <c r="AY65" s="53" t="s">
        <v>271</v>
      </c>
      <c r="AZ65" s="53" t="s">
        <v>271</v>
      </c>
      <c r="BA65" s="53" t="s">
        <v>271</v>
      </c>
      <c r="BB65" s="53" t="s">
        <v>271</v>
      </c>
      <c r="BC65" s="53" t="s">
        <v>271</v>
      </c>
      <c r="BD65" s="85" t="str" cm="1">
        <f t="array" ref="BD65">IF(OR(AH65:AX65="SI",AY65="SI",AZ65="SI",BA65="SI",BB65="SI",BC65="SI"),"Crítico-Proceda a elaborar plan de acción","No crítico/Intermedio-Solicitar evaluación por parte del OAL")</f>
        <v>No crítico/Intermedio-Solicitar evaluación por parte del OAL</v>
      </c>
      <c r="BE65" s="86"/>
      <c r="BF65" s="74"/>
      <c r="BG65" s="74"/>
      <c r="BH65" s="74"/>
      <c r="BI65" s="74"/>
      <c r="BJ65" s="74"/>
      <c r="BM65">
        <f t="shared" si="0"/>
        <v>1</v>
      </c>
    </row>
    <row r="66" spans="2:65" ht="58.5" customHeight="1">
      <c r="B66" s="54">
        <v>49</v>
      </c>
      <c r="C66" s="55" t="str">
        <f>Hoja1!AE53</f>
        <v xml:space="preserve"> </v>
      </c>
      <c r="D66" s="55" t="str">
        <f>Hoja1!AF53</f>
        <v xml:space="preserve"> </v>
      </c>
      <c r="E66" s="55" t="str">
        <f>Hoja1!AG53</f>
        <v xml:space="preserve"> </v>
      </c>
      <c r="F66" s="55" t="str">
        <f>Hoja1!AH53</f>
        <v xml:space="preserve"> </v>
      </c>
      <c r="G66" s="55" t="str">
        <f>Hoja1!AI53</f>
        <v xml:space="preserve"> </v>
      </c>
      <c r="H66" s="55" t="str">
        <f>Hoja1!AJ53</f>
        <v xml:space="preserve"> </v>
      </c>
      <c r="I66" s="55" t="str">
        <f>Hoja1!AK53</f>
        <v xml:space="preserve"> </v>
      </c>
      <c r="J66" s="55" t="str">
        <f>Hoja1!AL53</f>
        <v xml:space="preserve"> </v>
      </c>
      <c r="K66" s="53"/>
      <c r="L66" s="53"/>
      <c r="M66" s="53"/>
      <c r="N66" s="53"/>
      <c r="O66" s="53"/>
      <c r="P66" s="53"/>
      <c r="Q66" s="53"/>
      <c r="R66" s="53"/>
      <c r="S66" s="53"/>
      <c r="T66" s="53"/>
      <c r="U66" s="53"/>
      <c r="V66" s="53"/>
      <c r="W66" s="53"/>
      <c r="X66" s="53"/>
      <c r="Y66" s="53"/>
      <c r="Z66" s="53"/>
      <c r="AA66" s="53"/>
      <c r="AB66" s="53"/>
      <c r="AC66" s="53"/>
      <c r="AD66" s="53"/>
      <c r="AE66" s="53"/>
      <c r="AF66" s="53"/>
      <c r="AG66" s="79" t="str" cm="1">
        <f t="array" ref="AG66">IF(OR(K66:AA66="NO",AB66="NO",AC66="NO",AD66="NO",AE66="NO",AF66="NO"),"No aceptable","Aceptable")</f>
        <v>Aceptable</v>
      </c>
      <c r="AH66" s="53" t="s">
        <v>271</v>
      </c>
      <c r="AI66" s="53" t="s">
        <v>271</v>
      </c>
      <c r="AJ66" s="53" t="s">
        <v>271</v>
      </c>
      <c r="AK66" s="53" t="s">
        <v>271</v>
      </c>
      <c r="AL66" s="53" t="s">
        <v>271</v>
      </c>
      <c r="AM66" s="53" t="s">
        <v>271</v>
      </c>
      <c r="AN66" s="53" t="s">
        <v>271</v>
      </c>
      <c r="AO66" s="53" t="s">
        <v>271</v>
      </c>
      <c r="AP66" s="53" t="s">
        <v>271</v>
      </c>
      <c r="AQ66" s="53" t="s">
        <v>271</v>
      </c>
      <c r="AR66" s="53" t="s">
        <v>271</v>
      </c>
      <c r="AS66" s="53" t="s">
        <v>271</v>
      </c>
      <c r="AT66" s="53" t="s">
        <v>271</v>
      </c>
      <c r="AU66" s="53" t="s">
        <v>271</v>
      </c>
      <c r="AV66" s="53" t="s">
        <v>271</v>
      </c>
      <c r="AW66" s="53" t="s">
        <v>271</v>
      </c>
      <c r="AX66" s="53" t="s">
        <v>271</v>
      </c>
      <c r="AY66" s="53" t="s">
        <v>271</v>
      </c>
      <c r="AZ66" s="53" t="s">
        <v>271</v>
      </c>
      <c r="BA66" s="53" t="s">
        <v>271</v>
      </c>
      <c r="BB66" s="53" t="s">
        <v>271</v>
      </c>
      <c r="BC66" s="53" t="s">
        <v>271</v>
      </c>
      <c r="BD66" s="85" t="str" cm="1">
        <f t="array" ref="BD66">IF(OR(AH66:AX66="SI",AY66="SI",AZ66="SI",BA66="SI",BB66="SI",BC66="SI"),"Crítico-Proceda a elaborar plan de acción","No crítico/Intermedio-Solicitar evaluación por parte del OAL")</f>
        <v>No crítico/Intermedio-Solicitar evaluación por parte del OAL</v>
      </c>
      <c r="BE66" s="86"/>
      <c r="BF66" s="74"/>
      <c r="BG66" s="74"/>
      <c r="BH66" s="74"/>
      <c r="BI66" s="74"/>
      <c r="BJ66" s="74"/>
      <c r="BM66">
        <f t="shared" si="0"/>
        <v>1</v>
      </c>
    </row>
    <row r="67" spans="2:65" ht="58.5" customHeight="1">
      <c r="B67" s="54">
        <v>50</v>
      </c>
      <c r="C67" s="55" t="str">
        <f>Hoja1!AE54</f>
        <v xml:space="preserve"> </v>
      </c>
      <c r="D67" s="55" t="str">
        <f>Hoja1!AF54</f>
        <v xml:space="preserve"> </v>
      </c>
      <c r="E67" s="55" t="str">
        <f>Hoja1!AG54</f>
        <v xml:space="preserve"> </v>
      </c>
      <c r="F67" s="55" t="str">
        <f>Hoja1!AH54</f>
        <v xml:space="preserve"> </v>
      </c>
      <c r="G67" s="55" t="str">
        <f>Hoja1!AI54</f>
        <v xml:space="preserve"> </v>
      </c>
      <c r="H67" s="55" t="str">
        <f>Hoja1!AJ54</f>
        <v xml:space="preserve"> </v>
      </c>
      <c r="I67" s="55" t="str">
        <f>Hoja1!AK54</f>
        <v xml:space="preserve"> </v>
      </c>
      <c r="J67" s="55" t="str">
        <f>Hoja1!AL54</f>
        <v xml:space="preserve"> </v>
      </c>
      <c r="K67" s="53"/>
      <c r="L67" s="53"/>
      <c r="M67" s="53"/>
      <c r="N67" s="53"/>
      <c r="O67" s="53"/>
      <c r="P67" s="53"/>
      <c r="Q67" s="53"/>
      <c r="R67" s="53"/>
      <c r="S67" s="53"/>
      <c r="T67" s="53"/>
      <c r="U67" s="53"/>
      <c r="V67" s="53"/>
      <c r="W67" s="53"/>
      <c r="X67" s="53"/>
      <c r="Y67" s="53"/>
      <c r="Z67" s="53"/>
      <c r="AA67" s="53"/>
      <c r="AB67" s="53"/>
      <c r="AC67" s="53"/>
      <c r="AD67" s="53"/>
      <c r="AE67" s="53"/>
      <c r="AF67" s="53"/>
      <c r="AG67" s="79" t="str" cm="1">
        <f t="array" ref="AG67">IF(OR(K67:AA67="NO",AB67="NO",AC67="NO",AD67="NO",AE67="NO",AF67="NO"),"No aceptable","Aceptable")</f>
        <v>Aceptable</v>
      </c>
      <c r="AH67" s="53" t="s">
        <v>271</v>
      </c>
      <c r="AI67" s="53" t="s">
        <v>271</v>
      </c>
      <c r="AJ67" s="53" t="s">
        <v>271</v>
      </c>
      <c r="AK67" s="53" t="s">
        <v>271</v>
      </c>
      <c r="AL67" s="53" t="s">
        <v>271</v>
      </c>
      <c r="AM67" s="53" t="s">
        <v>271</v>
      </c>
      <c r="AN67" s="53" t="s">
        <v>271</v>
      </c>
      <c r="AO67" s="53" t="s">
        <v>271</v>
      </c>
      <c r="AP67" s="53" t="s">
        <v>271</v>
      </c>
      <c r="AQ67" s="53" t="s">
        <v>271</v>
      </c>
      <c r="AR67" s="53" t="s">
        <v>271</v>
      </c>
      <c r="AS67" s="53" t="s">
        <v>271</v>
      </c>
      <c r="AT67" s="53" t="s">
        <v>271</v>
      </c>
      <c r="AU67" s="53" t="s">
        <v>271</v>
      </c>
      <c r="AV67" s="53" t="s">
        <v>271</v>
      </c>
      <c r="AW67" s="53" t="s">
        <v>271</v>
      </c>
      <c r="AX67" s="53" t="s">
        <v>271</v>
      </c>
      <c r="AY67" s="53" t="s">
        <v>271</v>
      </c>
      <c r="AZ67" s="53" t="s">
        <v>271</v>
      </c>
      <c r="BA67" s="53" t="s">
        <v>271</v>
      </c>
      <c r="BB67" s="53" t="s">
        <v>271</v>
      </c>
      <c r="BC67" s="53" t="s">
        <v>271</v>
      </c>
      <c r="BD67" s="85" t="str" cm="1">
        <f t="array" ref="BD67">IF(OR(AH67:AX67="SI",AY67="SI",AZ67="SI",BA67="SI",BB67="SI",BC67="SI"),"Crítico-Proceda a elaborar plan de acción","No crítico/Intermedio-Solicitar evaluación por parte del OAL")</f>
        <v>No crítico/Intermedio-Solicitar evaluación por parte del OAL</v>
      </c>
      <c r="BE67" s="86"/>
      <c r="BF67" s="74"/>
      <c r="BG67" s="74"/>
      <c r="BH67" s="74"/>
      <c r="BI67" s="74"/>
      <c r="BJ67" s="74"/>
      <c r="BM67">
        <f t="shared" si="0"/>
        <v>1</v>
      </c>
    </row>
    <row r="68" spans="2:65" ht="58.5" customHeight="1">
      <c r="B68" s="54">
        <v>51</v>
      </c>
      <c r="C68" s="55" t="str">
        <f>Hoja1!AE55</f>
        <v xml:space="preserve"> </v>
      </c>
      <c r="D68" s="55" t="str">
        <f>Hoja1!AF55</f>
        <v xml:space="preserve"> </v>
      </c>
      <c r="E68" s="55" t="str">
        <f>Hoja1!AG55</f>
        <v xml:space="preserve"> </v>
      </c>
      <c r="F68" s="55" t="str">
        <f>Hoja1!AH55</f>
        <v xml:space="preserve"> </v>
      </c>
      <c r="G68" s="55" t="str">
        <f>Hoja1!AI55</f>
        <v xml:space="preserve"> </v>
      </c>
      <c r="H68" s="55" t="str">
        <f>Hoja1!AJ55</f>
        <v xml:space="preserve"> </v>
      </c>
      <c r="I68" s="55" t="str">
        <f>Hoja1!AK55</f>
        <v xml:space="preserve"> </v>
      </c>
      <c r="J68" s="55" t="str">
        <f>Hoja1!AL55</f>
        <v xml:space="preserve"> </v>
      </c>
      <c r="K68" s="53"/>
      <c r="L68" s="53"/>
      <c r="M68" s="53"/>
      <c r="N68" s="53"/>
      <c r="O68" s="53"/>
      <c r="P68" s="53"/>
      <c r="Q68" s="53"/>
      <c r="R68" s="53"/>
      <c r="S68" s="53"/>
      <c r="T68" s="53"/>
      <c r="U68" s="53"/>
      <c r="V68" s="53"/>
      <c r="W68" s="53"/>
      <c r="X68" s="53"/>
      <c r="Y68" s="53"/>
      <c r="Z68" s="53"/>
      <c r="AA68" s="53"/>
      <c r="AB68" s="53"/>
      <c r="AC68" s="53"/>
      <c r="AD68" s="53"/>
      <c r="AE68" s="53"/>
      <c r="AF68" s="53"/>
      <c r="AG68" s="79" t="str" cm="1">
        <f t="array" ref="AG68">IF(OR(K68:AA68="NO",AB68="NO",AC68="NO",AD68="NO",AE68="NO",AF68="NO"),"No aceptable","Aceptable")</f>
        <v>Aceptable</v>
      </c>
      <c r="AH68" s="53" t="s">
        <v>271</v>
      </c>
      <c r="AI68" s="53" t="s">
        <v>271</v>
      </c>
      <c r="AJ68" s="53" t="s">
        <v>271</v>
      </c>
      <c r="AK68" s="53" t="s">
        <v>271</v>
      </c>
      <c r="AL68" s="53" t="s">
        <v>271</v>
      </c>
      <c r="AM68" s="53" t="s">
        <v>271</v>
      </c>
      <c r="AN68" s="53" t="s">
        <v>271</v>
      </c>
      <c r="AO68" s="53" t="s">
        <v>271</v>
      </c>
      <c r="AP68" s="53" t="s">
        <v>271</v>
      </c>
      <c r="AQ68" s="53" t="s">
        <v>271</v>
      </c>
      <c r="AR68" s="53" t="s">
        <v>271</v>
      </c>
      <c r="AS68" s="53" t="s">
        <v>271</v>
      </c>
      <c r="AT68" s="53" t="s">
        <v>271</v>
      </c>
      <c r="AU68" s="53" t="s">
        <v>271</v>
      </c>
      <c r="AV68" s="53" t="s">
        <v>271</v>
      </c>
      <c r="AW68" s="53" t="s">
        <v>271</v>
      </c>
      <c r="AX68" s="53" t="s">
        <v>271</v>
      </c>
      <c r="AY68" s="53" t="s">
        <v>271</v>
      </c>
      <c r="AZ68" s="53" t="s">
        <v>271</v>
      </c>
      <c r="BA68" s="53" t="s">
        <v>271</v>
      </c>
      <c r="BB68" s="53" t="s">
        <v>271</v>
      </c>
      <c r="BC68" s="53" t="s">
        <v>271</v>
      </c>
      <c r="BD68" s="85" t="str" cm="1">
        <f t="array" ref="BD68">IF(OR(AH68:AX68="SI",AY68="SI",AZ68="SI",BA68="SI",BB68="SI",BC68="SI"),"Crítico-Proceda a elaborar plan de acción","No crítico/Intermedio-Solicitar evaluación por parte del OAL")</f>
        <v>No crítico/Intermedio-Solicitar evaluación por parte del OAL</v>
      </c>
      <c r="BE68" s="86"/>
      <c r="BF68" s="74"/>
      <c r="BG68" s="74"/>
      <c r="BH68" s="74"/>
      <c r="BI68" s="74"/>
      <c r="BJ68" s="74"/>
      <c r="BM68">
        <f t="shared" si="0"/>
        <v>1</v>
      </c>
    </row>
    <row r="69" spans="2:65" ht="58.5" customHeight="1">
      <c r="B69" s="54">
        <v>52</v>
      </c>
      <c r="C69" s="55" t="str">
        <f>Hoja1!AE56</f>
        <v xml:space="preserve"> </v>
      </c>
      <c r="D69" s="55" t="str">
        <f>Hoja1!AF56</f>
        <v xml:space="preserve"> </v>
      </c>
      <c r="E69" s="55" t="str">
        <f>Hoja1!AG56</f>
        <v xml:space="preserve"> </v>
      </c>
      <c r="F69" s="55" t="str">
        <f>Hoja1!AH56</f>
        <v xml:space="preserve"> </v>
      </c>
      <c r="G69" s="55" t="str">
        <f>Hoja1!AI56</f>
        <v xml:space="preserve"> </v>
      </c>
      <c r="H69" s="55" t="str">
        <f>Hoja1!AJ56</f>
        <v xml:space="preserve"> </v>
      </c>
      <c r="I69" s="55" t="str">
        <f>Hoja1!AK56</f>
        <v xml:space="preserve"> </v>
      </c>
      <c r="J69" s="55" t="str">
        <f>Hoja1!AL56</f>
        <v xml:space="preserve"> </v>
      </c>
      <c r="K69" s="53"/>
      <c r="L69" s="53"/>
      <c r="M69" s="53"/>
      <c r="N69" s="53"/>
      <c r="O69" s="53"/>
      <c r="P69" s="53"/>
      <c r="Q69" s="53"/>
      <c r="R69" s="53"/>
      <c r="S69" s="53"/>
      <c r="T69" s="53"/>
      <c r="U69" s="53"/>
      <c r="V69" s="53"/>
      <c r="W69" s="53"/>
      <c r="X69" s="53"/>
      <c r="Y69" s="53"/>
      <c r="Z69" s="53"/>
      <c r="AA69" s="53"/>
      <c r="AB69" s="53"/>
      <c r="AC69" s="53"/>
      <c r="AD69" s="53"/>
      <c r="AE69" s="53"/>
      <c r="AF69" s="53"/>
      <c r="AG69" s="79" t="str" cm="1">
        <f t="array" ref="AG69">IF(OR(K69:AA69="NO",AB69="NO",AC69="NO",AD69="NO",AE69="NO",AF69="NO"),"No aceptable","Aceptable")</f>
        <v>Aceptable</v>
      </c>
      <c r="AH69" s="53" t="s">
        <v>271</v>
      </c>
      <c r="AI69" s="53" t="s">
        <v>271</v>
      </c>
      <c r="AJ69" s="53" t="s">
        <v>271</v>
      </c>
      <c r="AK69" s="53" t="s">
        <v>271</v>
      </c>
      <c r="AL69" s="53" t="s">
        <v>271</v>
      </c>
      <c r="AM69" s="53" t="s">
        <v>271</v>
      </c>
      <c r="AN69" s="53" t="s">
        <v>271</v>
      </c>
      <c r="AO69" s="53" t="s">
        <v>271</v>
      </c>
      <c r="AP69" s="53" t="s">
        <v>271</v>
      </c>
      <c r="AQ69" s="53" t="s">
        <v>271</v>
      </c>
      <c r="AR69" s="53" t="s">
        <v>271</v>
      </c>
      <c r="AS69" s="53" t="s">
        <v>271</v>
      </c>
      <c r="AT69" s="53" t="s">
        <v>271</v>
      </c>
      <c r="AU69" s="53" t="s">
        <v>271</v>
      </c>
      <c r="AV69" s="53" t="s">
        <v>271</v>
      </c>
      <c r="AW69" s="53" t="s">
        <v>271</v>
      </c>
      <c r="AX69" s="53" t="s">
        <v>271</v>
      </c>
      <c r="AY69" s="53" t="s">
        <v>271</v>
      </c>
      <c r="AZ69" s="53" t="s">
        <v>271</v>
      </c>
      <c r="BA69" s="53" t="s">
        <v>271</v>
      </c>
      <c r="BB69" s="53" t="s">
        <v>271</v>
      </c>
      <c r="BC69" s="53" t="s">
        <v>271</v>
      </c>
      <c r="BD69" s="85" t="str" cm="1">
        <f t="array" ref="BD69">IF(OR(AH69:AX69="SI",AY69="SI",AZ69="SI",BA69="SI",BB69="SI",BC69="SI"),"Crítico-Proceda a elaborar plan de acción","No crítico/Intermedio-Solicitar evaluación por parte del OAL")</f>
        <v>No crítico/Intermedio-Solicitar evaluación por parte del OAL</v>
      </c>
      <c r="BE69" s="86"/>
      <c r="BF69" s="74"/>
      <c r="BG69" s="74"/>
      <c r="BH69" s="74"/>
      <c r="BI69" s="74"/>
      <c r="BJ69" s="74"/>
      <c r="BM69">
        <f t="shared" si="0"/>
        <v>1</v>
      </c>
    </row>
    <row r="70" spans="2:65" ht="58.5" customHeight="1">
      <c r="B70" s="54">
        <v>53</v>
      </c>
      <c r="C70" s="55" t="str">
        <f>Hoja1!AE57</f>
        <v xml:space="preserve"> </v>
      </c>
      <c r="D70" s="55" t="str">
        <f>Hoja1!AF57</f>
        <v xml:space="preserve"> </v>
      </c>
      <c r="E70" s="55" t="str">
        <f>Hoja1!AG57</f>
        <v xml:space="preserve"> </v>
      </c>
      <c r="F70" s="55" t="str">
        <f>Hoja1!AH57</f>
        <v xml:space="preserve"> </v>
      </c>
      <c r="G70" s="55" t="str">
        <f>Hoja1!AI57</f>
        <v xml:space="preserve"> </v>
      </c>
      <c r="H70" s="55" t="str">
        <f>Hoja1!AJ57</f>
        <v xml:space="preserve"> </v>
      </c>
      <c r="I70" s="55" t="str">
        <f>Hoja1!AK57</f>
        <v xml:space="preserve"> </v>
      </c>
      <c r="J70" s="55" t="str">
        <f>Hoja1!AL57</f>
        <v xml:space="preserve"> </v>
      </c>
      <c r="K70" s="53"/>
      <c r="L70" s="53"/>
      <c r="M70" s="53"/>
      <c r="N70" s="53"/>
      <c r="O70" s="53"/>
      <c r="P70" s="53"/>
      <c r="Q70" s="53"/>
      <c r="R70" s="53"/>
      <c r="S70" s="53"/>
      <c r="T70" s="53"/>
      <c r="U70" s="53"/>
      <c r="V70" s="53"/>
      <c r="W70" s="53"/>
      <c r="X70" s="53"/>
      <c r="Y70" s="53"/>
      <c r="Z70" s="53"/>
      <c r="AA70" s="53"/>
      <c r="AB70" s="53"/>
      <c r="AC70" s="53"/>
      <c r="AD70" s="53"/>
      <c r="AE70" s="53"/>
      <c r="AF70" s="53"/>
      <c r="AG70" s="79" t="str" cm="1">
        <f t="array" ref="AG70">IF(OR(K70:AA70="NO",AB70="NO",AC70="NO",AD70="NO",AE70="NO",AF70="NO"),"No aceptable","Aceptable")</f>
        <v>Aceptable</v>
      </c>
      <c r="AH70" s="53" t="s">
        <v>271</v>
      </c>
      <c r="AI70" s="53" t="s">
        <v>271</v>
      </c>
      <c r="AJ70" s="53" t="s">
        <v>271</v>
      </c>
      <c r="AK70" s="53" t="s">
        <v>271</v>
      </c>
      <c r="AL70" s="53" t="s">
        <v>271</v>
      </c>
      <c r="AM70" s="53" t="s">
        <v>271</v>
      </c>
      <c r="AN70" s="53" t="s">
        <v>271</v>
      </c>
      <c r="AO70" s="53" t="s">
        <v>271</v>
      </c>
      <c r="AP70" s="53" t="s">
        <v>271</v>
      </c>
      <c r="AQ70" s="53" t="s">
        <v>271</v>
      </c>
      <c r="AR70" s="53" t="s">
        <v>271</v>
      </c>
      <c r="AS70" s="53" t="s">
        <v>271</v>
      </c>
      <c r="AT70" s="53" t="s">
        <v>271</v>
      </c>
      <c r="AU70" s="53" t="s">
        <v>271</v>
      </c>
      <c r="AV70" s="53" t="s">
        <v>271</v>
      </c>
      <c r="AW70" s="53" t="s">
        <v>271</v>
      </c>
      <c r="AX70" s="53" t="s">
        <v>271</v>
      </c>
      <c r="AY70" s="53" t="s">
        <v>271</v>
      </c>
      <c r="AZ70" s="53" t="s">
        <v>271</v>
      </c>
      <c r="BA70" s="53" t="s">
        <v>271</v>
      </c>
      <c r="BB70" s="53" t="s">
        <v>271</v>
      </c>
      <c r="BC70" s="53" t="s">
        <v>271</v>
      </c>
      <c r="BD70" s="85" t="str" cm="1">
        <f t="array" ref="BD70">IF(OR(AH70:AX70="SI",AY70="SI",AZ70="SI",BA70="SI",BB70="SI",BC70="SI"),"Crítico-Proceda a elaborar plan de acción","No crítico/Intermedio-Solicitar evaluación por parte del OAL")</f>
        <v>No crítico/Intermedio-Solicitar evaluación por parte del OAL</v>
      </c>
      <c r="BE70" s="86"/>
      <c r="BF70" s="74"/>
      <c r="BG70" s="74"/>
      <c r="BH70" s="74"/>
      <c r="BI70" s="74"/>
      <c r="BJ70" s="74"/>
      <c r="BM70">
        <f t="shared" si="0"/>
        <v>1</v>
      </c>
    </row>
    <row r="71" spans="2:65" ht="58.5" customHeight="1">
      <c r="B71" s="54">
        <v>54</v>
      </c>
      <c r="C71" s="55" t="str">
        <f>Hoja1!AE58</f>
        <v xml:space="preserve"> </v>
      </c>
      <c r="D71" s="55" t="str">
        <f>Hoja1!AF58</f>
        <v xml:space="preserve"> </v>
      </c>
      <c r="E71" s="55" t="str">
        <f>Hoja1!AG58</f>
        <v xml:space="preserve"> </v>
      </c>
      <c r="F71" s="55" t="str">
        <f>Hoja1!AH58</f>
        <v xml:space="preserve"> </v>
      </c>
      <c r="G71" s="55" t="str">
        <f>Hoja1!AI58</f>
        <v xml:space="preserve"> </v>
      </c>
      <c r="H71" s="55" t="str">
        <f>Hoja1!AJ58</f>
        <v xml:space="preserve"> </v>
      </c>
      <c r="I71" s="55" t="str">
        <f>Hoja1!AK58</f>
        <v xml:space="preserve"> </v>
      </c>
      <c r="J71" s="55" t="str">
        <f>Hoja1!AL58</f>
        <v xml:space="preserve"> </v>
      </c>
      <c r="K71" s="53"/>
      <c r="L71" s="53"/>
      <c r="M71" s="53"/>
      <c r="N71" s="53"/>
      <c r="O71" s="53"/>
      <c r="P71" s="53"/>
      <c r="Q71" s="53"/>
      <c r="R71" s="53"/>
      <c r="S71" s="53"/>
      <c r="T71" s="53"/>
      <c r="U71" s="53"/>
      <c r="V71" s="53"/>
      <c r="W71" s="53"/>
      <c r="X71" s="53"/>
      <c r="Y71" s="53"/>
      <c r="Z71" s="53"/>
      <c r="AA71" s="53"/>
      <c r="AB71" s="53"/>
      <c r="AC71" s="53"/>
      <c r="AD71" s="53"/>
      <c r="AE71" s="53"/>
      <c r="AF71" s="53"/>
      <c r="AG71" s="79" t="str" cm="1">
        <f t="array" ref="AG71">IF(OR(K71:AA71="NO",AB71="NO",AC71="NO",AD71="NO",AE71="NO",AF71="NO"),"No aceptable","Aceptable")</f>
        <v>Aceptable</v>
      </c>
      <c r="AH71" s="53" t="s">
        <v>271</v>
      </c>
      <c r="AI71" s="53" t="s">
        <v>271</v>
      </c>
      <c r="AJ71" s="53" t="s">
        <v>271</v>
      </c>
      <c r="AK71" s="53" t="s">
        <v>271</v>
      </c>
      <c r="AL71" s="53" t="s">
        <v>271</v>
      </c>
      <c r="AM71" s="53" t="s">
        <v>271</v>
      </c>
      <c r="AN71" s="53" t="s">
        <v>271</v>
      </c>
      <c r="AO71" s="53" t="s">
        <v>271</v>
      </c>
      <c r="AP71" s="53" t="s">
        <v>271</v>
      </c>
      <c r="AQ71" s="53" t="s">
        <v>271</v>
      </c>
      <c r="AR71" s="53" t="s">
        <v>271</v>
      </c>
      <c r="AS71" s="53" t="s">
        <v>271</v>
      </c>
      <c r="AT71" s="53" t="s">
        <v>271</v>
      </c>
      <c r="AU71" s="53" t="s">
        <v>271</v>
      </c>
      <c r="AV71" s="53" t="s">
        <v>271</v>
      </c>
      <c r="AW71" s="53" t="s">
        <v>271</v>
      </c>
      <c r="AX71" s="53" t="s">
        <v>271</v>
      </c>
      <c r="AY71" s="53" t="s">
        <v>271</v>
      </c>
      <c r="AZ71" s="53" t="s">
        <v>271</v>
      </c>
      <c r="BA71" s="53" t="s">
        <v>271</v>
      </c>
      <c r="BB71" s="53" t="s">
        <v>271</v>
      </c>
      <c r="BC71" s="53" t="s">
        <v>271</v>
      </c>
      <c r="BD71" s="85" t="str" cm="1">
        <f t="array" ref="BD71">IF(OR(AH71:AX71="SI",AY71="SI",AZ71="SI",BA71="SI",BB71="SI",BC71="SI"),"Crítico-Proceda a elaborar plan de acción","No crítico/Intermedio-Solicitar evaluación por parte del OAL")</f>
        <v>No crítico/Intermedio-Solicitar evaluación por parte del OAL</v>
      </c>
      <c r="BE71" s="86"/>
      <c r="BF71" s="74"/>
      <c r="BG71" s="74"/>
      <c r="BH71" s="74"/>
      <c r="BI71" s="74"/>
      <c r="BJ71" s="74"/>
      <c r="BM71">
        <f t="shared" si="0"/>
        <v>1</v>
      </c>
    </row>
    <row r="72" spans="2:65" ht="58.5" customHeight="1">
      <c r="B72" s="54">
        <v>55</v>
      </c>
      <c r="C72" s="55" t="str">
        <f>Hoja1!AE59</f>
        <v xml:space="preserve"> </v>
      </c>
      <c r="D72" s="55" t="str">
        <f>Hoja1!AF59</f>
        <v xml:space="preserve"> </v>
      </c>
      <c r="E72" s="55" t="str">
        <f>Hoja1!AG59</f>
        <v xml:space="preserve"> </v>
      </c>
      <c r="F72" s="55" t="str">
        <f>Hoja1!AH59</f>
        <v xml:space="preserve"> </v>
      </c>
      <c r="G72" s="55" t="str">
        <f>Hoja1!AI59</f>
        <v xml:space="preserve"> </v>
      </c>
      <c r="H72" s="55" t="str">
        <f>Hoja1!AJ59</f>
        <v xml:space="preserve"> </v>
      </c>
      <c r="I72" s="55" t="str">
        <f>Hoja1!AK59</f>
        <v xml:space="preserve"> </v>
      </c>
      <c r="J72" s="55" t="str">
        <f>Hoja1!AL59</f>
        <v xml:space="preserve"> </v>
      </c>
      <c r="K72" s="53"/>
      <c r="L72" s="53"/>
      <c r="M72" s="53"/>
      <c r="N72" s="53"/>
      <c r="O72" s="53"/>
      <c r="P72" s="53"/>
      <c r="Q72" s="53"/>
      <c r="R72" s="53"/>
      <c r="S72" s="53"/>
      <c r="T72" s="53"/>
      <c r="U72" s="53"/>
      <c r="V72" s="53"/>
      <c r="W72" s="53"/>
      <c r="X72" s="53"/>
      <c r="Y72" s="53"/>
      <c r="Z72" s="53"/>
      <c r="AA72" s="53"/>
      <c r="AB72" s="53"/>
      <c r="AC72" s="53"/>
      <c r="AD72" s="53"/>
      <c r="AE72" s="53"/>
      <c r="AF72" s="53"/>
      <c r="AG72" s="79" t="str" cm="1">
        <f t="array" ref="AG72">IF(OR(K72:AA72="NO",AB72="NO",AC72="NO",AD72="NO",AE72="NO",AF72="NO"),"No aceptable","Aceptable")</f>
        <v>Aceptable</v>
      </c>
      <c r="AH72" s="53" t="s">
        <v>271</v>
      </c>
      <c r="AI72" s="53" t="s">
        <v>271</v>
      </c>
      <c r="AJ72" s="53" t="s">
        <v>271</v>
      </c>
      <c r="AK72" s="53" t="s">
        <v>271</v>
      </c>
      <c r="AL72" s="53" t="s">
        <v>271</v>
      </c>
      <c r="AM72" s="53" t="s">
        <v>271</v>
      </c>
      <c r="AN72" s="53" t="s">
        <v>271</v>
      </c>
      <c r="AO72" s="53" t="s">
        <v>271</v>
      </c>
      <c r="AP72" s="53" t="s">
        <v>271</v>
      </c>
      <c r="AQ72" s="53" t="s">
        <v>271</v>
      </c>
      <c r="AR72" s="53" t="s">
        <v>271</v>
      </c>
      <c r="AS72" s="53" t="s">
        <v>271</v>
      </c>
      <c r="AT72" s="53" t="s">
        <v>271</v>
      </c>
      <c r="AU72" s="53" t="s">
        <v>271</v>
      </c>
      <c r="AV72" s="53" t="s">
        <v>271</v>
      </c>
      <c r="AW72" s="53" t="s">
        <v>271</v>
      </c>
      <c r="AX72" s="53" t="s">
        <v>271</v>
      </c>
      <c r="AY72" s="53" t="s">
        <v>271</v>
      </c>
      <c r="AZ72" s="53" t="s">
        <v>271</v>
      </c>
      <c r="BA72" s="53" t="s">
        <v>271</v>
      </c>
      <c r="BB72" s="53" t="s">
        <v>271</v>
      </c>
      <c r="BC72" s="53" t="s">
        <v>271</v>
      </c>
      <c r="BD72" s="85" t="str" cm="1">
        <f t="array" ref="BD72">IF(OR(AH72:AX72="SI",AY72="SI",AZ72="SI",BA72="SI",BB72="SI",BC72="SI"),"Crítico-Proceda a elaborar plan de acción","No crítico/Intermedio-Solicitar evaluación por parte del OAL")</f>
        <v>No crítico/Intermedio-Solicitar evaluación por parte del OAL</v>
      </c>
      <c r="BE72" s="86"/>
      <c r="BF72" s="74"/>
      <c r="BG72" s="74"/>
      <c r="BH72" s="74"/>
      <c r="BI72" s="74"/>
      <c r="BJ72" s="74"/>
      <c r="BM72">
        <f t="shared" si="0"/>
        <v>1</v>
      </c>
    </row>
    <row r="73" spans="2:65" ht="58.5" customHeight="1">
      <c r="B73" s="54">
        <v>56</v>
      </c>
      <c r="C73" s="55" t="str">
        <f>Hoja1!AE60</f>
        <v xml:space="preserve"> </v>
      </c>
      <c r="D73" s="55" t="str">
        <f>Hoja1!AF60</f>
        <v xml:space="preserve"> </v>
      </c>
      <c r="E73" s="55" t="str">
        <f>Hoja1!AG60</f>
        <v xml:space="preserve"> </v>
      </c>
      <c r="F73" s="55" t="str">
        <f>Hoja1!AH60</f>
        <v xml:space="preserve"> </v>
      </c>
      <c r="G73" s="55" t="str">
        <f>Hoja1!AI60</f>
        <v xml:space="preserve"> </v>
      </c>
      <c r="H73" s="55" t="str">
        <f>Hoja1!AJ60</f>
        <v xml:space="preserve"> </v>
      </c>
      <c r="I73" s="55" t="str">
        <f>Hoja1!AK60</f>
        <v xml:space="preserve"> </v>
      </c>
      <c r="J73" s="55" t="str">
        <f>Hoja1!AL60</f>
        <v xml:space="preserve"> </v>
      </c>
      <c r="K73" s="53"/>
      <c r="L73" s="53"/>
      <c r="M73" s="53"/>
      <c r="N73" s="53"/>
      <c r="O73" s="53"/>
      <c r="P73" s="53"/>
      <c r="Q73" s="53"/>
      <c r="R73" s="53"/>
      <c r="S73" s="53"/>
      <c r="T73" s="53"/>
      <c r="U73" s="53"/>
      <c r="V73" s="53"/>
      <c r="W73" s="53"/>
      <c r="X73" s="53"/>
      <c r="Y73" s="53"/>
      <c r="Z73" s="53"/>
      <c r="AA73" s="53"/>
      <c r="AB73" s="53"/>
      <c r="AC73" s="53"/>
      <c r="AD73" s="53"/>
      <c r="AE73" s="53"/>
      <c r="AF73" s="53"/>
      <c r="AG73" s="79" t="str" cm="1">
        <f t="array" ref="AG73">IF(OR(K73:AA73="NO",AB73="NO",AC73="NO",AD73="NO",AE73="NO",AF73="NO"),"No aceptable","Aceptable")</f>
        <v>Aceptable</v>
      </c>
      <c r="AH73" s="53" t="s">
        <v>271</v>
      </c>
      <c r="AI73" s="53" t="s">
        <v>271</v>
      </c>
      <c r="AJ73" s="53" t="s">
        <v>271</v>
      </c>
      <c r="AK73" s="53" t="s">
        <v>271</v>
      </c>
      <c r="AL73" s="53" t="s">
        <v>271</v>
      </c>
      <c r="AM73" s="53" t="s">
        <v>271</v>
      </c>
      <c r="AN73" s="53" t="s">
        <v>271</v>
      </c>
      <c r="AO73" s="53" t="s">
        <v>271</v>
      </c>
      <c r="AP73" s="53" t="s">
        <v>271</v>
      </c>
      <c r="AQ73" s="53" t="s">
        <v>271</v>
      </c>
      <c r="AR73" s="53" t="s">
        <v>271</v>
      </c>
      <c r="AS73" s="53" t="s">
        <v>271</v>
      </c>
      <c r="AT73" s="53" t="s">
        <v>271</v>
      </c>
      <c r="AU73" s="53" t="s">
        <v>271</v>
      </c>
      <c r="AV73" s="53" t="s">
        <v>271</v>
      </c>
      <c r="AW73" s="53" t="s">
        <v>271</v>
      </c>
      <c r="AX73" s="53" t="s">
        <v>271</v>
      </c>
      <c r="AY73" s="53" t="s">
        <v>271</v>
      </c>
      <c r="AZ73" s="53" t="s">
        <v>271</v>
      </c>
      <c r="BA73" s="53" t="s">
        <v>271</v>
      </c>
      <c r="BB73" s="53" t="s">
        <v>271</v>
      </c>
      <c r="BC73" s="53" t="s">
        <v>271</v>
      </c>
      <c r="BD73" s="85" t="str" cm="1">
        <f t="array" ref="BD73">IF(OR(AH73:AX73="SI",AY73="SI",AZ73="SI",BA73="SI",BB73="SI",BC73="SI"),"Crítico-Proceda a elaborar plan de acción","No crítico/Intermedio-Solicitar evaluación por parte del OAL")</f>
        <v>No crítico/Intermedio-Solicitar evaluación por parte del OAL</v>
      </c>
      <c r="BE73" s="86"/>
      <c r="BF73" s="74"/>
      <c r="BG73" s="74"/>
      <c r="BH73" s="74"/>
      <c r="BI73" s="74"/>
      <c r="BJ73" s="74"/>
      <c r="BM73">
        <f t="shared" si="0"/>
        <v>1</v>
      </c>
    </row>
    <row r="74" spans="2:65" ht="58.5" customHeight="1">
      <c r="B74" s="54">
        <v>57</v>
      </c>
      <c r="C74" s="55" t="str">
        <f>Hoja1!AE61</f>
        <v xml:space="preserve"> </v>
      </c>
      <c r="D74" s="55" t="str">
        <f>Hoja1!AF61</f>
        <v xml:space="preserve"> </v>
      </c>
      <c r="E74" s="55" t="str">
        <f>Hoja1!AG61</f>
        <v xml:space="preserve"> </v>
      </c>
      <c r="F74" s="55" t="str">
        <f>Hoja1!AH61</f>
        <v xml:space="preserve"> </v>
      </c>
      <c r="G74" s="55" t="str">
        <f>Hoja1!AI61</f>
        <v xml:space="preserve"> </v>
      </c>
      <c r="H74" s="55" t="str">
        <f>Hoja1!AJ61</f>
        <v xml:space="preserve"> </v>
      </c>
      <c r="I74" s="55" t="str">
        <f>Hoja1!AK61</f>
        <v xml:space="preserve"> </v>
      </c>
      <c r="J74" s="55" t="str">
        <f>Hoja1!AL61</f>
        <v xml:space="preserve"> </v>
      </c>
      <c r="K74" s="53"/>
      <c r="L74" s="53"/>
      <c r="M74" s="53"/>
      <c r="N74" s="53"/>
      <c r="O74" s="53"/>
      <c r="P74" s="53"/>
      <c r="Q74" s="53"/>
      <c r="R74" s="53"/>
      <c r="S74" s="53"/>
      <c r="T74" s="53"/>
      <c r="U74" s="53"/>
      <c r="V74" s="53"/>
      <c r="W74" s="53"/>
      <c r="X74" s="53"/>
      <c r="Y74" s="53"/>
      <c r="Z74" s="53"/>
      <c r="AA74" s="53"/>
      <c r="AB74" s="53"/>
      <c r="AC74" s="53"/>
      <c r="AD74" s="53"/>
      <c r="AE74" s="53"/>
      <c r="AF74" s="53"/>
      <c r="AG74" s="79" t="str" cm="1">
        <f t="array" ref="AG74">IF(OR(K74:AA74="NO",AB74="NO",AC74="NO",AD74="NO",AE74="NO",AF74="NO"),"No aceptable","Aceptable")</f>
        <v>Aceptable</v>
      </c>
      <c r="AH74" s="53" t="s">
        <v>271</v>
      </c>
      <c r="AI74" s="53" t="s">
        <v>271</v>
      </c>
      <c r="AJ74" s="53" t="s">
        <v>271</v>
      </c>
      <c r="AK74" s="53" t="s">
        <v>271</v>
      </c>
      <c r="AL74" s="53" t="s">
        <v>271</v>
      </c>
      <c r="AM74" s="53" t="s">
        <v>271</v>
      </c>
      <c r="AN74" s="53" t="s">
        <v>271</v>
      </c>
      <c r="AO74" s="53" t="s">
        <v>271</v>
      </c>
      <c r="AP74" s="53" t="s">
        <v>271</v>
      </c>
      <c r="AQ74" s="53" t="s">
        <v>271</v>
      </c>
      <c r="AR74" s="53" t="s">
        <v>271</v>
      </c>
      <c r="AS74" s="53" t="s">
        <v>271</v>
      </c>
      <c r="AT74" s="53" t="s">
        <v>271</v>
      </c>
      <c r="AU74" s="53" t="s">
        <v>271</v>
      </c>
      <c r="AV74" s="53" t="s">
        <v>271</v>
      </c>
      <c r="AW74" s="53" t="s">
        <v>271</v>
      </c>
      <c r="AX74" s="53" t="s">
        <v>271</v>
      </c>
      <c r="AY74" s="53" t="s">
        <v>271</v>
      </c>
      <c r="AZ74" s="53" t="s">
        <v>271</v>
      </c>
      <c r="BA74" s="53" t="s">
        <v>271</v>
      </c>
      <c r="BB74" s="53" t="s">
        <v>271</v>
      </c>
      <c r="BC74" s="53" t="s">
        <v>271</v>
      </c>
      <c r="BD74" s="85" t="str" cm="1">
        <f t="array" ref="BD74">IF(OR(AH74:AX74="SI",AY74="SI",AZ74="SI",BA74="SI",BB74="SI",BC74="SI"),"Crítico-Proceda a elaborar plan de acción","No crítico/Intermedio-Solicitar evaluación por parte del OAL")</f>
        <v>No crítico/Intermedio-Solicitar evaluación por parte del OAL</v>
      </c>
      <c r="BE74" s="86"/>
      <c r="BF74" s="74"/>
      <c r="BG74" s="74"/>
      <c r="BH74" s="74"/>
      <c r="BI74" s="74"/>
      <c r="BJ74" s="74"/>
      <c r="BM74">
        <f t="shared" si="0"/>
        <v>1</v>
      </c>
    </row>
    <row r="75" spans="2:65" ht="58.5" customHeight="1">
      <c r="B75" s="54">
        <v>58</v>
      </c>
      <c r="C75" s="55" t="str">
        <f>Hoja1!AE62</f>
        <v xml:space="preserve"> </v>
      </c>
      <c r="D75" s="55" t="str">
        <f>Hoja1!AF62</f>
        <v xml:space="preserve"> </v>
      </c>
      <c r="E75" s="55" t="str">
        <f>Hoja1!AG62</f>
        <v xml:space="preserve"> </v>
      </c>
      <c r="F75" s="55" t="str">
        <f>Hoja1!AH62</f>
        <v xml:space="preserve"> </v>
      </c>
      <c r="G75" s="55" t="str">
        <f>Hoja1!AI62</f>
        <v xml:space="preserve"> </v>
      </c>
      <c r="H75" s="55" t="str">
        <f>Hoja1!AJ62</f>
        <v xml:space="preserve"> </v>
      </c>
      <c r="I75" s="55" t="str">
        <f>Hoja1!AK62</f>
        <v xml:space="preserve"> </v>
      </c>
      <c r="J75" s="55" t="str">
        <f>Hoja1!AL62</f>
        <v xml:space="preserve"> </v>
      </c>
      <c r="K75" s="53"/>
      <c r="L75" s="53"/>
      <c r="M75" s="53"/>
      <c r="N75" s="53"/>
      <c r="O75" s="53"/>
      <c r="P75" s="53"/>
      <c r="Q75" s="53"/>
      <c r="R75" s="53"/>
      <c r="S75" s="53"/>
      <c r="T75" s="53"/>
      <c r="U75" s="53"/>
      <c r="V75" s="53"/>
      <c r="W75" s="53"/>
      <c r="X75" s="53"/>
      <c r="Y75" s="53"/>
      <c r="Z75" s="53"/>
      <c r="AA75" s="53"/>
      <c r="AB75" s="53"/>
      <c r="AC75" s="53"/>
      <c r="AD75" s="53"/>
      <c r="AE75" s="53"/>
      <c r="AF75" s="53"/>
      <c r="AG75" s="79" t="str" cm="1">
        <f t="array" ref="AG75">IF(OR(K75:AA75="NO",AB75="NO",AC75="NO",AD75="NO",AE75="NO",AF75="NO"),"No aceptable","Aceptable")</f>
        <v>Aceptable</v>
      </c>
      <c r="AH75" s="53" t="s">
        <v>271</v>
      </c>
      <c r="AI75" s="53" t="s">
        <v>271</v>
      </c>
      <c r="AJ75" s="53" t="s">
        <v>271</v>
      </c>
      <c r="AK75" s="53" t="s">
        <v>271</v>
      </c>
      <c r="AL75" s="53" t="s">
        <v>271</v>
      </c>
      <c r="AM75" s="53" t="s">
        <v>271</v>
      </c>
      <c r="AN75" s="53" t="s">
        <v>271</v>
      </c>
      <c r="AO75" s="53" t="s">
        <v>271</v>
      </c>
      <c r="AP75" s="53" t="s">
        <v>271</v>
      </c>
      <c r="AQ75" s="53" t="s">
        <v>271</v>
      </c>
      <c r="AR75" s="53" t="s">
        <v>271</v>
      </c>
      <c r="AS75" s="53" t="s">
        <v>271</v>
      </c>
      <c r="AT75" s="53" t="s">
        <v>271</v>
      </c>
      <c r="AU75" s="53" t="s">
        <v>271</v>
      </c>
      <c r="AV75" s="53" t="s">
        <v>271</v>
      </c>
      <c r="AW75" s="53" t="s">
        <v>271</v>
      </c>
      <c r="AX75" s="53" t="s">
        <v>271</v>
      </c>
      <c r="AY75" s="53" t="s">
        <v>271</v>
      </c>
      <c r="AZ75" s="53" t="s">
        <v>271</v>
      </c>
      <c r="BA75" s="53" t="s">
        <v>271</v>
      </c>
      <c r="BB75" s="53" t="s">
        <v>271</v>
      </c>
      <c r="BC75" s="53" t="s">
        <v>271</v>
      </c>
      <c r="BD75" s="85" t="str" cm="1">
        <f t="array" ref="BD75">IF(OR(AH75:AX75="SI",AY75="SI",AZ75="SI",BA75="SI",BB75="SI",BC75="SI"),"Crítico-Proceda a elaborar plan de acción","No crítico/Intermedio-Solicitar evaluación por parte del OAL")</f>
        <v>No crítico/Intermedio-Solicitar evaluación por parte del OAL</v>
      </c>
      <c r="BE75" s="86"/>
      <c r="BF75" s="74"/>
      <c r="BG75" s="74"/>
      <c r="BH75" s="74"/>
      <c r="BI75" s="74"/>
      <c r="BJ75" s="74"/>
      <c r="BM75">
        <f t="shared" si="0"/>
        <v>1</v>
      </c>
    </row>
    <row r="76" spans="2:65" ht="58.5" customHeight="1">
      <c r="B76" s="54">
        <v>59</v>
      </c>
      <c r="C76" s="55" t="str">
        <f>Hoja1!AE63</f>
        <v xml:space="preserve"> </v>
      </c>
      <c r="D76" s="55" t="str">
        <f>Hoja1!AF63</f>
        <v xml:space="preserve"> </v>
      </c>
      <c r="E76" s="55" t="str">
        <f>Hoja1!AG63</f>
        <v xml:space="preserve"> </v>
      </c>
      <c r="F76" s="55" t="str">
        <f>Hoja1!AH63</f>
        <v xml:space="preserve"> </v>
      </c>
      <c r="G76" s="55" t="str">
        <f>Hoja1!AI63</f>
        <v xml:space="preserve"> </v>
      </c>
      <c r="H76" s="55" t="str">
        <f>Hoja1!AJ63</f>
        <v xml:space="preserve"> </v>
      </c>
      <c r="I76" s="55" t="str">
        <f>Hoja1!AK63</f>
        <v xml:space="preserve"> </v>
      </c>
      <c r="J76" s="55" t="str">
        <f>Hoja1!AL63</f>
        <v xml:space="preserve"> </v>
      </c>
      <c r="K76" s="53"/>
      <c r="L76" s="53"/>
      <c r="M76" s="53"/>
      <c r="N76" s="53"/>
      <c r="O76" s="53"/>
      <c r="P76" s="53"/>
      <c r="Q76" s="53"/>
      <c r="R76" s="53"/>
      <c r="S76" s="53"/>
      <c r="T76" s="53"/>
      <c r="U76" s="53"/>
      <c r="V76" s="53"/>
      <c r="W76" s="53"/>
      <c r="X76" s="53"/>
      <c r="Y76" s="53"/>
      <c r="Z76" s="53"/>
      <c r="AA76" s="53"/>
      <c r="AB76" s="53"/>
      <c r="AC76" s="53"/>
      <c r="AD76" s="53"/>
      <c r="AE76" s="53"/>
      <c r="AF76" s="53"/>
      <c r="AG76" s="79" t="str" cm="1">
        <f t="array" ref="AG76">IF(OR(K76:AA76="NO",AB76="NO",AC76="NO",AD76="NO",AE76="NO",AF76="NO"),"No aceptable","Aceptable")</f>
        <v>Aceptable</v>
      </c>
      <c r="AH76" s="53" t="s">
        <v>271</v>
      </c>
      <c r="AI76" s="53" t="s">
        <v>271</v>
      </c>
      <c r="AJ76" s="53" t="s">
        <v>271</v>
      </c>
      <c r="AK76" s="53" t="s">
        <v>271</v>
      </c>
      <c r="AL76" s="53" t="s">
        <v>271</v>
      </c>
      <c r="AM76" s="53" t="s">
        <v>271</v>
      </c>
      <c r="AN76" s="53" t="s">
        <v>271</v>
      </c>
      <c r="AO76" s="53" t="s">
        <v>271</v>
      </c>
      <c r="AP76" s="53" t="s">
        <v>271</v>
      </c>
      <c r="AQ76" s="53" t="s">
        <v>271</v>
      </c>
      <c r="AR76" s="53" t="s">
        <v>271</v>
      </c>
      <c r="AS76" s="53" t="s">
        <v>271</v>
      </c>
      <c r="AT76" s="53" t="s">
        <v>271</v>
      </c>
      <c r="AU76" s="53" t="s">
        <v>271</v>
      </c>
      <c r="AV76" s="53" t="s">
        <v>271</v>
      </c>
      <c r="AW76" s="53" t="s">
        <v>271</v>
      </c>
      <c r="AX76" s="53" t="s">
        <v>271</v>
      </c>
      <c r="AY76" s="53" t="s">
        <v>271</v>
      </c>
      <c r="AZ76" s="53" t="s">
        <v>271</v>
      </c>
      <c r="BA76" s="53" t="s">
        <v>271</v>
      </c>
      <c r="BB76" s="53" t="s">
        <v>271</v>
      </c>
      <c r="BC76" s="53" t="s">
        <v>271</v>
      </c>
      <c r="BD76" s="85" t="str" cm="1">
        <f t="array" ref="BD76">IF(OR(AH76:AX76="SI",AY76="SI",AZ76="SI",BA76="SI",BB76="SI",BC76="SI"),"Crítico-Proceda a elaborar plan de acción","No crítico/Intermedio-Solicitar evaluación por parte del OAL")</f>
        <v>No crítico/Intermedio-Solicitar evaluación por parte del OAL</v>
      </c>
      <c r="BE76" s="86"/>
      <c r="BF76" s="74"/>
      <c r="BG76" s="74"/>
      <c r="BH76" s="74"/>
      <c r="BI76" s="74"/>
      <c r="BJ76" s="74"/>
      <c r="BM76">
        <f t="shared" si="0"/>
        <v>1</v>
      </c>
    </row>
    <row r="77" spans="2:65" ht="58.5" customHeight="1">
      <c r="B77" s="54">
        <v>60</v>
      </c>
      <c r="C77" s="55" t="str">
        <f>Hoja1!AE64</f>
        <v xml:space="preserve"> </v>
      </c>
      <c r="D77" s="55" t="str">
        <f>Hoja1!AF64</f>
        <v xml:space="preserve"> </v>
      </c>
      <c r="E77" s="55" t="str">
        <f>Hoja1!AG64</f>
        <v xml:space="preserve"> </v>
      </c>
      <c r="F77" s="55" t="str">
        <f>Hoja1!AH64</f>
        <v xml:space="preserve"> </v>
      </c>
      <c r="G77" s="55" t="str">
        <f>Hoja1!AI64</f>
        <v xml:space="preserve"> </v>
      </c>
      <c r="H77" s="55" t="str">
        <f>Hoja1!AJ64</f>
        <v xml:space="preserve"> </v>
      </c>
      <c r="I77" s="55" t="str">
        <f>Hoja1!AK64</f>
        <v xml:space="preserve"> </v>
      </c>
      <c r="J77" s="55" t="str">
        <f>Hoja1!AL64</f>
        <v xml:space="preserve"> </v>
      </c>
      <c r="K77" s="53"/>
      <c r="L77" s="53"/>
      <c r="M77" s="53"/>
      <c r="N77" s="53"/>
      <c r="O77" s="53"/>
      <c r="P77" s="53"/>
      <c r="Q77" s="53"/>
      <c r="R77" s="53"/>
      <c r="S77" s="53"/>
      <c r="T77" s="53"/>
      <c r="U77" s="53"/>
      <c r="V77" s="53"/>
      <c r="W77" s="53"/>
      <c r="X77" s="53"/>
      <c r="Y77" s="53"/>
      <c r="Z77" s="53"/>
      <c r="AA77" s="53"/>
      <c r="AB77" s="53"/>
      <c r="AC77" s="53"/>
      <c r="AD77" s="53"/>
      <c r="AE77" s="53"/>
      <c r="AF77" s="53"/>
      <c r="AG77" s="79" t="str" cm="1">
        <f t="array" ref="AG77">IF(OR(K77:AA77="NO",AB77="NO",AC77="NO",AD77="NO",AE77="NO",AF77="NO"),"No aceptable","Aceptable")</f>
        <v>Aceptable</v>
      </c>
      <c r="AH77" s="53" t="s">
        <v>271</v>
      </c>
      <c r="AI77" s="53" t="s">
        <v>271</v>
      </c>
      <c r="AJ77" s="53" t="s">
        <v>271</v>
      </c>
      <c r="AK77" s="53" t="s">
        <v>271</v>
      </c>
      <c r="AL77" s="53" t="s">
        <v>271</v>
      </c>
      <c r="AM77" s="53" t="s">
        <v>271</v>
      </c>
      <c r="AN77" s="53" t="s">
        <v>271</v>
      </c>
      <c r="AO77" s="53" t="s">
        <v>271</v>
      </c>
      <c r="AP77" s="53" t="s">
        <v>271</v>
      </c>
      <c r="AQ77" s="53" t="s">
        <v>271</v>
      </c>
      <c r="AR77" s="53" t="s">
        <v>271</v>
      </c>
      <c r="AS77" s="53" t="s">
        <v>271</v>
      </c>
      <c r="AT77" s="53" t="s">
        <v>271</v>
      </c>
      <c r="AU77" s="53" t="s">
        <v>271</v>
      </c>
      <c r="AV77" s="53" t="s">
        <v>271</v>
      </c>
      <c r="AW77" s="53" t="s">
        <v>271</v>
      </c>
      <c r="AX77" s="53" t="s">
        <v>271</v>
      </c>
      <c r="AY77" s="53" t="s">
        <v>271</v>
      </c>
      <c r="AZ77" s="53" t="s">
        <v>271</v>
      </c>
      <c r="BA77" s="53" t="s">
        <v>271</v>
      </c>
      <c r="BB77" s="53" t="s">
        <v>271</v>
      </c>
      <c r="BC77" s="53" t="s">
        <v>271</v>
      </c>
      <c r="BD77" s="85" t="str" cm="1">
        <f t="array" ref="BD77">IF(OR(AH77:AX77="SI",AY77="SI",AZ77="SI",BA77="SI",BB77="SI",BC77="SI"),"Crítico-Proceda a elaborar plan de acción","No crítico/Intermedio-Solicitar evaluación por parte del OAL")</f>
        <v>No crítico/Intermedio-Solicitar evaluación por parte del OAL</v>
      </c>
      <c r="BE77" s="86"/>
      <c r="BF77" s="74"/>
      <c r="BG77" s="74"/>
      <c r="BH77" s="74"/>
      <c r="BI77" s="74"/>
      <c r="BJ77" s="74"/>
      <c r="BM77">
        <f t="shared" si="0"/>
        <v>1</v>
      </c>
    </row>
    <row r="78" spans="2:65" ht="58.5" customHeight="1">
      <c r="B78" s="54">
        <v>61</v>
      </c>
      <c r="C78" s="55" t="str">
        <f>Hoja1!AE65</f>
        <v xml:space="preserve"> </v>
      </c>
      <c r="D78" s="55" t="str">
        <f>Hoja1!AF65</f>
        <v xml:space="preserve"> </v>
      </c>
      <c r="E78" s="55" t="str">
        <f>Hoja1!AG65</f>
        <v xml:space="preserve"> </v>
      </c>
      <c r="F78" s="55" t="str">
        <f>Hoja1!AH65</f>
        <v xml:space="preserve"> </v>
      </c>
      <c r="G78" s="55" t="str">
        <f>Hoja1!AI65</f>
        <v xml:space="preserve"> </v>
      </c>
      <c r="H78" s="55" t="str">
        <f>Hoja1!AJ65</f>
        <v xml:space="preserve"> </v>
      </c>
      <c r="I78" s="55" t="str">
        <f>Hoja1!AK65</f>
        <v xml:space="preserve"> </v>
      </c>
      <c r="J78" s="55" t="str">
        <f>Hoja1!AL65</f>
        <v xml:space="preserve"> </v>
      </c>
      <c r="K78" s="53"/>
      <c r="L78" s="53"/>
      <c r="M78" s="53"/>
      <c r="N78" s="53"/>
      <c r="O78" s="53"/>
      <c r="P78" s="53"/>
      <c r="Q78" s="53"/>
      <c r="R78" s="53"/>
      <c r="S78" s="53"/>
      <c r="T78" s="53"/>
      <c r="U78" s="53"/>
      <c r="V78" s="53"/>
      <c r="W78" s="53"/>
      <c r="X78" s="53"/>
      <c r="Y78" s="53"/>
      <c r="Z78" s="53"/>
      <c r="AA78" s="53"/>
      <c r="AB78" s="53"/>
      <c r="AC78" s="53"/>
      <c r="AD78" s="53"/>
      <c r="AE78" s="53"/>
      <c r="AF78" s="53"/>
      <c r="AG78" s="79" t="str" cm="1">
        <f t="array" ref="AG78">IF(OR(K78:AA78="NO",AB78="NO",AC78="NO",AD78="NO",AE78="NO",AF78="NO"),"No aceptable","Aceptable")</f>
        <v>Aceptable</v>
      </c>
      <c r="AH78" s="53" t="s">
        <v>271</v>
      </c>
      <c r="AI78" s="53" t="s">
        <v>271</v>
      </c>
      <c r="AJ78" s="53" t="s">
        <v>271</v>
      </c>
      <c r="AK78" s="53" t="s">
        <v>271</v>
      </c>
      <c r="AL78" s="53" t="s">
        <v>271</v>
      </c>
      <c r="AM78" s="53" t="s">
        <v>271</v>
      </c>
      <c r="AN78" s="53" t="s">
        <v>271</v>
      </c>
      <c r="AO78" s="53" t="s">
        <v>271</v>
      </c>
      <c r="AP78" s="53" t="s">
        <v>271</v>
      </c>
      <c r="AQ78" s="53" t="s">
        <v>271</v>
      </c>
      <c r="AR78" s="53" t="s">
        <v>271</v>
      </c>
      <c r="AS78" s="53" t="s">
        <v>271</v>
      </c>
      <c r="AT78" s="53" t="s">
        <v>271</v>
      </c>
      <c r="AU78" s="53" t="s">
        <v>271</v>
      </c>
      <c r="AV78" s="53" t="s">
        <v>271</v>
      </c>
      <c r="AW78" s="53" t="s">
        <v>271</v>
      </c>
      <c r="AX78" s="53" t="s">
        <v>271</v>
      </c>
      <c r="AY78" s="53" t="s">
        <v>271</v>
      </c>
      <c r="AZ78" s="53" t="s">
        <v>271</v>
      </c>
      <c r="BA78" s="53" t="s">
        <v>271</v>
      </c>
      <c r="BB78" s="53" t="s">
        <v>271</v>
      </c>
      <c r="BC78" s="53" t="s">
        <v>271</v>
      </c>
      <c r="BD78" s="85" t="str" cm="1">
        <f t="array" ref="BD78">IF(OR(AH78:AX78="SI",AY78="SI",AZ78="SI",BA78="SI",BB78="SI",BC78="SI"),"Crítico-Proceda a elaborar plan de acción","No crítico/Intermedio-Solicitar evaluación por parte del OAL")</f>
        <v>No crítico/Intermedio-Solicitar evaluación por parte del OAL</v>
      </c>
      <c r="BE78" s="86"/>
      <c r="BF78" s="74"/>
      <c r="BG78" s="74"/>
      <c r="BH78" s="74"/>
      <c r="BI78" s="74"/>
      <c r="BJ78" s="74"/>
      <c r="BM78">
        <f t="shared" si="0"/>
        <v>1</v>
      </c>
    </row>
    <row r="79" spans="2:65" ht="58.5" customHeight="1">
      <c r="B79" s="54">
        <v>62</v>
      </c>
      <c r="C79" s="55" t="str">
        <f>Hoja1!AE66</f>
        <v xml:space="preserve"> </v>
      </c>
      <c r="D79" s="55" t="str">
        <f>Hoja1!AF66</f>
        <v xml:space="preserve"> </v>
      </c>
      <c r="E79" s="55" t="str">
        <f>Hoja1!AG66</f>
        <v xml:space="preserve"> </v>
      </c>
      <c r="F79" s="55" t="str">
        <f>Hoja1!AH66</f>
        <v xml:space="preserve"> </v>
      </c>
      <c r="G79" s="55" t="str">
        <f>Hoja1!AI66</f>
        <v xml:space="preserve"> </v>
      </c>
      <c r="H79" s="55" t="str">
        <f>Hoja1!AJ66</f>
        <v xml:space="preserve"> </v>
      </c>
      <c r="I79" s="55" t="str">
        <f>Hoja1!AK66</f>
        <v xml:space="preserve"> </v>
      </c>
      <c r="J79" s="55" t="str">
        <f>Hoja1!AL66</f>
        <v xml:space="preserve"> </v>
      </c>
      <c r="K79" s="53"/>
      <c r="L79" s="53"/>
      <c r="M79" s="53"/>
      <c r="N79" s="53"/>
      <c r="O79" s="53"/>
      <c r="P79" s="53"/>
      <c r="Q79" s="53"/>
      <c r="R79" s="53"/>
      <c r="S79" s="53"/>
      <c r="T79" s="53"/>
      <c r="U79" s="53"/>
      <c r="V79" s="53"/>
      <c r="W79" s="53"/>
      <c r="X79" s="53"/>
      <c r="Y79" s="53"/>
      <c r="Z79" s="53"/>
      <c r="AA79" s="53"/>
      <c r="AB79" s="53"/>
      <c r="AC79" s="53"/>
      <c r="AD79" s="53"/>
      <c r="AE79" s="53"/>
      <c r="AF79" s="53"/>
      <c r="AG79" s="79" t="str" cm="1">
        <f t="array" ref="AG79">IF(OR(K79:AA79="NO",AB79="NO",AC79="NO",AD79="NO",AE79="NO",AF79="NO"),"No aceptable","Aceptable")</f>
        <v>Aceptable</v>
      </c>
      <c r="AH79" s="53" t="s">
        <v>271</v>
      </c>
      <c r="AI79" s="53" t="s">
        <v>271</v>
      </c>
      <c r="AJ79" s="53" t="s">
        <v>271</v>
      </c>
      <c r="AK79" s="53" t="s">
        <v>271</v>
      </c>
      <c r="AL79" s="53" t="s">
        <v>271</v>
      </c>
      <c r="AM79" s="53" t="s">
        <v>271</v>
      </c>
      <c r="AN79" s="53" t="s">
        <v>271</v>
      </c>
      <c r="AO79" s="53" t="s">
        <v>271</v>
      </c>
      <c r="AP79" s="53" t="s">
        <v>271</v>
      </c>
      <c r="AQ79" s="53" t="s">
        <v>271</v>
      </c>
      <c r="AR79" s="53" t="s">
        <v>271</v>
      </c>
      <c r="AS79" s="53" t="s">
        <v>271</v>
      </c>
      <c r="AT79" s="53" t="s">
        <v>271</v>
      </c>
      <c r="AU79" s="53" t="s">
        <v>271</v>
      </c>
      <c r="AV79" s="53" t="s">
        <v>271</v>
      </c>
      <c r="AW79" s="53" t="s">
        <v>271</v>
      </c>
      <c r="AX79" s="53" t="s">
        <v>271</v>
      </c>
      <c r="AY79" s="53" t="s">
        <v>271</v>
      </c>
      <c r="AZ79" s="53" t="s">
        <v>271</v>
      </c>
      <c r="BA79" s="53" t="s">
        <v>271</v>
      </c>
      <c r="BB79" s="53" t="s">
        <v>271</v>
      </c>
      <c r="BC79" s="53" t="s">
        <v>271</v>
      </c>
      <c r="BD79" s="85" t="str" cm="1">
        <f t="array" ref="BD79">IF(OR(AH79:AX79="SI",AY79="SI",AZ79="SI",BA79="SI",BB79="SI",BC79="SI"),"Crítico-Proceda a elaborar plan de acción","No crítico/Intermedio-Solicitar evaluación por parte del OAL")</f>
        <v>No crítico/Intermedio-Solicitar evaluación por parte del OAL</v>
      </c>
      <c r="BE79" s="86"/>
      <c r="BF79" s="74"/>
      <c r="BG79" s="74"/>
      <c r="BH79" s="74"/>
      <c r="BI79" s="74"/>
      <c r="BJ79" s="74"/>
      <c r="BM79">
        <f t="shared" si="0"/>
        <v>1</v>
      </c>
    </row>
    <row r="80" spans="2:65" ht="58.5" customHeight="1">
      <c r="B80" s="54">
        <v>63</v>
      </c>
      <c r="C80" s="55" t="str">
        <f>Hoja1!AE67</f>
        <v xml:space="preserve"> </v>
      </c>
      <c r="D80" s="55" t="str">
        <f>Hoja1!AF67</f>
        <v xml:space="preserve"> </v>
      </c>
      <c r="E80" s="55" t="str">
        <f>Hoja1!AG67</f>
        <v xml:space="preserve"> </v>
      </c>
      <c r="F80" s="55" t="str">
        <f>Hoja1!AH67</f>
        <v xml:space="preserve"> </v>
      </c>
      <c r="G80" s="55" t="str">
        <f>Hoja1!AI67</f>
        <v xml:space="preserve"> </v>
      </c>
      <c r="H80" s="55" t="str">
        <f>Hoja1!AJ67</f>
        <v xml:space="preserve"> </v>
      </c>
      <c r="I80" s="55" t="str">
        <f>Hoja1!AK67</f>
        <v xml:space="preserve"> </v>
      </c>
      <c r="J80" s="55" t="str">
        <f>Hoja1!AL67</f>
        <v xml:space="preserve"> </v>
      </c>
      <c r="K80" s="53"/>
      <c r="L80" s="53"/>
      <c r="M80" s="53"/>
      <c r="N80" s="53"/>
      <c r="O80" s="53"/>
      <c r="P80" s="53"/>
      <c r="Q80" s="53"/>
      <c r="R80" s="53"/>
      <c r="S80" s="53"/>
      <c r="T80" s="53"/>
      <c r="U80" s="53"/>
      <c r="V80" s="53"/>
      <c r="W80" s="53"/>
      <c r="X80" s="53"/>
      <c r="Y80" s="53"/>
      <c r="Z80" s="53"/>
      <c r="AA80" s="53"/>
      <c r="AB80" s="53"/>
      <c r="AC80" s="53"/>
      <c r="AD80" s="53"/>
      <c r="AE80" s="53"/>
      <c r="AF80" s="53"/>
      <c r="AG80" s="79" t="str" cm="1">
        <f t="array" ref="AG80">IF(OR(K80:AA80="NO",AB80="NO",AC80="NO",AD80="NO",AE80="NO",AF80="NO"),"No aceptable","Aceptable")</f>
        <v>Aceptable</v>
      </c>
      <c r="AH80" s="53" t="s">
        <v>271</v>
      </c>
      <c r="AI80" s="53" t="s">
        <v>271</v>
      </c>
      <c r="AJ80" s="53" t="s">
        <v>271</v>
      </c>
      <c r="AK80" s="53" t="s">
        <v>271</v>
      </c>
      <c r="AL80" s="53" t="s">
        <v>271</v>
      </c>
      <c r="AM80" s="53" t="s">
        <v>271</v>
      </c>
      <c r="AN80" s="53" t="s">
        <v>271</v>
      </c>
      <c r="AO80" s="53" t="s">
        <v>271</v>
      </c>
      <c r="AP80" s="53" t="s">
        <v>271</v>
      </c>
      <c r="AQ80" s="53" t="s">
        <v>271</v>
      </c>
      <c r="AR80" s="53" t="s">
        <v>271</v>
      </c>
      <c r="AS80" s="53" t="s">
        <v>271</v>
      </c>
      <c r="AT80" s="53" t="s">
        <v>271</v>
      </c>
      <c r="AU80" s="53" t="s">
        <v>271</v>
      </c>
      <c r="AV80" s="53" t="s">
        <v>271</v>
      </c>
      <c r="AW80" s="53" t="s">
        <v>271</v>
      </c>
      <c r="AX80" s="53" t="s">
        <v>271</v>
      </c>
      <c r="AY80" s="53" t="s">
        <v>271</v>
      </c>
      <c r="AZ80" s="53" t="s">
        <v>271</v>
      </c>
      <c r="BA80" s="53" t="s">
        <v>271</v>
      </c>
      <c r="BB80" s="53" t="s">
        <v>271</v>
      </c>
      <c r="BC80" s="53" t="s">
        <v>271</v>
      </c>
      <c r="BD80" s="85" t="str" cm="1">
        <f t="array" ref="BD80">IF(OR(AH80:AX80="SI",AY80="SI",AZ80="SI",BA80="SI",BB80="SI",BC80="SI"),"Crítico-Proceda a elaborar plan de acción","No crítico/Intermedio-Solicitar evaluación por parte del OAL")</f>
        <v>No crítico/Intermedio-Solicitar evaluación por parte del OAL</v>
      </c>
      <c r="BE80" s="86"/>
      <c r="BF80" s="74"/>
      <c r="BG80" s="74"/>
      <c r="BH80" s="74"/>
      <c r="BI80" s="74"/>
      <c r="BJ80" s="74"/>
      <c r="BM80">
        <f t="shared" si="0"/>
        <v>1</v>
      </c>
    </row>
    <row r="81" spans="2:65" ht="58.5" customHeight="1">
      <c r="B81" s="54">
        <v>64</v>
      </c>
      <c r="C81" s="55" t="str">
        <f>Hoja1!AE68</f>
        <v xml:space="preserve"> </v>
      </c>
      <c r="D81" s="55" t="str">
        <f>Hoja1!AF68</f>
        <v xml:space="preserve"> </v>
      </c>
      <c r="E81" s="55" t="str">
        <f>Hoja1!AG68</f>
        <v xml:space="preserve"> </v>
      </c>
      <c r="F81" s="55" t="str">
        <f>Hoja1!AH68</f>
        <v xml:space="preserve"> </v>
      </c>
      <c r="G81" s="55" t="str">
        <f>Hoja1!AI68</f>
        <v xml:space="preserve"> </v>
      </c>
      <c r="H81" s="55" t="str">
        <f>Hoja1!AJ68</f>
        <v xml:space="preserve"> </v>
      </c>
      <c r="I81" s="55" t="str">
        <f>Hoja1!AK68</f>
        <v xml:space="preserve"> </v>
      </c>
      <c r="J81" s="55" t="str">
        <f>Hoja1!AL68</f>
        <v xml:space="preserve"> </v>
      </c>
      <c r="K81" s="53"/>
      <c r="L81" s="53"/>
      <c r="M81" s="53"/>
      <c r="N81" s="53"/>
      <c r="O81" s="53"/>
      <c r="P81" s="53"/>
      <c r="Q81" s="53"/>
      <c r="R81" s="53"/>
      <c r="S81" s="53"/>
      <c r="T81" s="53"/>
      <c r="U81" s="53"/>
      <c r="V81" s="53"/>
      <c r="W81" s="53"/>
      <c r="X81" s="53"/>
      <c r="Y81" s="53"/>
      <c r="Z81" s="53"/>
      <c r="AA81" s="53"/>
      <c r="AB81" s="53"/>
      <c r="AC81" s="53"/>
      <c r="AD81" s="53"/>
      <c r="AE81" s="53"/>
      <c r="AF81" s="53"/>
      <c r="AG81" s="79" t="str" cm="1">
        <f t="array" ref="AG81">IF(OR(K81:AA81="NO",AB81="NO",AC81="NO",AD81="NO",AE81="NO",AF81="NO"),"No aceptable","Aceptable")</f>
        <v>Aceptable</v>
      </c>
      <c r="AH81" s="53" t="s">
        <v>271</v>
      </c>
      <c r="AI81" s="53" t="s">
        <v>271</v>
      </c>
      <c r="AJ81" s="53" t="s">
        <v>271</v>
      </c>
      <c r="AK81" s="53" t="s">
        <v>271</v>
      </c>
      <c r="AL81" s="53" t="s">
        <v>271</v>
      </c>
      <c r="AM81" s="53" t="s">
        <v>271</v>
      </c>
      <c r="AN81" s="53" t="s">
        <v>271</v>
      </c>
      <c r="AO81" s="53" t="s">
        <v>271</v>
      </c>
      <c r="AP81" s="53" t="s">
        <v>271</v>
      </c>
      <c r="AQ81" s="53" t="s">
        <v>271</v>
      </c>
      <c r="AR81" s="53" t="s">
        <v>271</v>
      </c>
      <c r="AS81" s="53" t="s">
        <v>271</v>
      </c>
      <c r="AT81" s="53" t="s">
        <v>271</v>
      </c>
      <c r="AU81" s="53" t="s">
        <v>271</v>
      </c>
      <c r="AV81" s="53" t="s">
        <v>271</v>
      </c>
      <c r="AW81" s="53" t="s">
        <v>271</v>
      </c>
      <c r="AX81" s="53" t="s">
        <v>271</v>
      </c>
      <c r="AY81" s="53" t="s">
        <v>271</v>
      </c>
      <c r="AZ81" s="53" t="s">
        <v>271</v>
      </c>
      <c r="BA81" s="53" t="s">
        <v>271</v>
      </c>
      <c r="BB81" s="53" t="s">
        <v>271</v>
      </c>
      <c r="BC81" s="53" t="s">
        <v>271</v>
      </c>
      <c r="BD81" s="85" t="str" cm="1">
        <f t="array" ref="BD81">IF(OR(AH81:AX81="SI",AY81="SI",AZ81="SI",BA81="SI",BB81="SI",BC81="SI"),"Crítico-Proceda a elaborar plan de acción","No crítico/Intermedio-Solicitar evaluación por parte del OAL")</f>
        <v>No crítico/Intermedio-Solicitar evaluación por parte del OAL</v>
      </c>
      <c r="BE81" s="86"/>
      <c r="BF81" s="74"/>
      <c r="BG81" s="74"/>
      <c r="BH81" s="74"/>
      <c r="BI81" s="74"/>
      <c r="BJ81" s="74"/>
      <c r="BM81">
        <f t="shared" si="0"/>
        <v>1</v>
      </c>
    </row>
    <row r="82" spans="2:65" ht="58.5" customHeight="1">
      <c r="B82" s="54">
        <v>65</v>
      </c>
      <c r="C82" s="55" t="str">
        <f>Hoja1!AE69</f>
        <v xml:space="preserve"> </v>
      </c>
      <c r="D82" s="55" t="str">
        <f>Hoja1!AF69</f>
        <v xml:space="preserve"> </v>
      </c>
      <c r="E82" s="55" t="str">
        <f>Hoja1!AG69</f>
        <v xml:space="preserve"> </v>
      </c>
      <c r="F82" s="55" t="str">
        <f>Hoja1!AH69</f>
        <v xml:space="preserve"> </v>
      </c>
      <c r="G82" s="55" t="str">
        <f>Hoja1!AI69</f>
        <v xml:space="preserve"> </v>
      </c>
      <c r="H82" s="55" t="str">
        <f>Hoja1!AJ69</f>
        <v xml:space="preserve"> </v>
      </c>
      <c r="I82" s="55" t="str">
        <f>Hoja1!AK69</f>
        <v xml:space="preserve"> </v>
      </c>
      <c r="J82" s="55" t="str">
        <f>Hoja1!AL69</f>
        <v xml:space="preserve"> </v>
      </c>
      <c r="K82" s="53"/>
      <c r="L82" s="53"/>
      <c r="M82" s="53"/>
      <c r="N82" s="53"/>
      <c r="O82" s="53"/>
      <c r="P82" s="53"/>
      <c r="Q82" s="53"/>
      <c r="R82" s="53"/>
      <c r="S82" s="53"/>
      <c r="T82" s="53"/>
      <c r="U82" s="53"/>
      <c r="V82" s="53"/>
      <c r="W82" s="53"/>
      <c r="X82" s="53"/>
      <c r="Y82" s="53"/>
      <c r="Z82" s="53"/>
      <c r="AA82" s="53"/>
      <c r="AB82" s="53"/>
      <c r="AC82" s="53"/>
      <c r="AD82" s="53"/>
      <c r="AE82" s="53"/>
      <c r="AF82" s="53"/>
      <c r="AG82" s="79" t="str" cm="1">
        <f t="array" ref="AG82">IF(OR(K82:AA82="NO",AB82="NO",AC82="NO",AD82="NO",AE82="NO",AF82="NO"),"No aceptable","Aceptable")</f>
        <v>Aceptable</v>
      </c>
      <c r="AH82" s="53" t="s">
        <v>271</v>
      </c>
      <c r="AI82" s="53" t="s">
        <v>271</v>
      </c>
      <c r="AJ82" s="53" t="s">
        <v>271</v>
      </c>
      <c r="AK82" s="53" t="s">
        <v>271</v>
      </c>
      <c r="AL82" s="53" t="s">
        <v>271</v>
      </c>
      <c r="AM82" s="53" t="s">
        <v>271</v>
      </c>
      <c r="AN82" s="53" t="s">
        <v>271</v>
      </c>
      <c r="AO82" s="53" t="s">
        <v>271</v>
      </c>
      <c r="AP82" s="53" t="s">
        <v>271</v>
      </c>
      <c r="AQ82" s="53" t="s">
        <v>271</v>
      </c>
      <c r="AR82" s="53" t="s">
        <v>271</v>
      </c>
      <c r="AS82" s="53" t="s">
        <v>271</v>
      </c>
      <c r="AT82" s="53" t="s">
        <v>271</v>
      </c>
      <c r="AU82" s="53" t="s">
        <v>271</v>
      </c>
      <c r="AV82" s="53" t="s">
        <v>271</v>
      </c>
      <c r="AW82" s="53" t="s">
        <v>271</v>
      </c>
      <c r="AX82" s="53" t="s">
        <v>271</v>
      </c>
      <c r="AY82" s="53" t="s">
        <v>271</v>
      </c>
      <c r="AZ82" s="53" t="s">
        <v>271</v>
      </c>
      <c r="BA82" s="53" t="s">
        <v>271</v>
      </c>
      <c r="BB82" s="53" t="s">
        <v>271</v>
      </c>
      <c r="BC82" s="53" t="s">
        <v>271</v>
      </c>
      <c r="BD82" s="85" t="str" cm="1">
        <f t="array" ref="BD82">IF(OR(AH82:AX82="SI",AY82="SI",AZ82="SI",BA82="SI",BB82="SI",BC82="SI"),"Crítico-Proceda a elaborar plan de acción","No crítico/Intermedio-Solicitar evaluación por parte del OAL")</f>
        <v>No crítico/Intermedio-Solicitar evaluación por parte del OAL</v>
      </c>
      <c r="BE82" s="86"/>
      <c r="BF82" s="74"/>
      <c r="BG82" s="74"/>
      <c r="BH82" s="74"/>
      <c r="BI82" s="74"/>
      <c r="BJ82" s="74"/>
      <c r="BM82">
        <f t="shared" si="0"/>
        <v>1</v>
      </c>
    </row>
    <row r="83" spans="2:65" ht="58.5" customHeight="1">
      <c r="B83" s="54">
        <v>66</v>
      </c>
      <c r="C83" s="55" t="str">
        <f>Hoja1!AE70</f>
        <v xml:space="preserve"> </v>
      </c>
      <c r="D83" s="55" t="str">
        <f>Hoja1!AF70</f>
        <v xml:space="preserve"> </v>
      </c>
      <c r="E83" s="55" t="str">
        <f>Hoja1!AG70</f>
        <v xml:space="preserve"> </v>
      </c>
      <c r="F83" s="55" t="str">
        <f>Hoja1!AH70</f>
        <v xml:space="preserve"> </v>
      </c>
      <c r="G83" s="55" t="str">
        <f>Hoja1!AI70</f>
        <v xml:space="preserve"> </v>
      </c>
      <c r="H83" s="55" t="str">
        <f>Hoja1!AJ70</f>
        <v xml:space="preserve"> </v>
      </c>
      <c r="I83" s="55" t="str">
        <f>Hoja1!AK70</f>
        <v xml:space="preserve"> </v>
      </c>
      <c r="J83" s="55" t="str">
        <f>Hoja1!AL70</f>
        <v xml:space="preserve"> </v>
      </c>
      <c r="K83" s="53"/>
      <c r="L83" s="53"/>
      <c r="M83" s="53"/>
      <c r="N83" s="53"/>
      <c r="O83" s="53"/>
      <c r="P83" s="53"/>
      <c r="Q83" s="53"/>
      <c r="R83" s="53"/>
      <c r="S83" s="53"/>
      <c r="T83" s="53"/>
      <c r="U83" s="53"/>
      <c r="V83" s="53"/>
      <c r="W83" s="53"/>
      <c r="X83" s="53"/>
      <c r="Y83" s="53"/>
      <c r="Z83" s="53"/>
      <c r="AA83" s="53"/>
      <c r="AB83" s="53"/>
      <c r="AC83" s="53"/>
      <c r="AD83" s="53"/>
      <c r="AE83" s="53"/>
      <c r="AF83" s="53"/>
      <c r="AG83" s="79" t="str" cm="1">
        <f t="array" ref="AG83">IF(OR(K83:AA83="NO",AB83="NO",AC83="NO",AD83="NO",AE83="NO",AF83="NO"),"No aceptable","Aceptable")</f>
        <v>Aceptable</v>
      </c>
      <c r="AH83" s="53" t="s">
        <v>271</v>
      </c>
      <c r="AI83" s="53" t="s">
        <v>271</v>
      </c>
      <c r="AJ83" s="53" t="s">
        <v>271</v>
      </c>
      <c r="AK83" s="53" t="s">
        <v>271</v>
      </c>
      <c r="AL83" s="53" t="s">
        <v>271</v>
      </c>
      <c r="AM83" s="53" t="s">
        <v>271</v>
      </c>
      <c r="AN83" s="53" t="s">
        <v>271</v>
      </c>
      <c r="AO83" s="53" t="s">
        <v>271</v>
      </c>
      <c r="AP83" s="53" t="s">
        <v>271</v>
      </c>
      <c r="AQ83" s="53" t="s">
        <v>271</v>
      </c>
      <c r="AR83" s="53" t="s">
        <v>271</v>
      </c>
      <c r="AS83" s="53" t="s">
        <v>271</v>
      </c>
      <c r="AT83" s="53" t="s">
        <v>271</v>
      </c>
      <c r="AU83" s="53" t="s">
        <v>271</v>
      </c>
      <c r="AV83" s="53" t="s">
        <v>271</v>
      </c>
      <c r="AW83" s="53" t="s">
        <v>271</v>
      </c>
      <c r="AX83" s="53" t="s">
        <v>271</v>
      </c>
      <c r="AY83" s="53" t="s">
        <v>271</v>
      </c>
      <c r="AZ83" s="53" t="s">
        <v>271</v>
      </c>
      <c r="BA83" s="53" t="s">
        <v>271</v>
      </c>
      <c r="BB83" s="53" t="s">
        <v>271</v>
      </c>
      <c r="BC83" s="53" t="s">
        <v>271</v>
      </c>
      <c r="BD83" s="85" t="str" cm="1">
        <f t="array" ref="BD83">IF(OR(AH83:AX83="SI",AY83="SI",AZ83="SI",BA83="SI",BB83="SI",BC83="SI"),"Crítico-Proceda a elaborar plan de acción","No crítico/Intermedio-Solicitar evaluación por parte del OAL")</f>
        <v>No crítico/Intermedio-Solicitar evaluación por parte del OAL</v>
      </c>
      <c r="BE83" s="86"/>
      <c r="BF83" s="74"/>
      <c r="BG83" s="74"/>
      <c r="BH83" s="74"/>
      <c r="BI83" s="74"/>
      <c r="BJ83" s="74"/>
      <c r="BM83">
        <f t="shared" ref="BM83:BM146" si="1">IF(AG83="Aceptable",1,0)</f>
        <v>1</v>
      </c>
    </row>
    <row r="84" spans="2:65" ht="58.5" customHeight="1">
      <c r="B84" s="54">
        <v>67</v>
      </c>
      <c r="C84" s="55" t="str">
        <f>Hoja1!AE71</f>
        <v xml:space="preserve"> </v>
      </c>
      <c r="D84" s="55" t="str">
        <f>Hoja1!AF71</f>
        <v xml:space="preserve"> </v>
      </c>
      <c r="E84" s="55" t="str">
        <f>Hoja1!AG71</f>
        <v xml:space="preserve"> </v>
      </c>
      <c r="F84" s="55" t="str">
        <f>Hoja1!AH71</f>
        <v xml:space="preserve"> </v>
      </c>
      <c r="G84" s="55" t="str">
        <f>Hoja1!AI71</f>
        <v xml:space="preserve"> </v>
      </c>
      <c r="H84" s="55" t="str">
        <f>Hoja1!AJ71</f>
        <v xml:space="preserve"> </v>
      </c>
      <c r="I84" s="55" t="str">
        <f>Hoja1!AK71</f>
        <v xml:space="preserve"> </v>
      </c>
      <c r="J84" s="55" t="str">
        <f>Hoja1!AL71</f>
        <v xml:space="preserve"> </v>
      </c>
      <c r="K84" s="53"/>
      <c r="L84" s="53"/>
      <c r="M84" s="53"/>
      <c r="N84" s="53"/>
      <c r="O84" s="53"/>
      <c r="P84" s="53"/>
      <c r="Q84" s="53"/>
      <c r="R84" s="53"/>
      <c r="S84" s="53"/>
      <c r="T84" s="53"/>
      <c r="U84" s="53"/>
      <c r="V84" s="53"/>
      <c r="W84" s="53"/>
      <c r="X84" s="53"/>
      <c r="Y84" s="53"/>
      <c r="Z84" s="53"/>
      <c r="AA84" s="53"/>
      <c r="AB84" s="53"/>
      <c r="AC84" s="53"/>
      <c r="AD84" s="53"/>
      <c r="AE84" s="53"/>
      <c r="AF84" s="53"/>
      <c r="AG84" s="79" t="str" cm="1">
        <f t="array" ref="AG84">IF(OR(K84:AA84="NO",AB84="NO",AC84="NO",AD84="NO",AE84="NO",AF84="NO"),"No aceptable","Aceptable")</f>
        <v>Aceptable</v>
      </c>
      <c r="AH84" s="53" t="s">
        <v>271</v>
      </c>
      <c r="AI84" s="53" t="s">
        <v>271</v>
      </c>
      <c r="AJ84" s="53" t="s">
        <v>271</v>
      </c>
      <c r="AK84" s="53" t="s">
        <v>271</v>
      </c>
      <c r="AL84" s="53" t="s">
        <v>271</v>
      </c>
      <c r="AM84" s="53" t="s">
        <v>271</v>
      </c>
      <c r="AN84" s="53" t="s">
        <v>271</v>
      </c>
      <c r="AO84" s="53" t="s">
        <v>271</v>
      </c>
      <c r="AP84" s="53" t="s">
        <v>271</v>
      </c>
      <c r="AQ84" s="53" t="s">
        <v>271</v>
      </c>
      <c r="AR84" s="53" t="s">
        <v>271</v>
      </c>
      <c r="AS84" s="53" t="s">
        <v>271</v>
      </c>
      <c r="AT84" s="53" t="s">
        <v>271</v>
      </c>
      <c r="AU84" s="53" t="s">
        <v>271</v>
      </c>
      <c r="AV84" s="53" t="s">
        <v>271</v>
      </c>
      <c r="AW84" s="53" t="s">
        <v>271</v>
      </c>
      <c r="AX84" s="53" t="s">
        <v>271</v>
      </c>
      <c r="AY84" s="53" t="s">
        <v>271</v>
      </c>
      <c r="AZ84" s="53" t="s">
        <v>271</v>
      </c>
      <c r="BA84" s="53" t="s">
        <v>271</v>
      </c>
      <c r="BB84" s="53" t="s">
        <v>271</v>
      </c>
      <c r="BC84" s="53" t="s">
        <v>271</v>
      </c>
      <c r="BD84" s="85" t="str" cm="1">
        <f t="array" ref="BD84">IF(OR(AH84:AX84="SI",AY84="SI",AZ84="SI",BA84="SI",BB84="SI",BC84="SI"),"Crítico-Proceda a elaborar plan de acción","No crítico/Intermedio-Solicitar evaluación por parte del OAL")</f>
        <v>No crítico/Intermedio-Solicitar evaluación por parte del OAL</v>
      </c>
      <c r="BE84" s="86"/>
      <c r="BF84" s="74"/>
      <c r="BG84" s="74"/>
      <c r="BH84" s="74"/>
      <c r="BI84" s="74"/>
      <c r="BJ84" s="74"/>
      <c r="BM84">
        <f t="shared" si="1"/>
        <v>1</v>
      </c>
    </row>
    <row r="85" spans="2:65" ht="58.5" customHeight="1">
      <c r="B85" s="54">
        <v>68</v>
      </c>
      <c r="C85" s="55" t="str">
        <f>Hoja1!AE72</f>
        <v xml:space="preserve"> </v>
      </c>
      <c r="D85" s="55" t="str">
        <f>Hoja1!AF72</f>
        <v xml:space="preserve"> </v>
      </c>
      <c r="E85" s="55" t="str">
        <f>Hoja1!AG72</f>
        <v xml:space="preserve"> </v>
      </c>
      <c r="F85" s="55" t="str">
        <f>Hoja1!AH72</f>
        <v xml:space="preserve"> </v>
      </c>
      <c r="G85" s="55" t="str">
        <f>Hoja1!AI72</f>
        <v xml:space="preserve"> </v>
      </c>
      <c r="H85" s="55" t="str">
        <f>Hoja1!AJ72</f>
        <v xml:space="preserve"> </v>
      </c>
      <c r="I85" s="55" t="str">
        <f>Hoja1!AK72</f>
        <v xml:space="preserve"> </v>
      </c>
      <c r="J85" s="55" t="str">
        <f>Hoja1!AL72</f>
        <v xml:space="preserve"> </v>
      </c>
      <c r="K85" s="53"/>
      <c r="L85" s="53"/>
      <c r="M85" s="53"/>
      <c r="N85" s="53"/>
      <c r="O85" s="53"/>
      <c r="P85" s="53"/>
      <c r="Q85" s="53"/>
      <c r="R85" s="53"/>
      <c r="S85" s="53"/>
      <c r="T85" s="53"/>
      <c r="U85" s="53"/>
      <c r="V85" s="53"/>
      <c r="W85" s="53"/>
      <c r="X85" s="53"/>
      <c r="Y85" s="53"/>
      <c r="Z85" s="53"/>
      <c r="AA85" s="53"/>
      <c r="AB85" s="53"/>
      <c r="AC85" s="53"/>
      <c r="AD85" s="53"/>
      <c r="AE85" s="53"/>
      <c r="AF85" s="53"/>
      <c r="AG85" s="79" t="str" cm="1">
        <f t="array" ref="AG85">IF(OR(K85:AA85="NO",AB85="NO",AC85="NO",AD85="NO",AE85="NO",AF85="NO"),"No aceptable","Aceptable")</f>
        <v>Aceptable</v>
      </c>
      <c r="AH85" s="53" t="s">
        <v>271</v>
      </c>
      <c r="AI85" s="53" t="s">
        <v>271</v>
      </c>
      <c r="AJ85" s="53" t="s">
        <v>271</v>
      </c>
      <c r="AK85" s="53" t="s">
        <v>271</v>
      </c>
      <c r="AL85" s="53" t="s">
        <v>271</v>
      </c>
      <c r="AM85" s="53" t="s">
        <v>271</v>
      </c>
      <c r="AN85" s="53" t="s">
        <v>271</v>
      </c>
      <c r="AO85" s="53" t="s">
        <v>271</v>
      </c>
      <c r="AP85" s="53" t="s">
        <v>271</v>
      </c>
      <c r="AQ85" s="53" t="s">
        <v>271</v>
      </c>
      <c r="AR85" s="53" t="s">
        <v>271</v>
      </c>
      <c r="AS85" s="53" t="s">
        <v>271</v>
      </c>
      <c r="AT85" s="53" t="s">
        <v>271</v>
      </c>
      <c r="AU85" s="53" t="s">
        <v>271</v>
      </c>
      <c r="AV85" s="53" t="s">
        <v>271</v>
      </c>
      <c r="AW85" s="53" t="s">
        <v>271</v>
      </c>
      <c r="AX85" s="53" t="s">
        <v>271</v>
      </c>
      <c r="AY85" s="53" t="s">
        <v>271</v>
      </c>
      <c r="AZ85" s="53" t="s">
        <v>271</v>
      </c>
      <c r="BA85" s="53" t="s">
        <v>271</v>
      </c>
      <c r="BB85" s="53" t="s">
        <v>271</v>
      </c>
      <c r="BC85" s="53" t="s">
        <v>271</v>
      </c>
      <c r="BD85" s="85" t="str" cm="1">
        <f t="array" ref="BD85">IF(OR(AH85:AX85="SI",AY85="SI",AZ85="SI",BA85="SI",BB85="SI",BC85="SI"),"Crítico-Proceda a elaborar plan de acción","No crítico/Intermedio-Solicitar evaluación por parte del OAL")</f>
        <v>No crítico/Intermedio-Solicitar evaluación por parte del OAL</v>
      </c>
      <c r="BE85" s="86"/>
      <c r="BF85" s="74"/>
      <c r="BG85" s="74"/>
      <c r="BH85" s="74"/>
      <c r="BI85" s="74"/>
      <c r="BJ85" s="74"/>
      <c r="BM85">
        <f t="shared" si="1"/>
        <v>1</v>
      </c>
    </row>
    <row r="86" spans="2:65" ht="58.5" customHeight="1">
      <c r="B86" s="54">
        <v>69</v>
      </c>
      <c r="C86" s="55" t="str">
        <f>Hoja1!AE73</f>
        <v xml:space="preserve"> </v>
      </c>
      <c r="D86" s="55" t="str">
        <f>Hoja1!AF73</f>
        <v xml:space="preserve"> </v>
      </c>
      <c r="E86" s="55" t="str">
        <f>Hoja1!AG73</f>
        <v xml:space="preserve"> </v>
      </c>
      <c r="F86" s="55" t="str">
        <f>Hoja1!AH73</f>
        <v xml:space="preserve"> </v>
      </c>
      <c r="G86" s="55" t="str">
        <f>Hoja1!AI73</f>
        <v xml:space="preserve"> </v>
      </c>
      <c r="H86" s="55" t="str">
        <f>Hoja1!AJ73</f>
        <v xml:space="preserve"> </v>
      </c>
      <c r="I86" s="55" t="str">
        <f>Hoja1!AK73</f>
        <v xml:space="preserve"> </v>
      </c>
      <c r="J86" s="55" t="str">
        <f>Hoja1!AL73</f>
        <v xml:space="preserve"> </v>
      </c>
      <c r="K86" s="53"/>
      <c r="L86" s="53"/>
      <c r="M86" s="53"/>
      <c r="N86" s="53"/>
      <c r="O86" s="53"/>
      <c r="P86" s="53"/>
      <c r="Q86" s="53"/>
      <c r="R86" s="53"/>
      <c r="S86" s="53"/>
      <c r="T86" s="53"/>
      <c r="U86" s="53"/>
      <c r="V86" s="53"/>
      <c r="W86" s="53"/>
      <c r="X86" s="53"/>
      <c r="Y86" s="53"/>
      <c r="Z86" s="53"/>
      <c r="AA86" s="53"/>
      <c r="AB86" s="53"/>
      <c r="AC86" s="53"/>
      <c r="AD86" s="53"/>
      <c r="AE86" s="53"/>
      <c r="AF86" s="53"/>
      <c r="AG86" s="79" t="str" cm="1">
        <f t="array" ref="AG86">IF(OR(K86:AA86="NO",AB86="NO",AC86="NO",AD86="NO",AE86="NO",AF86="NO"),"No aceptable","Aceptable")</f>
        <v>Aceptable</v>
      </c>
      <c r="AH86" s="53" t="s">
        <v>271</v>
      </c>
      <c r="AI86" s="53" t="s">
        <v>271</v>
      </c>
      <c r="AJ86" s="53" t="s">
        <v>271</v>
      </c>
      <c r="AK86" s="53" t="s">
        <v>271</v>
      </c>
      <c r="AL86" s="53" t="s">
        <v>271</v>
      </c>
      <c r="AM86" s="53" t="s">
        <v>271</v>
      </c>
      <c r="AN86" s="53" t="s">
        <v>271</v>
      </c>
      <c r="AO86" s="53" t="s">
        <v>271</v>
      </c>
      <c r="AP86" s="53" t="s">
        <v>271</v>
      </c>
      <c r="AQ86" s="53" t="s">
        <v>271</v>
      </c>
      <c r="AR86" s="53" t="s">
        <v>271</v>
      </c>
      <c r="AS86" s="53" t="s">
        <v>271</v>
      </c>
      <c r="AT86" s="53" t="s">
        <v>271</v>
      </c>
      <c r="AU86" s="53" t="s">
        <v>271</v>
      </c>
      <c r="AV86" s="53" t="s">
        <v>271</v>
      </c>
      <c r="AW86" s="53" t="s">
        <v>271</v>
      </c>
      <c r="AX86" s="53" t="s">
        <v>271</v>
      </c>
      <c r="AY86" s="53" t="s">
        <v>271</v>
      </c>
      <c r="AZ86" s="53" t="s">
        <v>271</v>
      </c>
      <c r="BA86" s="53" t="s">
        <v>271</v>
      </c>
      <c r="BB86" s="53" t="s">
        <v>271</v>
      </c>
      <c r="BC86" s="53" t="s">
        <v>271</v>
      </c>
      <c r="BD86" s="85" t="str" cm="1">
        <f t="array" ref="BD86">IF(OR(AH86:AX86="SI",AY86="SI",AZ86="SI",BA86="SI",BB86="SI",BC86="SI"),"Crítico-Proceda a elaborar plan de acción","No crítico/Intermedio-Solicitar evaluación por parte del OAL")</f>
        <v>No crítico/Intermedio-Solicitar evaluación por parte del OAL</v>
      </c>
      <c r="BE86" s="86"/>
      <c r="BF86" s="74"/>
      <c r="BG86" s="74"/>
      <c r="BH86" s="74"/>
      <c r="BI86" s="74"/>
      <c r="BJ86" s="74"/>
      <c r="BM86">
        <f t="shared" si="1"/>
        <v>1</v>
      </c>
    </row>
    <row r="87" spans="2:65" ht="58.5" customHeight="1">
      <c r="B87" s="54">
        <v>70</v>
      </c>
      <c r="C87" s="55" t="str">
        <f>Hoja1!AE74</f>
        <v xml:space="preserve"> </v>
      </c>
      <c r="D87" s="55" t="str">
        <f>Hoja1!AF74</f>
        <v xml:space="preserve"> </v>
      </c>
      <c r="E87" s="55" t="str">
        <f>Hoja1!AG74</f>
        <v xml:space="preserve"> </v>
      </c>
      <c r="F87" s="55" t="str">
        <f>Hoja1!AH74</f>
        <v xml:space="preserve"> </v>
      </c>
      <c r="G87" s="55" t="str">
        <f>Hoja1!AI74</f>
        <v xml:space="preserve"> </v>
      </c>
      <c r="H87" s="55" t="str">
        <f>Hoja1!AJ74</f>
        <v xml:space="preserve"> </v>
      </c>
      <c r="I87" s="55" t="str">
        <f>Hoja1!AK74</f>
        <v xml:space="preserve"> </v>
      </c>
      <c r="J87" s="55" t="str">
        <f>Hoja1!AL74</f>
        <v xml:space="preserve"> </v>
      </c>
      <c r="K87" s="53"/>
      <c r="L87" s="53"/>
      <c r="M87" s="53"/>
      <c r="N87" s="53"/>
      <c r="O87" s="53"/>
      <c r="P87" s="53"/>
      <c r="Q87" s="53"/>
      <c r="R87" s="53"/>
      <c r="S87" s="53"/>
      <c r="T87" s="53"/>
      <c r="U87" s="53"/>
      <c r="V87" s="53"/>
      <c r="W87" s="53"/>
      <c r="X87" s="53"/>
      <c r="Y87" s="53"/>
      <c r="Z87" s="53"/>
      <c r="AA87" s="53"/>
      <c r="AB87" s="53"/>
      <c r="AC87" s="53"/>
      <c r="AD87" s="53"/>
      <c r="AE87" s="53"/>
      <c r="AF87" s="53"/>
      <c r="AG87" s="79" t="str" cm="1">
        <f t="array" ref="AG87">IF(OR(K87:AA87="NO",AB87="NO",AC87="NO",AD87="NO",AE87="NO",AF87="NO"),"No aceptable","Aceptable")</f>
        <v>Aceptable</v>
      </c>
      <c r="AH87" s="53" t="s">
        <v>271</v>
      </c>
      <c r="AI87" s="53" t="s">
        <v>271</v>
      </c>
      <c r="AJ87" s="53" t="s">
        <v>271</v>
      </c>
      <c r="AK87" s="53" t="s">
        <v>271</v>
      </c>
      <c r="AL87" s="53" t="s">
        <v>271</v>
      </c>
      <c r="AM87" s="53" t="s">
        <v>271</v>
      </c>
      <c r="AN87" s="53" t="s">
        <v>271</v>
      </c>
      <c r="AO87" s="53" t="s">
        <v>271</v>
      </c>
      <c r="AP87" s="53" t="s">
        <v>271</v>
      </c>
      <c r="AQ87" s="53" t="s">
        <v>271</v>
      </c>
      <c r="AR87" s="53" t="s">
        <v>271</v>
      </c>
      <c r="AS87" s="53" t="s">
        <v>271</v>
      </c>
      <c r="AT87" s="53" t="s">
        <v>271</v>
      </c>
      <c r="AU87" s="53" t="s">
        <v>271</v>
      </c>
      <c r="AV87" s="53" t="s">
        <v>271</v>
      </c>
      <c r="AW87" s="53" t="s">
        <v>271</v>
      </c>
      <c r="AX87" s="53" t="s">
        <v>271</v>
      </c>
      <c r="AY87" s="53" t="s">
        <v>271</v>
      </c>
      <c r="AZ87" s="53" t="s">
        <v>271</v>
      </c>
      <c r="BA87" s="53" t="s">
        <v>271</v>
      </c>
      <c r="BB87" s="53" t="s">
        <v>271</v>
      </c>
      <c r="BC87" s="53" t="s">
        <v>271</v>
      </c>
      <c r="BD87" s="85" t="str" cm="1">
        <f t="array" ref="BD87">IF(OR(AH87:AX87="SI",AY87="SI",AZ87="SI",BA87="SI",BB87="SI",BC87="SI"),"Crítico-Proceda a elaborar plan de acción","No crítico/Intermedio-Solicitar evaluación por parte del OAL")</f>
        <v>No crítico/Intermedio-Solicitar evaluación por parte del OAL</v>
      </c>
      <c r="BE87" s="86"/>
      <c r="BF87" s="74"/>
      <c r="BG87" s="74"/>
      <c r="BH87" s="74"/>
      <c r="BI87" s="74"/>
      <c r="BJ87" s="74"/>
      <c r="BM87">
        <f t="shared" si="1"/>
        <v>1</v>
      </c>
    </row>
    <row r="88" spans="2:65" ht="58.5" customHeight="1">
      <c r="B88" s="54">
        <v>71</v>
      </c>
      <c r="C88" s="55" t="str">
        <f>Hoja1!AE75</f>
        <v xml:space="preserve"> </v>
      </c>
      <c r="D88" s="55" t="str">
        <f>Hoja1!AF75</f>
        <v xml:space="preserve"> </v>
      </c>
      <c r="E88" s="55" t="str">
        <f>Hoja1!AG75</f>
        <v xml:space="preserve"> </v>
      </c>
      <c r="F88" s="55" t="str">
        <f>Hoja1!AH75</f>
        <v xml:space="preserve"> </v>
      </c>
      <c r="G88" s="55" t="str">
        <f>Hoja1!AI75</f>
        <v xml:space="preserve"> </v>
      </c>
      <c r="H88" s="55" t="str">
        <f>Hoja1!AJ75</f>
        <v xml:space="preserve"> </v>
      </c>
      <c r="I88" s="55" t="str">
        <f>Hoja1!AK75</f>
        <v xml:space="preserve"> </v>
      </c>
      <c r="J88" s="55" t="str">
        <f>Hoja1!AL75</f>
        <v xml:space="preserve"> </v>
      </c>
      <c r="K88" s="53"/>
      <c r="L88" s="53"/>
      <c r="M88" s="53"/>
      <c r="N88" s="53"/>
      <c r="O88" s="53"/>
      <c r="P88" s="53"/>
      <c r="Q88" s="53"/>
      <c r="R88" s="53"/>
      <c r="S88" s="53"/>
      <c r="T88" s="53"/>
      <c r="U88" s="53"/>
      <c r="V88" s="53"/>
      <c r="W88" s="53"/>
      <c r="X88" s="53"/>
      <c r="Y88" s="53"/>
      <c r="Z88" s="53"/>
      <c r="AA88" s="53"/>
      <c r="AB88" s="53"/>
      <c r="AC88" s="53"/>
      <c r="AD88" s="53"/>
      <c r="AE88" s="53"/>
      <c r="AF88" s="53"/>
      <c r="AG88" s="79" t="str" cm="1">
        <f t="array" ref="AG88">IF(OR(K88:AA88="NO",AB88="NO",AC88="NO",AD88="NO",AE88="NO",AF88="NO"),"No aceptable","Aceptable")</f>
        <v>Aceptable</v>
      </c>
      <c r="AH88" s="53" t="s">
        <v>271</v>
      </c>
      <c r="AI88" s="53" t="s">
        <v>271</v>
      </c>
      <c r="AJ88" s="53" t="s">
        <v>271</v>
      </c>
      <c r="AK88" s="53" t="s">
        <v>271</v>
      </c>
      <c r="AL88" s="53" t="s">
        <v>271</v>
      </c>
      <c r="AM88" s="53" t="s">
        <v>271</v>
      </c>
      <c r="AN88" s="53" t="s">
        <v>271</v>
      </c>
      <c r="AO88" s="53" t="s">
        <v>271</v>
      </c>
      <c r="AP88" s="53" t="s">
        <v>271</v>
      </c>
      <c r="AQ88" s="53" t="s">
        <v>271</v>
      </c>
      <c r="AR88" s="53" t="s">
        <v>271</v>
      </c>
      <c r="AS88" s="53" t="s">
        <v>271</v>
      </c>
      <c r="AT88" s="53" t="s">
        <v>271</v>
      </c>
      <c r="AU88" s="53" t="s">
        <v>271</v>
      </c>
      <c r="AV88" s="53" t="s">
        <v>271</v>
      </c>
      <c r="AW88" s="53" t="s">
        <v>271</v>
      </c>
      <c r="AX88" s="53" t="s">
        <v>271</v>
      </c>
      <c r="AY88" s="53" t="s">
        <v>271</v>
      </c>
      <c r="AZ88" s="53" t="s">
        <v>271</v>
      </c>
      <c r="BA88" s="53" t="s">
        <v>271</v>
      </c>
      <c r="BB88" s="53" t="s">
        <v>271</v>
      </c>
      <c r="BC88" s="53" t="s">
        <v>271</v>
      </c>
      <c r="BD88" s="85" t="str" cm="1">
        <f t="array" ref="BD88">IF(OR(AH88:AX88="SI",AY88="SI",AZ88="SI",BA88="SI",BB88="SI",BC88="SI"),"Crítico-Proceda a elaborar plan de acción","No crítico/Intermedio-Solicitar evaluación por parte del OAL")</f>
        <v>No crítico/Intermedio-Solicitar evaluación por parte del OAL</v>
      </c>
      <c r="BE88" s="86"/>
      <c r="BF88" s="74"/>
      <c r="BG88" s="74"/>
      <c r="BH88" s="74"/>
      <c r="BI88" s="74"/>
      <c r="BJ88" s="74"/>
      <c r="BM88">
        <f t="shared" si="1"/>
        <v>1</v>
      </c>
    </row>
    <row r="89" spans="2:65" ht="58.5" customHeight="1">
      <c r="B89" s="54">
        <v>72</v>
      </c>
      <c r="C89" s="55" t="str">
        <f>Hoja1!AE76</f>
        <v xml:space="preserve"> </v>
      </c>
      <c r="D89" s="55" t="str">
        <f>Hoja1!AF76</f>
        <v xml:space="preserve"> </v>
      </c>
      <c r="E89" s="55" t="str">
        <f>Hoja1!AG76</f>
        <v xml:space="preserve"> </v>
      </c>
      <c r="F89" s="55" t="str">
        <f>Hoja1!AH76</f>
        <v xml:space="preserve"> </v>
      </c>
      <c r="G89" s="55" t="str">
        <f>Hoja1!AI76</f>
        <v xml:space="preserve"> </v>
      </c>
      <c r="H89" s="55" t="str">
        <f>Hoja1!AJ76</f>
        <v xml:space="preserve"> </v>
      </c>
      <c r="I89" s="55" t="str">
        <f>Hoja1!AK76</f>
        <v xml:space="preserve"> </v>
      </c>
      <c r="J89" s="55" t="str">
        <f>Hoja1!AL76</f>
        <v xml:space="preserve"> </v>
      </c>
      <c r="K89" s="53"/>
      <c r="L89" s="53"/>
      <c r="M89" s="53"/>
      <c r="N89" s="53"/>
      <c r="O89" s="53"/>
      <c r="P89" s="53"/>
      <c r="Q89" s="53"/>
      <c r="R89" s="53"/>
      <c r="S89" s="53"/>
      <c r="T89" s="53"/>
      <c r="U89" s="53"/>
      <c r="V89" s="53"/>
      <c r="W89" s="53"/>
      <c r="X89" s="53"/>
      <c r="Y89" s="53"/>
      <c r="Z89" s="53"/>
      <c r="AA89" s="53"/>
      <c r="AB89" s="53"/>
      <c r="AC89" s="53"/>
      <c r="AD89" s="53"/>
      <c r="AE89" s="53"/>
      <c r="AF89" s="53"/>
      <c r="AG89" s="79" t="str" cm="1">
        <f t="array" ref="AG89">IF(OR(K89:AA89="NO",AB89="NO",AC89="NO",AD89="NO",AE89="NO",AF89="NO"),"No aceptable","Aceptable")</f>
        <v>Aceptable</v>
      </c>
      <c r="AH89" s="53" t="s">
        <v>271</v>
      </c>
      <c r="AI89" s="53" t="s">
        <v>271</v>
      </c>
      <c r="AJ89" s="53" t="s">
        <v>271</v>
      </c>
      <c r="AK89" s="53" t="s">
        <v>271</v>
      </c>
      <c r="AL89" s="53" t="s">
        <v>271</v>
      </c>
      <c r="AM89" s="53" t="s">
        <v>271</v>
      </c>
      <c r="AN89" s="53" t="s">
        <v>271</v>
      </c>
      <c r="AO89" s="53" t="s">
        <v>271</v>
      </c>
      <c r="AP89" s="53" t="s">
        <v>271</v>
      </c>
      <c r="AQ89" s="53" t="s">
        <v>271</v>
      </c>
      <c r="AR89" s="53" t="s">
        <v>271</v>
      </c>
      <c r="AS89" s="53" t="s">
        <v>271</v>
      </c>
      <c r="AT89" s="53" t="s">
        <v>271</v>
      </c>
      <c r="AU89" s="53" t="s">
        <v>271</v>
      </c>
      <c r="AV89" s="53" t="s">
        <v>271</v>
      </c>
      <c r="AW89" s="53" t="s">
        <v>271</v>
      </c>
      <c r="AX89" s="53" t="s">
        <v>271</v>
      </c>
      <c r="AY89" s="53" t="s">
        <v>271</v>
      </c>
      <c r="AZ89" s="53" t="s">
        <v>271</v>
      </c>
      <c r="BA89" s="53" t="s">
        <v>271</v>
      </c>
      <c r="BB89" s="53" t="s">
        <v>271</v>
      </c>
      <c r="BC89" s="53" t="s">
        <v>271</v>
      </c>
      <c r="BD89" s="85" t="str" cm="1">
        <f t="array" ref="BD89">IF(OR(AH89:AX89="SI",AY89="SI",AZ89="SI",BA89="SI",BB89="SI",BC89="SI"),"Crítico-Proceda a elaborar plan de acción","No crítico/Intermedio-Solicitar evaluación por parte del OAL")</f>
        <v>No crítico/Intermedio-Solicitar evaluación por parte del OAL</v>
      </c>
      <c r="BE89" s="86"/>
      <c r="BF89" s="74"/>
      <c r="BG89" s="74"/>
      <c r="BH89" s="74"/>
      <c r="BI89" s="74"/>
      <c r="BJ89" s="74"/>
      <c r="BM89">
        <f t="shared" si="1"/>
        <v>1</v>
      </c>
    </row>
    <row r="90" spans="2:65" ht="58.5" customHeight="1">
      <c r="B90" s="54">
        <v>73</v>
      </c>
      <c r="C90" s="55" t="str">
        <f>Hoja1!AE77</f>
        <v xml:space="preserve"> </v>
      </c>
      <c r="D90" s="55" t="str">
        <f>Hoja1!AF77</f>
        <v xml:space="preserve"> </v>
      </c>
      <c r="E90" s="55" t="str">
        <f>Hoja1!AG77</f>
        <v xml:space="preserve"> </v>
      </c>
      <c r="F90" s="55" t="str">
        <f>Hoja1!AH77</f>
        <v xml:space="preserve"> </v>
      </c>
      <c r="G90" s="55" t="str">
        <f>Hoja1!AI77</f>
        <v xml:space="preserve"> </v>
      </c>
      <c r="H90" s="55" t="str">
        <f>Hoja1!AJ77</f>
        <v xml:space="preserve"> </v>
      </c>
      <c r="I90" s="55" t="str">
        <f>Hoja1!AK77</f>
        <v xml:space="preserve"> </v>
      </c>
      <c r="J90" s="55" t="str">
        <f>Hoja1!AL77</f>
        <v xml:space="preserve"> </v>
      </c>
      <c r="K90" s="53"/>
      <c r="L90" s="53"/>
      <c r="M90" s="53"/>
      <c r="N90" s="53"/>
      <c r="O90" s="53"/>
      <c r="P90" s="53"/>
      <c r="Q90" s="53"/>
      <c r="R90" s="53"/>
      <c r="S90" s="53"/>
      <c r="T90" s="53"/>
      <c r="U90" s="53"/>
      <c r="V90" s="53"/>
      <c r="W90" s="53"/>
      <c r="X90" s="53"/>
      <c r="Y90" s="53"/>
      <c r="Z90" s="53"/>
      <c r="AA90" s="53"/>
      <c r="AB90" s="53"/>
      <c r="AC90" s="53"/>
      <c r="AD90" s="53"/>
      <c r="AE90" s="53"/>
      <c r="AF90" s="53"/>
      <c r="AG90" s="79" t="str" cm="1">
        <f t="array" ref="AG90">IF(OR(K90:AA90="NO",AB90="NO",AC90="NO",AD90="NO",AE90="NO",AF90="NO"),"No aceptable","Aceptable")</f>
        <v>Aceptable</v>
      </c>
      <c r="AH90" s="53" t="s">
        <v>271</v>
      </c>
      <c r="AI90" s="53" t="s">
        <v>271</v>
      </c>
      <c r="AJ90" s="53" t="s">
        <v>271</v>
      </c>
      <c r="AK90" s="53" t="s">
        <v>271</v>
      </c>
      <c r="AL90" s="53" t="s">
        <v>271</v>
      </c>
      <c r="AM90" s="53" t="s">
        <v>271</v>
      </c>
      <c r="AN90" s="53" t="s">
        <v>271</v>
      </c>
      <c r="AO90" s="53" t="s">
        <v>271</v>
      </c>
      <c r="AP90" s="53" t="s">
        <v>271</v>
      </c>
      <c r="AQ90" s="53" t="s">
        <v>271</v>
      </c>
      <c r="AR90" s="53" t="s">
        <v>271</v>
      </c>
      <c r="AS90" s="53" t="s">
        <v>271</v>
      </c>
      <c r="AT90" s="53" t="s">
        <v>271</v>
      </c>
      <c r="AU90" s="53" t="s">
        <v>271</v>
      </c>
      <c r="AV90" s="53" t="s">
        <v>271</v>
      </c>
      <c r="AW90" s="53" t="s">
        <v>271</v>
      </c>
      <c r="AX90" s="53" t="s">
        <v>271</v>
      </c>
      <c r="AY90" s="53" t="s">
        <v>271</v>
      </c>
      <c r="AZ90" s="53" t="s">
        <v>271</v>
      </c>
      <c r="BA90" s="53" t="s">
        <v>271</v>
      </c>
      <c r="BB90" s="53" t="s">
        <v>271</v>
      </c>
      <c r="BC90" s="53" t="s">
        <v>271</v>
      </c>
      <c r="BD90" s="85" t="str" cm="1">
        <f t="array" ref="BD90">IF(OR(AH90:AX90="SI",AY90="SI",AZ90="SI",BA90="SI",BB90="SI",BC90="SI"),"Crítico-Proceda a elaborar plan de acción","No crítico/Intermedio-Solicitar evaluación por parte del OAL")</f>
        <v>No crítico/Intermedio-Solicitar evaluación por parte del OAL</v>
      </c>
      <c r="BE90" s="86"/>
      <c r="BF90" s="74"/>
      <c r="BG90" s="74"/>
      <c r="BH90" s="74"/>
      <c r="BI90" s="74"/>
      <c r="BJ90" s="74"/>
      <c r="BM90">
        <f t="shared" si="1"/>
        <v>1</v>
      </c>
    </row>
    <row r="91" spans="2:65" ht="58.5" customHeight="1">
      <c r="B91" s="54">
        <v>74</v>
      </c>
      <c r="C91" s="55" t="str">
        <f>Hoja1!AE78</f>
        <v xml:space="preserve"> </v>
      </c>
      <c r="D91" s="55" t="str">
        <f>Hoja1!AF78</f>
        <v xml:space="preserve"> </v>
      </c>
      <c r="E91" s="55" t="str">
        <f>Hoja1!AG78</f>
        <v xml:space="preserve"> </v>
      </c>
      <c r="F91" s="55" t="str">
        <f>Hoja1!AH78</f>
        <v xml:space="preserve"> </v>
      </c>
      <c r="G91" s="55" t="str">
        <f>Hoja1!AI78</f>
        <v xml:space="preserve"> </v>
      </c>
      <c r="H91" s="55" t="str">
        <f>Hoja1!AJ78</f>
        <v xml:space="preserve"> </v>
      </c>
      <c r="I91" s="55" t="str">
        <f>Hoja1!AK78</f>
        <v xml:space="preserve"> </v>
      </c>
      <c r="J91" s="55" t="str">
        <f>Hoja1!AL78</f>
        <v xml:space="preserve"> </v>
      </c>
      <c r="K91" s="53"/>
      <c r="L91" s="53"/>
      <c r="M91" s="53"/>
      <c r="N91" s="53"/>
      <c r="O91" s="53"/>
      <c r="P91" s="53"/>
      <c r="Q91" s="53"/>
      <c r="R91" s="53"/>
      <c r="S91" s="53"/>
      <c r="T91" s="53"/>
      <c r="U91" s="53"/>
      <c r="V91" s="53"/>
      <c r="W91" s="53"/>
      <c r="X91" s="53"/>
      <c r="Y91" s="53"/>
      <c r="Z91" s="53"/>
      <c r="AA91" s="53"/>
      <c r="AB91" s="53"/>
      <c r="AC91" s="53"/>
      <c r="AD91" s="53"/>
      <c r="AE91" s="53"/>
      <c r="AF91" s="53"/>
      <c r="AG91" s="79" t="str" cm="1">
        <f t="array" ref="AG91">IF(OR(K91:AA91="NO",AB91="NO",AC91="NO",AD91="NO",AE91="NO",AF91="NO"),"No aceptable","Aceptable")</f>
        <v>Aceptable</v>
      </c>
      <c r="AH91" s="53" t="s">
        <v>271</v>
      </c>
      <c r="AI91" s="53" t="s">
        <v>271</v>
      </c>
      <c r="AJ91" s="53" t="s">
        <v>271</v>
      </c>
      <c r="AK91" s="53" t="s">
        <v>271</v>
      </c>
      <c r="AL91" s="53" t="s">
        <v>271</v>
      </c>
      <c r="AM91" s="53" t="s">
        <v>271</v>
      </c>
      <c r="AN91" s="53" t="s">
        <v>271</v>
      </c>
      <c r="AO91" s="53" t="s">
        <v>271</v>
      </c>
      <c r="AP91" s="53" t="s">
        <v>271</v>
      </c>
      <c r="AQ91" s="53" t="s">
        <v>271</v>
      </c>
      <c r="AR91" s="53" t="s">
        <v>271</v>
      </c>
      <c r="AS91" s="53" t="s">
        <v>271</v>
      </c>
      <c r="AT91" s="53" t="s">
        <v>271</v>
      </c>
      <c r="AU91" s="53" t="s">
        <v>271</v>
      </c>
      <c r="AV91" s="53" t="s">
        <v>271</v>
      </c>
      <c r="AW91" s="53" t="s">
        <v>271</v>
      </c>
      <c r="AX91" s="53" t="s">
        <v>271</v>
      </c>
      <c r="AY91" s="53" t="s">
        <v>271</v>
      </c>
      <c r="AZ91" s="53" t="s">
        <v>271</v>
      </c>
      <c r="BA91" s="53" t="s">
        <v>271</v>
      </c>
      <c r="BB91" s="53" t="s">
        <v>271</v>
      </c>
      <c r="BC91" s="53" t="s">
        <v>271</v>
      </c>
      <c r="BD91" s="85" t="str" cm="1">
        <f t="array" ref="BD91">IF(OR(AH91:AX91="SI",AY91="SI",AZ91="SI",BA91="SI",BB91="SI",BC91="SI"),"Crítico-Proceda a elaborar plan de acción","No crítico/Intermedio-Solicitar evaluación por parte del OAL")</f>
        <v>No crítico/Intermedio-Solicitar evaluación por parte del OAL</v>
      </c>
      <c r="BE91" s="86"/>
      <c r="BF91" s="74"/>
      <c r="BG91" s="74"/>
      <c r="BH91" s="74"/>
      <c r="BI91" s="74"/>
      <c r="BJ91" s="74"/>
      <c r="BM91">
        <f t="shared" si="1"/>
        <v>1</v>
      </c>
    </row>
    <row r="92" spans="2:65" ht="58.5" customHeight="1">
      <c r="B92" s="54">
        <v>75</v>
      </c>
      <c r="C92" s="55" t="str">
        <f>Hoja1!AE79</f>
        <v xml:space="preserve"> </v>
      </c>
      <c r="D92" s="55" t="str">
        <f>Hoja1!AF79</f>
        <v xml:space="preserve"> </v>
      </c>
      <c r="E92" s="55" t="str">
        <f>Hoja1!AG79</f>
        <v xml:space="preserve"> </v>
      </c>
      <c r="F92" s="55" t="str">
        <f>Hoja1!AH79</f>
        <v xml:space="preserve"> </v>
      </c>
      <c r="G92" s="55" t="str">
        <f>Hoja1!AI79</f>
        <v xml:space="preserve"> </v>
      </c>
      <c r="H92" s="55" t="str">
        <f>Hoja1!AJ79</f>
        <v xml:space="preserve"> </v>
      </c>
      <c r="I92" s="55" t="str">
        <f>Hoja1!AK79</f>
        <v xml:space="preserve"> </v>
      </c>
      <c r="J92" s="55" t="str">
        <f>Hoja1!AL79</f>
        <v xml:space="preserve"> </v>
      </c>
      <c r="K92" s="53"/>
      <c r="L92" s="53"/>
      <c r="M92" s="53"/>
      <c r="N92" s="53"/>
      <c r="O92" s="53"/>
      <c r="P92" s="53"/>
      <c r="Q92" s="53"/>
      <c r="R92" s="53"/>
      <c r="S92" s="53"/>
      <c r="T92" s="53"/>
      <c r="U92" s="53"/>
      <c r="V92" s="53"/>
      <c r="W92" s="53"/>
      <c r="X92" s="53"/>
      <c r="Y92" s="53"/>
      <c r="Z92" s="53"/>
      <c r="AA92" s="53"/>
      <c r="AB92" s="53"/>
      <c r="AC92" s="53"/>
      <c r="AD92" s="53"/>
      <c r="AE92" s="53"/>
      <c r="AF92" s="53"/>
      <c r="AG92" s="79" t="str" cm="1">
        <f t="array" ref="AG92">IF(OR(K92:AA92="NO",AB92="NO",AC92="NO",AD92="NO",AE92="NO",AF92="NO"),"No aceptable","Aceptable")</f>
        <v>Aceptable</v>
      </c>
      <c r="AH92" s="53" t="s">
        <v>271</v>
      </c>
      <c r="AI92" s="53" t="s">
        <v>271</v>
      </c>
      <c r="AJ92" s="53" t="s">
        <v>271</v>
      </c>
      <c r="AK92" s="53" t="s">
        <v>271</v>
      </c>
      <c r="AL92" s="53" t="s">
        <v>271</v>
      </c>
      <c r="AM92" s="53" t="s">
        <v>271</v>
      </c>
      <c r="AN92" s="53" t="s">
        <v>271</v>
      </c>
      <c r="AO92" s="53" t="s">
        <v>271</v>
      </c>
      <c r="AP92" s="53" t="s">
        <v>271</v>
      </c>
      <c r="AQ92" s="53" t="s">
        <v>271</v>
      </c>
      <c r="AR92" s="53" t="s">
        <v>271</v>
      </c>
      <c r="AS92" s="53" t="s">
        <v>271</v>
      </c>
      <c r="AT92" s="53" t="s">
        <v>271</v>
      </c>
      <c r="AU92" s="53" t="s">
        <v>271</v>
      </c>
      <c r="AV92" s="53" t="s">
        <v>271</v>
      </c>
      <c r="AW92" s="53" t="s">
        <v>271</v>
      </c>
      <c r="AX92" s="53" t="s">
        <v>271</v>
      </c>
      <c r="AY92" s="53" t="s">
        <v>271</v>
      </c>
      <c r="AZ92" s="53" t="s">
        <v>271</v>
      </c>
      <c r="BA92" s="53" t="s">
        <v>271</v>
      </c>
      <c r="BB92" s="53" t="s">
        <v>271</v>
      </c>
      <c r="BC92" s="53" t="s">
        <v>271</v>
      </c>
      <c r="BD92" s="85" t="str" cm="1">
        <f t="array" ref="BD92">IF(OR(AH92:AX92="SI",AY92="SI",AZ92="SI",BA92="SI",BB92="SI",BC92="SI"),"Crítico-Proceda a elaborar plan de acción","No crítico/Intermedio-Solicitar evaluación por parte del OAL")</f>
        <v>No crítico/Intermedio-Solicitar evaluación por parte del OAL</v>
      </c>
      <c r="BE92" s="86"/>
      <c r="BF92" s="74"/>
      <c r="BG92" s="74"/>
      <c r="BH92" s="74"/>
      <c r="BI92" s="74"/>
      <c r="BJ92" s="74"/>
      <c r="BM92">
        <f t="shared" si="1"/>
        <v>1</v>
      </c>
    </row>
    <row r="93" spans="2:65" ht="58.5" customHeight="1">
      <c r="B93" s="54">
        <v>76</v>
      </c>
      <c r="C93" s="55" t="str">
        <f>Hoja1!AE80</f>
        <v xml:space="preserve"> </v>
      </c>
      <c r="D93" s="55" t="str">
        <f>Hoja1!AF80</f>
        <v xml:space="preserve"> </v>
      </c>
      <c r="E93" s="55" t="str">
        <f>Hoja1!AG80</f>
        <v xml:space="preserve"> </v>
      </c>
      <c r="F93" s="55" t="str">
        <f>Hoja1!AH80</f>
        <v xml:space="preserve"> </v>
      </c>
      <c r="G93" s="55" t="str">
        <f>Hoja1!AI80</f>
        <v xml:space="preserve"> </v>
      </c>
      <c r="H93" s="55" t="str">
        <f>Hoja1!AJ80</f>
        <v xml:space="preserve"> </v>
      </c>
      <c r="I93" s="55" t="str">
        <f>Hoja1!AK80</f>
        <v xml:space="preserve"> </v>
      </c>
      <c r="J93" s="55" t="str">
        <f>Hoja1!AL80</f>
        <v xml:space="preserve"> </v>
      </c>
      <c r="K93" s="53"/>
      <c r="L93" s="53"/>
      <c r="M93" s="53"/>
      <c r="N93" s="53"/>
      <c r="O93" s="53"/>
      <c r="P93" s="53"/>
      <c r="Q93" s="53"/>
      <c r="R93" s="53"/>
      <c r="S93" s="53"/>
      <c r="T93" s="53"/>
      <c r="U93" s="53"/>
      <c r="V93" s="53"/>
      <c r="W93" s="53"/>
      <c r="X93" s="53"/>
      <c r="Y93" s="53"/>
      <c r="Z93" s="53"/>
      <c r="AA93" s="53"/>
      <c r="AB93" s="53"/>
      <c r="AC93" s="53"/>
      <c r="AD93" s="53"/>
      <c r="AE93" s="53"/>
      <c r="AF93" s="53"/>
      <c r="AG93" s="79" t="str" cm="1">
        <f t="array" ref="AG93">IF(OR(K93:AA93="NO",AB93="NO",AC93="NO",AD93="NO",AE93="NO",AF93="NO"),"No aceptable","Aceptable")</f>
        <v>Aceptable</v>
      </c>
      <c r="AH93" s="53" t="s">
        <v>271</v>
      </c>
      <c r="AI93" s="53" t="s">
        <v>271</v>
      </c>
      <c r="AJ93" s="53" t="s">
        <v>271</v>
      </c>
      <c r="AK93" s="53" t="s">
        <v>271</v>
      </c>
      <c r="AL93" s="53" t="s">
        <v>271</v>
      </c>
      <c r="AM93" s="53" t="s">
        <v>271</v>
      </c>
      <c r="AN93" s="53" t="s">
        <v>271</v>
      </c>
      <c r="AO93" s="53" t="s">
        <v>271</v>
      </c>
      <c r="AP93" s="53" t="s">
        <v>271</v>
      </c>
      <c r="AQ93" s="53" t="s">
        <v>271</v>
      </c>
      <c r="AR93" s="53" t="s">
        <v>271</v>
      </c>
      <c r="AS93" s="53" t="s">
        <v>271</v>
      </c>
      <c r="AT93" s="53" t="s">
        <v>271</v>
      </c>
      <c r="AU93" s="53" t="s">
        <v>271</v>
      </c>
      <c r="AV93" s="53" t="s">
        <v>271</v>
      </c>
      <c r="AW93" s="53" t="s">
        <v>271</v>
      </c>
      <c r="AX93" s="53" t="s">
        <v>271</v>
      </c>
      <c r="AY93" s="53" t="s">
        <v>271</v>
      </c>
      <c r="AZ93" s="53" t="s">
        <v>271</v>
      </c>
      <c r="BA93" s="53" t="s">
        <v>271</v>
      </c>
      <c r="BB93" s="53" t="s">
        <v>271</v>
      </c>
      <c r="BC93" s="53" t="s">
        <v>271</v>
      </c>
      <c r="BD93" s="85" t="str" cm="1">
        <f t="array" ref="BD93">IF(OR(AH93:AX93="SI",AY93="SI",AZ93="SI",BA93="SI",BB93="SI",BC93="SI"),"Crítico-Proceda a elaborar plan de acción","No crítico/Intermedio-Solicitar evaluación por parte del OAL")</f>
        <v>No crítico/Intermedio-Solicitar evaluación por parte del OAL</v>
      </c>
      <c r="BE93" s="86"/>
      <c r="BF93" s="74"/>
      <c r="BG93" s="74"/>
      <c r="BH93" s="74"/>
      <c r="BI93" s="74"/>
      <c r="BJ93" s="74"/>
      <c r="BM93">
        <f t="shared" si="1"/>
        <v>1</v>
      </c>
    </row>
    <row r="94" spans="2:65" ht="58.5" customHeight="1">
      <c r="B94" s="54">
        <v>77</v>
      </c>
      <c r="C94" s="55" t="str">
        <f>Hoja1!AE81</f>
        <v xml:space="preserve"> </v>
      </c>
      <c r="D94" s="55" t="str">
        <f>Hoja1!AF81</f>
        <v xml:space="preserve"> </v>
      </c>
      <c r="E94" s="55" t="str">
        <f>Hoja1!AG81</f>
        <v xml:space="preserve"> </v>
      </c>
      <c r="F94" s="55" t="str">
        <f>Hoja1!AH81</f>
        <v xml:space="preserve"> </v>
      </c>
      <c r="G94" s="55" t="str">
        <f>Hoja1!AI81</f>
        <v xml:space="preserve"> </v>
      </c>
      <c r="H94" s="55" t="str">
        <f>Hoja1!AJ81</f>
        <v xml:space="preserve"> </v>
      </c>
      <c r="I94" s="55" t="str">
        <f>Hoja1!AK81</f>
        <v xml:space="preserve"> </v>
      </c>
      <c r="J94" s="55" t="str">
        <f>Hoja1!AL81</f>
        <v xml:space="preserve"> </v>
      </c>
      <c r="K94" s="53"/>
      <c r="L94" s="53"/>
      <c r="M94" s="53"/>
      <c r="N94" s="53"/>
      <c r="O94" s="53"/>
      <c r="P94" s="53"/>
      <c r="Q94" s="53"/>
      <c r="R94" s="53"/>
      <c r="S94" s="53"/>
      <c r="T94" s="53"/>
      <c r="U94" s="53"/>
      <c r="V94" s="53"/>
      <c r="W94" s="53"/>
      <c r="X94" s="53"/>
      <c r="Y94" s="53"/>
      <c r="Z94" s="53"/>
      <c r="AA94" s="53"/>
      <c r="AB94" s="53"/>
      <c r="AC94" s="53"/>
      <c r="AD94" s="53"/>
      <c r="AE94" s="53"/>
      <c r="AF94" s="53"/>
      <c r="AG94" s="79" t="str" cm="1">
        <f t="array" ref="AG94">IF(OR(K94:AA94="NO",AB94="NO",AC94="NO",AD94="NO",AE94="NO",AF94="NO"),"No aceptable","Aceptable")</f>
        <v>Aceptable</v>
      </c>
      <c r="AH94" s="53" t="s">
        <v>271</v>
      </c>
      <c r="AI94" s="53" t="s">
        <v>271</v>
      </c>
      <c r="AJ94" s="53" t="s">
        <v>271</v>
      </c>
      <c r="AK94" s="53" t="s">
        <v>271</v>
      </c>
      <c r="AL94" s="53" t="s">
        <v>271</v>
      </c>
      <c r="AM94" s="53" t="s">
        <v>271</v>
      </c>
      <c r="AN94" s="53" t="s">
        <v>271</v>
      </c>
      <c r="AO94" s="53" t="s">
        <v>271</v>
      </c>
      <c r="AP94" s="53" t="s">
        <v>271</v>
      </c>
      <c r="AQ94" s="53" t="s">
        <v>271</v>
      </c>
      <c r="AR94" s="53" t="s">
        <v>271</v>
      </c>
      <c r="AS94" s="53" t="s">
        <v>271</v>
      </c>
      <c r="AT94" s="53" t="s">
        <v>271</v>
      </c>
      <c r="AU94" s="53" t="s">
        <v>271</v>
      </c>
      <c r="AV94" s="53" t="s">
        <v>271</v>
      </c>
      <c r="AW94" s="53" t="s">
        <v>271</v>
      </c>
      <c r="AX94" s="53" t="s">
        <v>271</v>
      </c>
      <c r="AY94" s="53" t="s">
        <v>271</v>
      </c>
      <c r="AZ94" s="53" t="s">
        <v>271</v>
      </c>
      <c r="BA94" s="53" t="s">
        <v>271</v>
      </c>
      <c r="BB94" s="53" t="s">
        <v>271</v>
      </c>
      <c r="BC94" s="53" t="s">
        <v>271</v>
      </c>
      <c r="BD94" s="85" t="str" cm="1">
        <f t="array" ref="BD94">IF(OR(AH94:AX94="SI",AY94="SI",AZ94="SI",BA94="SI",BB94="SI",BC94="SI"),"Crítico-Proceda a elaborar plan de acción","No crítico/Intermedio-Solicitar evaluación por parte del OAL")</f>
        <v>No crítico/Intermedio-Solicitar evaluación por parte del OAL</v>
      </c>
      <c r="BE94" s="86"/>
      <c r="BF94" s="74"/>
      <c r="BG94" s="74"/>
      <c r="BH94" s="74"/>
      <c r="BI94" s="74"/>
      <c r="BJ94" s="74"/>
      <c r="BM94">
        <f t="shared" si="1"/>
        <v>1</v>
      </c>
    </row>
    <row r="95" spans="2:65" ht="58.5" customHeight="1">
      <c r="B95" s="54">
        <v>78</v>
      </c>
      <c r="C95" s="55" t="str">
        <f>Hoja1!AE82</f>
        <v xml:space="preserve"> </v>
      </c>
      <c r="D95" s="55" t="str">
        <f>Hoja1!AF82</f>
        <v xml:space="preserve"> </v>
      </c>
      <c r="E95" s="55" t="str">
        <f>Hoja1!AG82</f>
        <v xml:space="preserve"> </v>
      </c>
      <c r="F95" s="55" t="str">
        <f>Hoja1!AH82</f>
        <v xml:space="preserve"> </v>
      </c>
      <c r="G95" s="55" t="str">
        <f>Hoja1!AI82</f>
        <v xml:space="preserve"> </v>
      </c>
      <c r="H95" s="55" t="str">
        <f>Hoja1!AJ82</f>
        <v xml:space="preserve"> </v>
      </c>
      <c r="I95" s="55" t="str">
        <f>Hoja1!AK82</f>
        <v xml:space="preserve"> </v>
      </c>
      <c r="J95" s="55" t="str">
        <f>Hoja1!AL82</f>
        <v xml:space="preserve"> </v>
      </c>
      <c r="K95" s="53"/>
      <c r="L95" s="53"/>
      <c r="M95" s="53"/>
      <c r="N95" s="53"/>
      <c r="O95" s="53"/>
      <c r="P95" s="53"/>
      <c r="Q95" s="53"/>
      <c r="R95" s="53"/>
      <c r="S95" s="53"/>
      <c r="T95" s="53"/>
      <c r="U95" s="53"/>
      <c r="V95" s="53"/>
      <c r="W95" s="53"/>
      <c r="X95" s="53"/>
      <c r="Y95" s="53"/>
      <c r="Z95" s="53"/>
      <c r="AA95" s="53"/>
      <c r="AB95" s="53"/>
      <c r="AC95" s="53"/>
      <c r="AD95" s="53"/>
      <c r="AE95" s="53"/>
      <c r="AF95" s="53"/>
      <c r="AG95" s="79" t="str" cm="1">
        <f t="array" ref="AG95">IF(OR(K95:AA95="NO",AB95="NO",AC95="NO",AD95="NO",AE95="NO",AF95="NO"),"No aceptable","Aceptable")</f>
        <v>Aceptable</v>
      </c>
      <c r="AH95" s="53" t="s">
        <v>271</v>
      </c>
      <c r="AI95" s="53" t="s">
        <v>271</v>
      </c>
      <c r="AJ95" s="53" t="s">
        <v>271</v>
      </c>
      <c r="AK95" s="53" t="s">
        <v>271</v>
      </c>
      <c r="AL95" s="53" t="s">
        <v>271</v>
      </c>
      <c r="AM95" s="53" t="s">
        <v>271</v>
      </c>
      <c r="AN95" s="53" t="s">
        <v>271</v>
      </c>
      <c r="AO95" s="53" t="s">
        <v>271</v>
      </c>
      <c r="AP95" s="53" t="s">
        <v>271</v>
      </c>
      <c r="AQ95" s="53" t="s">
        <v>271</v>
      </c>
      <c r="AR95" s="53" t="s">
        <v>271</v>
      </c>
      <c r="AS95" s="53" t="s">
        <v>271</v>
      </c>
      <c r="AT95" s="53" t="s">
        <v>271</v>
      </c>
      <c r="AU95" s="53" t="s">
        <v>271</v>
      </c>
      <c r="AV95" s="53" t="s">
        <v>271</v>
      </c>
      <c r="AW95" s="53" t="s">
        <v>271</v>
      </c>
      <c r="AX95" s="53" t="s">
        <v>271</v>
      </c>
      <c r="AY95" s="53" t="s">
        <v>271</v>
      </c>
      <c r="AZ95" s="53" t="s">
        <v>271</v>
      </c>
      <c r="BA95" s="53" t="s">
        <v>271</v>
      </c>
      <c r="BB95" s="53" t="s">
        <v>271</v>
      </c>
      <c r="BC95" s="53" t="s">
        <v>271</v>
      </c>
      <c r="BD95" s="85" t="str" cm="1">
        <f t="array" ref="BD95">IF(OR(AH95:AX95="SI",AY95="SI",AZ95="SI",BA95="SI",BB95="SI",BC95="SI"),"Crítico-Proceda a elaborar plan de acción","No crítico/Intermedio-Solicitar evaluación por parte del OAL")</f>
        <v>No crítico/Intermedio-Solicitar evaluación por parte del OAL</v>
      </c>
      <c r="BE95" s="86"/>
      <c r="BF95" s="74"/>
      <c r="BG95" s="74"/>
      <c r="BH95" s="74"/>
      <c r="BI95" s="74"/>
      <c r="BJ95" s="74"/>
      <c r="BM95">
        <f t="shared" si="1"/>
        <v>1</v>
      </c>
    </row>
    <row r="96" spans="2:65" ht="58.5" customHeight="1">
      <c r="B96" s="54">
        <v>79</v>
      </c>
      <c r="C96" s="55" t="str">
        <f>Hoja1!AE83</f>
        <v xml:space="preserve"> </v>
      </c>
      <c r="D96" s="55" t="str">
        <f>Hoja1!AF83</f>
        <v xml:space="preserve"> </v>
      </c>
      <c r="E96" s="55" t="str">
        <f>Hoja1!AG83</f>
        <v xml:space="preserve"> </v>
      </c>
      <c r="F96" s="55" t="str">
        <f>Hoja1!AH83</f>
        <v xml:space="preserve"> </v>
      </c>
      <c r="G96" s="55" t="str">
        <f>Hoja1!AI83</f>
        <v xml:space="preserve"> </v>
      </c>
      <c r="H96" s="55" t="str">
        <f>Hoja1!AJ83</f>
        <v xml:space="preserve"> </v>
      </c>
      <c r="I96" s="55" t="str">
        <f>Hoja1!AK83</f>
        <v xml:space="preserve"> </v>
      </c>
      <c r="J96" s="55" t="str">
        <f>Hoja1!AL83</f>
        <v xml:space="preserve"> </v>
      </c>
      <c r="K96" s="53"/>
      <c r="L96" s="53"/>
      <c r="M96" s="53"/>
      <c r="N96" s="53"/>
      <c r="O96" s="53"/>
      <c r="P96" s="53"/>
      <c r="Q96" s="53"/>
      <c r="R96" s="53"/>
      <c r="S96" s="53"/>
      <c r="T96" s="53"/>
      <c r="U96" s="53"/>
      <c r="V96" s="53"/>
      <c r="W96" s="53"/>
      <c r="X96" s="53"/>
      <c r="Y96" s="53"/>
      <c r="Z96" s="53"/>
      <c r="AA96" s="53"/>
      <c r="AB96" s="53"/>
      <c r="AC96" s="53"/>
      <c r="AD96" s="53"/>
      <c r="AE96" s="53"/>
      <c r="AF96" s="53"/>
      <c r="AG96" s="79" t="str" cm="1">
        <f t="array" ref="AG96">IF(OR(K96:AA96="NO",AB96="NO",AC96="NO",AD96="NO",AE96="NO",AF96="NO"),"No aceptable","Aceptable")</f>
        <v>Aceptable</v>
      </c>
      <c r="AH96" s="53" t="s">
        <v>271</v>
      </c>
      <c r="AI96" s="53" t="s">
        <v>271</v>
      </c>
      <c r="AJ96" s="53" t="s">
        <v>271</v>
      </c>
      <c r="AK96" s="53" t="s">
        <v>271</v>
      </c>
      <c r="AL96" s="53" t="s">
        <v>271</v>
      </c>
      <c r="AM96" s="53" t="s">
        <v>271</v>
      </c>
      <c r="AN96" s="53" t="s">
        <v>271</v>
      </c>
      <c r="AO96" s="53" t="s">
        <v>271</v>
      </c>
      <c r="AP96" s="53" t="s">
        <v>271</v>
      </c>
      <c r="AQ96" s="53" t="s">
        <v>271</v>
      </c>
      <c r="AR96" s="53" t="s">
        <v>271</v>
      </c>
      <c r="AS96" s="53" t="s">
        <v>271</v>
      </c>
      <c r="AT96" s="53" t="s">
        <v>271</v>
      </c>
      <c r="AU96" s="53" t="s">
        <v>271</v>
      </c>
      <c r="AV96" s="53" t="s">
        <v>271</v>
      </c>
      <c r="AW96" s="53" t="s">
        <v>271</v>
      </c>
      <c r="AX96" s="53" t="s">
        <v>271</v>
      </c>
      <c r="AY96" s="53" t="s">
        <v>271</v>
      </c>
      <c r="AZ96" s="53" t="s">
        <v>271</v>
      </c>
      <c r="BA96" s="53" t="s">
        <v>271</v>
      </c>
      <c r="BB96" s="53" t="s">
        <v>271</v>
      </c>
      <c r="BC96" s="53" t="s">
        <v>271</v>
      </c>
      <c r="BD96" s="85" t="str" cm="1">
        <f t="array" ref="BD96">IF(OR(AH96:AX96="SI",AY96="SI",AZ96="SI",BA96="SI",BB96="SI",BC96="SI"),"Crítico-Proceda a elaborar plan de acción","No crítico/Intermedio-Solicitar evaluación por parte del OAL")</f>
        <v>No crítico/Intermedio-Solicitar evaluación por parte del OAL</v>
      </c>
      <c r="BE96" s="86"/>
      <c r="BF96" s="74"/>
      <c r="BG96" s="74"/>
      <c r="BH96" s="74"/>
      <c r="BI96" s="74"/>
      <c r="BJ96" s="74"/>
      <c r="BM96">
        <f t="shared" si="1"/>
        <v>1</v>
      </c>
    </row>
    <row r="97" spans="2:65" ht="58.5" customHeight="1">
      <c r="B97" s="54">
        <v>80</v>
      </c>
      <c r="C97" s="55" t="str">
        <f>Hoja1!AE84</f>
        <v xml:space="preserve"> </v>
      </c>
      <c r="D97" s="55" t="str">
        <f>Hoja1!AF84</f>
        <v xml:space="preserve"> </v>
      </c>
      <c r="E97" s="55" t="str">
        <f>Hoja1!AG84</f>
        <v xml:space="preserve"> </v>
      </c>
      <c r="F97" s="55" t="str">
        <f>Hoja1!AH84</f>
        <v xml:space="preserve"> </v>
      </c>
      <c r="G97" s="55" t="str">
        <f>Hoja1!AI84</f>
        <v xml:space="preserve"> </v>
      </c>
      <c r="H97" s="55" t="str">
        <f>Hoja1!AJ84</f>
        <v xml:space="preserve"> </v>
      </c>
      <c r="I97" s="55" t="str">
        <f>Hoja1!AK84</f>
        <v xml:space="preserve"> </v>
      </c>
      <c r="J97" s="55" t="str">
        <f>Hoja1!AL84</f>
        <v xml:space="preserve"> </v>
      </c>
      <c r="K97" s="53"/>
      <c r="L97" s="53"/>
      <c r="M97" s="53"/>
      <c r="N97" s="53"/>
      <c r="O97" s="53"/>
      <c r="P97" s="53"/>
      <c r="Q97" s="53"/>
      <c r="R97" s="53"/>
      <c r="S97" s="53"/>
      <c r="T97" s="53"/>
      <c r="U97" s="53"/>
      <c r="V97" s="53"/>
      <c r="W97" s="53"/>
      <c r="X97" s="53"/>
      <c r="Y97" s="53"/>
      <c r="Z97" s="53"/>
      <c r="AA97" s="53"/>
      <c r="AB97" s="53"/>
      <c r="AC97" s="53"/>
      <c r="AD97" s="53"/>
      <c r="AE97" s="53"/>
      <c r="AF97" s="53"/>
      <c r="AG97" s="79" t="str" cm="1">
        <f t="array" ref="AG97">IF(OR(K97:AA97="NO",AB97="NO",AC97="NO",AD97="NO",AE97="NO",AF97="NO"),"No aceptable","Aceptable")</f>
        <v>Aceptable</v>
      </c>
      <c r="AH97" s="53" t="s">
        <v>271</v>
      </c>
      <c r="AI97" s="53" t="s">
        <v>271</v>
      </c>
      <c r="AJ97" s="53" t="s">
        <v>271</v>
      </c>
      <c r="AK97" s="53" t="s">
        <v>271</v>
      </c>
      <c r="AL97" s="53" t="s">
        <v>271</v>
      </c>
      <c r="AM97" s="53" t="s">
        <v>271</v>
      </c>
      <c r="AN97" s="53" t="s">
        <v>271</v>
      </c>
      <c r="AO97" s="53" t="s">
        <v>271</v>
      </c>
      <c r="AP97" s="53" t="s">
        <v>271</v>
      </c>
      <c r="AQ97" s="53" t="s">
        <v>271</v>
      </c>
      <c r="AR97" s="53" t="s">
        <v>271</v>
      </c>
      <c r="AS97" s="53" t="s">
        <v>271</v>
      </c>
      <c r="AT97" s="53" t="s">
        <v>271</v>
      </c>
      <c r="AU97" s="53" t="s">
        <v>271</v>
      </c>
      <c r="AV97" s="53" t="s">
        <v>271</v>
      </c>
      <c r="AW97" s="53" t="s">
        <v>271</v>
      </c>
      <c r="AX97" s="53" t="s">
        <v>271</v>
      </c>
      <c r="AY97" s="53" t="s">
        <v>271</v>
      </c>
      <c r="AZ97" s="53" t="s">
        <v>271</v>
      </c>
      <c r="BA97" s="53" t="s">
        <v>271</v>
      </c>
      <c r="BB97" s="53" t="s">
        <v>271</v>
      </c>
      <c r="BC97" s="53" t="s">
        <v>271</v>
      </c>
      <c r="BD97" s="85" t="str" cm="1">
        <f t="array" ref="BD97">IF(OR(AH97:AX97="SI",AY97="SI",AZ97="SI",BA97="SI",BB97="SI",BC97="SI"),"Crítico-Proceda a elaborar plan de acción","No crítico/Intermedio-Solicitar evaluación por parte del OAL")</f>
        <v>No crítico/Intermedio-Solicitar evaluación por parte del OAL</v>
      </c>
      <c r="BE97" s="86"/>
      <c r="BF97" s="74"/>
      <c r="BG97" s="74"/>
      <c r="BH97" s="74"/>
      <c r="BI97" s="74"/>
      <c r="BJ97" s="74"/>
      <c r="BM97">
        <f t="shared" si="1"/>
        <v>1</v>
      </c>
    </row>
    <row r="98" spans="2:65" ht="58.5" customHeight="1">
      <c r="B98" s="54">
        <v>81</v>
      </c>
      <c r="C98" s="55" t="str">
        <f>Hoja1!AE85</f>
        <v xml:space="preserve"> </v>
      </c>
      <c r="D98" s="55" t="str">
        <f>Hoja1!AF85</f>
        <v xml:space="preserve"> </v>
      </c>
      <c r="E98" s="55" t="str">
        <f>Hoja1!AG85</f>
        <v xml:space="preserve"> </v>
      </c>
      <c r="F98" s="55" t="str">
        <f>Hoja1!AH85</f>
        <v xml:space="preserve"> </v>
      </c>
      <c r="G98" s="55" t="str">
        <f>Hoja1!AI85</f>
        <v xml:space="preserve"> </v>
      </c>
      <c r="H98" s="55" t="str">
        <f>Hoja1!AJ85</f>
        <v xml:space="preserve"> </v>
      </c>
      <c r="I98" s="55" t="str">
        <f>Hoja1!AK85</f>
        <v xml:space="preserve"> </v>
      </c>
      <c r="J98" s="55" t="str">
        <f>Hoja1!AL85</f>
        <v xml:space="preserve"> </v>
      </c>
      <c r="K98" s="53"/>
      <c r="L98" s="53"/>
      <c r="M98" s="53"/>
      <c r="N98" s="53"/>
      <c r="O98" s="53"/>
      <c r="P98" s="53"/>
      <c r="Q98" s="53"/>
      <c r="R98" s="53"/>
      <c r="S98" s="53"/>
      <c r="T98" s="53"/>
      <c r="U98" s="53"/>
      <c r="V98" s="53"/>
      <c r="W98" s="53"/>
      <c r="X98" s="53"/>
      <c r="Y98" s="53"/>
      <c r="Z98" s="53"/>
      <c r="AA98" s="53"/>
      <c r="AB98" s="53"/>
      <c r="AC98" s="53"/>
      <c r="AD98" s="53"/>
      <c r="AE98" s="53"/>
      <c r="AF98" s="53"/>
      <c r="AG98" s="79" t="str" cm="1">
        <f t="array" ref="AG98">IF(OR(K98:AA98="NO",AB98="NO",AC98="NO",AD98="NO",AE98="NO",AF98="NO"),"No aceptable","Aceptable")</f>
        <v>Aceptable</v>
      </c>
      <c r="AH98" s="53" t="s">
        <v>271</v>
      </c>
      <c r="AI98" s="53" t="s">
        <v>271</v>
      </c>
      <c r="AJ98" s="53" t="s">
        <v>271</v>
      </c>
      <c r="AK98" s="53" t="s">
        <v>271</v>
      </c>
      <c r="AL98" s="53" t="s">
        <v>271</v>
      </c>
      <c r="AM98" s="53" t="s">
        <v>271</v>
      </c>
      <c r="AN98" s="53" t="s">
        <v>271</v>
      </c>
      <c r="AO98" s="53" t="s">
        <v>271</v>
      </c>
      <c r="AP98" s="53" t="s">
        <v>271</v>
      </c>
      <c r="AQ98" s="53" t="s">
        <v>271</v>
      </c>
      <c r="AR98" s="53" t="s">
        <v>271</v>
      </c>
      <c r="AS98" s="53" t="s">
        <v>271</v>
      </c>
      <c r="AT98" s="53" t="s">
        <v>271</v>
      </c>
      <c r="AU98" s="53" t="s">
        <v>271</v>
      </c>
      <c r="AV98" s="53" t="s">
        <v>271</v>
      </c>
      <c r="AW98" s="53" t="s">
        <v>271</v>
      </c>
      <c r="AX98" s="53" t="s">
        <v>271</v>
      </c>
      <c r="AY98" s="53" t="s">
        <v>271</v>
      </c>
      <c r="AZ98" s="53" t="s">
        <v>271</v>
      </c>
      <c r="BA98" s="53" t="s">
        <v>271</v>
      </c>
      <c r="BB98" s="53" t="s">
        <v>271</v>
      </c>
      <c r="BC98" s="53" t="s">
        <v>271</v>
      </c>
      <c r="BD98" s="85" t="str" cm="1">
        <f t="array" ref="BD98">IF(OR(AH98:AX98="SI",AY98="SI",AZ98="SI",BA98="SI",BB98="SI",BC98="SI"),"Crítico-Proceda a elaborar plan de acción","No crítico/Intermedio-Solicitar evaluación por parte del OAL")</f>
        <v>No crítico/Intermedio-Solicitar evaluación por parte del OAL</v>
      </c>
      <c r="BE98" s="86"/>
      <c r="BF98" s="74"/>
      <c r="BG98" s="74"/>
      <c r="BH98" s="74"/>
      <c r="BI98" s="74"/>
      <c r="BJ98" s="74"/>
      <c r="BM98">
        <f t="shared" si="1"/>
        <v>1</v>
      </c>
    </row>
    <row r="99" spans="2:65" ht="58.5" customHeight="1">
      <c r="B99" s="54">
        <v>82</v>
      </c>
      <c r="C99" s="55" t="str">
        <f>Hoja1!AE86</f>
        <v xml:space="preserve"> </v>
      </c>
      <c r="D99" s="55" t="str">
        <f>Hoja1!AF86</f>
        <v xml:space="preserve"> </v>
      </c>
      <c r="E99" s="55" t="str">
        <f>Hoja1!AG86</f>
        <v xml:space="preserve"> </v>
      </c>
      <c r="F99" s="55" t="str">
        <f>Hoja1!AH86</f>
        <v xml:space="preserve"> </v>
      </c>
      <c r="G99" s="55" t="str">
        <f>Hoja1!AI86</f>
        <v xml:space="preserve"> </v>
      </c>
      <c r="H99" s="55" t="str">
        <f>Hoja1!AJ86</f>
        <v xml:space="preserve"> </v>
      </c>
      <c r="I99" s="55" t="str">
        <f>Hoja1!AK86</f>
        <v xml:space="preserve"> </v>
      </c>
      <c r="J99" s="55" t="str">
        <f>Hoja1!AL86</f>
        <v xml:space="preserve"> </v>
      </c>
      <c r="K99" s="53"/>
      <c r="L99" s="53"/>
      <c r="M99" s="53"/>
      <c r="N99" s="53"/>
      <c r="O99" s="53"/>
      <c r="P99" s="53"/>
      <c r="Q99" s="53"/>
      <c r="R99" s="53"/>
      <c r="S99" s="53"/>
      <c r="T99" s="53"/>
      <c r="U99" s="53"/>
      <c r="V99" s="53"/>
      <c r="W99" s="53"/>
      <c r="X99" s="53"/>
      <c r="Y99" s="53"/>
      <c r="Z99" s="53"/>
      <c r="AA99" s="53"/>
      <c r="AB99" s="53"/>
      <c r="AC99" s="53"/>
      <c r="AD99" s="53"/>
      <c r="AE99" s="53"/>
      <c r="AF99" s="53"/>
      <c r="AG99" s="79" t="str" cm="1">
        <f t="array" ref="AG99">IF(OR(K99:AA99="NO",AB99="NO",AC99="NO",AD99="NO",AE99="NO",AF99="NO"),"No aceptable","Aceptable")</f>
        <v>Aceptable</v>
      </c>
      <c r="AH99" s="53" t="s">
        <v>271</v>
      </c>
      <c r="AI99" s="53" t="s">
        <v>271</v>
      </c>
      <c r="AJ99" s="53" t="s">
        <v>271</v>
      </c>
      <c r="AK99" s="53" t="s">
        <v>271</v>
      </c>
      <c r="AL99" s="53" t="s">
        <v>271</v>
      </c>
      <c r="AM99" s="53" t="s">
        <v>271</v>
      </c>
      <c r="AN99" s="53" t="s">
        <v>271</v>
      </c>
      <c r="AO99" s="53" t="s">
        <v>271</v>
      </c>
      <c r="AP99" s="53" t="s">
        <v>271</v>
      </c>
      <c r="AQ99" s="53" t="s">
        <v>271</v>
      </c>
      <c r="AR99" s="53" t="s">
        <v>271</v>
      </c>
      <c r="AS99" s="53" t="s">
        <v>271</v>
      </c>
      <c r="AT99" s="53" t="s">
        <v>271</v>
      </c>
      <c r="AU99" s="53" t="s">
        <v>271</v>
      </c>
      <c r="AV99" s="53" t="s">
        <v>271</v>
      </c>
      <c r="AW99" s="53" t="s">
        <v>271</v>
      </c>
      <c r="AX99" s="53" t="s">
        <v>271</v>
      </c>
      <c r="AY99" s="53" t="s">
        <v>271</v>
      </c>
      <c r="AZ99" s="53" t="s">
        <v>271</v>
      </c>
      <c r="BA99" s="53" t="s">
        <v>271</v>
      </c>
      <c r="BB99" s="53" t="s">
        <v>271</v>
      </c>
      <c r="BC99" s="53" t="s">
        <v>271</v>
      </c>
      <c r="BD99" s="85" t="str" cm="1">
        <f t="array" ref="BD99">IF(OR(AH99:AX99="SI",AY99="SI",AZ99="SI",BA99="SI",BB99="SI",BC99="SI"),"Crítico-Proceda a elaborar plan de acción","No crítico/Intermedio-Solicitar evaluación por parte del OAL")</f>
        <v>No crítico/Intermedio-Solicitar evaluación por parte del OAL</v>
      </c>
      <c r="BE99" s="86"/>
      <c r="BF99" s="74"/>
      <c r="BG99" s="74"/>
      <c r="BH99" s="74"/>
      <c r="BI99" s="74"/>
      <c r="BJ99" s="74"/>
      <c r="BM99">
        <f t="shared" si="1"/>
        <v>1</v>
      </c>
    </row>
    <row r="100" spans="2:65" ht="58.5" customHeight="1">
      <c r="B100" s="54">
        <v>83</v>
      </c>
      <c r="C100" s="55" t="str">
        <f>Hoja1!AE87</f>
        <v xml:space="preserve"> </v>
      </c>
      <c r="D100" s="55" t="str">
        <f>Hoja1!AF87</f>
        <v xml:space="preserve"> </v>
      </c>
      <c r="E100" s="55" t="str">
        <f>Hoja1!AG87</f>
        <v xml:space="preserve"> </v>
      </c>
      <c r="F100" s="55" t="str">
        <f>Hoja1!AH87</f>
        <v xml:space="preserve"> </v>
      </c>
      <c r="G100" s="55" t="str">
        <f>Hoja1!AI87</f>
        <v xml:space="preserve"> </v>
      </c>
      <c r="H100" s="55" t="str">
        <f>Hoja1!AJ87</f>
        <v xml:space="preserve"> </v>
      </c>
      <c r="I100" s="55" t="str">
        <f>Hoja1!AK87</f>
        <v xml:space="preserve"> </v>
      </c>
      <c r="J100" s="55" t="str">
        <f>Hoja1!AL87</f>
        <v xml:space="preserve"> </v>
      </c>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79" t="str" cm="1">
        <f t="array" ref="AG100">IF(OR(K100:AA100="NO",AB100="NO",AC100="NO",AD100="NO",AE100="NO",AF100="NO"),"No aceptable","Aceptable")</f>
        <v>Aceptable</v>
      </c>
      <c r="AH100" s="53" t="s">
        <v>271</v>
      </c>
      <c r="AI100" s="53" t="s">
        <v>271</v>
      </c>
      <c r="AJ100" s="53" t="s">
        <v>271</v>
      </c>
      <c r="AK100" s="53" t="s">
        <v>271</v>
      </c>
      <c r="AL100" s="53" t="s">
        <v>271</v>
      </c>
      <c r="AM100" s="53" t="s">
        <v>271</v>
      </c>
      <c r="AN100" s="53" t="s">
        <v>271</v>
      </c>
      <c r="AO100" s="53" t="s">
        <v>271</v>
      </c>
      <c r="AP100" s="53" t="s">
        <v>271</v>
      </c>
      <c r="AQ100" s="53" t="s">
        <v>271</v>
      </c>
      <c r="AR100" s="53" t="s">
        <v>271</v>
      </c>
      <c r="AS100" s="53" t="s">
        <v>271</v>
      </c>
      <c r="AT100" s="53" t="s">
        <v>271</v>
      </c>
      <c r="AU100" s="53" t="s">
        <v>271</v>
      </c>
      <c r="AV100" s="53" t="s">
        <v>271</v>
      </c>
      <c r="AW100" s="53" t="s">
        <v>271</v>
      </c>
      <c r="AX100" s="53" t="s">
        <v>271</v>
      </c>
      <c r="AY100" s="53" t="s">
        <v>271</v>
      </c>
      <c r="AZ100" s="53" t="s">
        <v>271</v>
      </c>
      <c r="BA100" s="53" t="s">
        <v>271</v>
      </c>
      <c r="BB100" s="53" t="s">
        <v>271</v>
      </c>
      <c r="BC100" s="53" t="s">
        <v>271</v>
      </c>
      <c r="BD100" s="85" t="str" cm="1">
        <f t="array" ref="BD100">IF(OR(AH100:AX100="SI",AY100="SI",AZ100="SI",BA100="SI",BB100="SI",BC100="SI"),"Crítico-Proceda a elaborar plan de acción","No crítico/Intermedio-Solicitar evaluación por parte del OAL")</f>
        <v>No crítico/Intermedio-Solicitar evaluación por parte del OAL</v>
      </c>
      <c r="BE100" s="86"/>
      <c r="BF100" s="74"/>
      <c r="BG100" s="74"/>
      <c r="BH100" s="74"/>
      <c r="BI100" s="74"/>
      <c r="BJ100" s="74"/>
      <c r="BM100">
        <f t="shared" si="1"/>
        <v>1</v>
      </c>
    </row>
    <row r="101" spans="2:65" ht="58.5" customHeight="1">
      <c r="B101" s="54">
        <v>84</v>
      </c>
      <c r="C101" s="55" t="str">
        <f>Hoja1!AE88</f>
        <v xml:space="preserve"> </v>
      </c>
      <c r="D101" s="55" t="str">
        <f>Hoja1!AF88</f>
        <v xml:space="preserve"> </v>
      </c>
      <c r="E101" s="55" t="str">
        <f>Hoja1!AG88</f>
        <v xml:space="preserve"> </v>
      </c>
      <c r="F101" s="55" t="str">
        <f>Hoja1!AH88</f>
        <v xml:space="preserve"> </v>
      </c>
      <c r="G101" s="55" t="str">
        <f>Hoja1!AI88</f>
        <v xml:space="preserve"> </v>
      </c>
      <c r="H101" s="55" t="str">
        <f>Hoja1!AJ88</f>
        <v xml:space="preserve"> </v>
      </c>
      <c r="I101" s="55" t="str">
        <f>Hoja1!AK88</f>
        <v xml:space="preserve"> </v>
      </c>
      <c r="J101" s="55" t="str">
        <f>Hoja1!AL88</f>
        <v xml:space="preserve"> </v>
      </c>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79" t="str" cm="1">
        <f t="array" ref="AG101">IF(OR(K101:AA101="NO",AB101="NO",AC101="NO",AD101="NO",AE101="NO",AF101="NO"),"No aceptable","Aceptable")</f>
        <v>Aceptable</v>
      </c>
      <c r="AH101" s="53" t="s">
        <v>271</v>
      </c>
      <c r="AI101" s="53" t="s">
        <v>271</v>
      </c>
      <c r="AJ101" s="53" t="s">
        <v>271</v>
      </c>
      <c r="AK101" s="53" t="s">
        <v>271</v>
      </c>
      <c r="AL101" s="53" t="s">
        <v>271</v>
      </c>
      <c r="AM101" s="53" t="s">
        <v>271</v>
      </c>
      <c r="AN101" s="53" t="s">
        <v>271</v>
      </c>
      <c r="AO101" s="53" t="s">
        <v>271</v>
      </c>
      <c r="AP101" s="53" t="s">
        <v>271</v>
      </c>
      <c r="AQ101" s="53" t="s">
        <v>271</v>
      </c>
      <c r="AR101" s="53" t="s">
        <v>271</v>
      </c>
      <c r="AS101" s="53" t="s">
        <v>271</v>
      </c>
      <c r="AT101" s="53" t="s">
        <v>271</v>
      </c>
      <c r="AU101" s="53" t="s">
        <v>271</v>
      </c>
      <c r="AV101" s="53" t="s">
        <v>271</v>
      </c>
      <c r="AW101" s="53" t="s">
        <v>271</v>
      </c>
      <c r="AX101" s="53" t="s">
        <v>271</v>
      </c>
      <c r="AY101" s="53" t="s">
        <v>271</v>
      </c>
      <c r="AZ101" s="53" t="s">
        <v>271</v>
      </c>
      <c r="BA101" s="53" t="s">
        <v>271</v>
      </c>
      <c r="BB101" s="53" t="s">
        <v>271</v>
      </c>
      <c r="BC101" s="53" t="s">
        <v>271</v>
      </c>
      <c r="BD101" s="85" t="str" cm="1">
        <f t="array" ref="BD101">IF(OR(AH101:AX101="SI",AY101="SI",AZ101="SI",BA101="SI",BB101="SI",BC101="SI"),"Crítico-Proceda a elaborar plan de acción","No crítico/Intermedio-Solicitar evaluación por parte del OAL")</f>
        <v>No crítico/Intermedio-Solicitar evaluación por parte del OAL</v>
      </c>
      <c r="BE101" s="86"/>
      <c r="BF101" s="74"/>
      <c r="BG101" s="74"/>
      <c r="BH101" s="74"/>
      <c r="BI101" s="74"/>
      <c r="BJ101" s="74"/>
      <c r="BM101">
        <f t="shared" si="1"/>
        <v>1</v>
      </c>
    </row>
    <row r="102" spans="2:65" ht="58.5" customHeight="1">
      <c r="B102" s="54">
        <v>85</v>
      </c>
      <c r="C102" s="55" t="str">
        <f>Hoja1!AE89</f>
        <v xml:space="preserve"> </v>
      </c>
      <c r="D102" s="55" t="str">
        <f>Hoja1!AF89</f>
        <v xml:space="preserve"> </v>
      </c>
      <c r="E102" s="55" t="str">
        <f>Hoja1!AG89</f>
        <v xml:space="preserve"> </v>
      </c>
      <c r="F102" s="55" t="str">
        <f>Hoja1!AH89</f>
        <v xml:space="preserve"> </v>
      </c>
      <c r="G102" s="55" t="str">
        <f>Hoja1!AI89</f>
        <v xml:space="preserve"> </v>
      </c>
      <c r="H102" s="55" t="str">
        <f>Hoja1!AJ89</f>
        <v xml:space="preserve"> </v>
      </c>
      <c r="I102" s="55" t="str">
        <f>Hoja1!AK89</f>
        <v xml:space="preserve"> </v>
      </c>
      <c r="J102" s="55" t="str">
        <f>Hoja1!AL89</f>
        <v xml:space="preserve"> </v>
      </c>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79" t="str" cm="1">
        <f t="array" ref="AG102">IF(OR(K102:AA102="NO",AB102="NO",AC102="NO",AD102="NO",AE102="NO",AF102="NO"),"No aceptable","Aceptable")</f>
        <v>Aceptable</v>
      </c>
      <c r="AH102" s="53" t="s">
        <v>271</v>
      </c>
      <c r="AI102" s="53" t="s">
        <v>271</v>
      </c>
      <c r="AJ102" s="53" t="s">
        <v>271</v>
      </c>
      <c r="AK102" s="53" t="s">
        <v>271</v>
      </c>
      <c r="AL102" s="53" t="s">
        <v>271</v>
      </c>
      <c r="AM102" s="53" t="s">
        <v>271</v>
      </c>
      <c r="AN102" s="53" t="s">
        <v>271</v>
      </c>
      <c r="AO102" s="53" t="s">
        <v>271</v>
      </c>
      <c r="AP102" s="53" t="s">
        <v>271</v>
      </c>
      <c r="AQ102" s="53" t="s">
        <v>271</v>
      </c>
      <c r="AR102" s="53" t="s">
        <v>271</v>
      </c>
      <c r="AS102" s="53" t="s">
        <v>271</v>
      </c>
      <c r="AT102" s="53" t="s">
        <v>271</v>
      </c>
      <c r="AU102" s="53" t="s">
        <v>271</v>
      </c>
      <c r="AV102" s="53" t="s">
        <v>271</v>
      </c>
      <c r="AW102" s="53" t="s">
        <v>271</v>
      </c>
      <c r="AX102" s="53" t="s">
        <v>271</v>
      </c>
      <c r="AY102" s="53" t="s">
        <v>271</v>
      </c>
      <c r="AZ102" s="53" t="s">
        <v>271</v>
      </c>
      <c r="BA102" s="53" t="s">
        <v>271</v>
      </c>
      <c r="BB102" s="53" t="s">
        <v>271</v>
      </c>
      <c r="BC102" s="53" t="s">
        <v>271</v>
      </c>
      <c r="BD102" s="85" t="str" cm="1">
        <f t="array" ref="BD102">IF(OR(AH102:AX102="SI",AY102="SI",AZ102="SI",BA102="SI",BB102="SI",BC102="SI"),"Crítico-Proceda a elaborar plan de acción","No crítico/Intermedio-Solicitar evaluación por parte del OAL")</f>
        <v>No crítico/Intermedio-Solicitar evaluación por parte del OAL</v>
      </c>
      <c r="BE102" s="86"/>
      <c r="BF102" s="74"/>
      <c r="BG102" s="74"/>
      <c r="BH102" s="74"/>
      <c r="BI102" s="74"/>
      <c r="BJ102" s="74"/>
      <c r="BM102">
        <f t="shared" si="1"/>
        <v>1</v>
      </c>
    </row>
    <row r="103" spans="2:65" ht="58.5" customHeight="1">
      <c r="B103" s="54">
        <v>86</v>
      </c>
      <c r="C103" s="55" t="str">
        <f>Hoja1!AE90</f>
        <v xml:space="preserve"> </v>
      </c>
      <c r="D103" s="55" t="str">
        <f>Hoja1!AF90</f>
        <v xml:space="preserve"> </v>
      </c>
      <c r="E103" s="55" t="str">
        <f>Hoja1!AG90</f>
        <v xml:space="preserve"> </v>
      </c>
      <c r="F103" s="55" t="str">
        <f>Hoja1!AH90</f>
        <v xml:space="preserve"> </v>
      </c>
      <c r="G103" s="55" t="str">
        <f>Hoja1!AI90</f>
        <v xml:space="preserve"> </v>
      </c>
      <c r="H103" s="55" t="str">
        <f>Hoja1!AJ90</f>
        <v xml:space="preserve"> </v>
      </c>
      <c r="I103" s="55" t="str">
        <f>Hoja1!AK90</f>
        <v xml:space="preserve"> </v>
      </c>
      <c r="J103" s="55" t="str">
        <f>Hoja1!AL90</f>
        <v xml:space="preserve"> </v>
      </c>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79" t="str" cm="1">
        <f t="array" ref="AG103">IF(OR(K103:AA103="NO",AB103="NO",AC103="NO",AD103="NO",AE103="NO",AF103="NO"),"No aceptable","Aceptable")</f>
        <v>Aceptable</v>
      </c>
      <c r="AH103" s="53" t="s">
        <v>271</v>
      </c>
      <c r="AI103" s="53" t="s">
        <v>271</v>
      </c>
      <c r="AJ103" s="53" t="s">
        <v>271</v>
      </c>
      <c r="AK103" s="53" t="s">
        <v>271</v>
      </c>
      <c r="AL103" s="53" t="s">
        <v>271</v>
      </c>
      <c r="AM103" s="53" t="s">
        <v>271</v>
      </c>
      <c r="AN103" s="53" t="s">
        <v>271</v>
      </c>
      <c r="AO103" s="53" t="s">
        <v>271</v>
      </c>
      <c r="AP103" s="53" t="s">
        <v>271</v>
      </c>
      <c r="AQ103" s="53" t="s">
        <v>271</v>
      </c>
      <c r="AR103" s="53" t="s">
        <v>271</v>
      </c>
      <c r="AS103" s="53" t="s">
        <v>271</v>
      </c>
      <c r="AT103" s="53" t="s">
        <v>271</v>
      </c>
      <c r="AU103" s="53" t="s">
        <v>271</v>
      </c>
      <c r="AV103" s="53" t="s">
        <v>271</v>
      </c>
      <c r="AW103" s="53" t="s">
        <v>271</v>
      </c>
      <c r="AX103" s="53" t="s">
        <v>271</v>
      </c>
      <c r="AY103" s="53" t="s">
        <v>271</v>
      </c>
      <c r="AZ103" s="53" t="s">
        <v>271</v>
      </c>
      <c r="BA103" s="53" t="s">
        <v>271</v>
      </c>
      <c r="BB103" s="53" t="s">
        <v>271</v>
      </c>
      <c r="BC103" s="53" t="s">
        <v>271</v>
      </c>
      <c r="BD103" s="85" t="str" cm="1">
        <f t="array" ref="BD103">IF(OR(AH103:AX103="SI",AY103="SI",AZ103="SI",BA103="SI",BB103="SI",BC103="SI"),"Crítico-Proceda a elaborar plan de acción","No crítico/Intermedio-Solicitar evaluación por parte del OAL")</f>
        <v>No crítico/Intermedio-Solicitar evaluación por parte del OAL</v>
      </c>
      <c r="BE103" s="86"/>
      <c r="BF103" s="74"/>
      <c r="BG103" s="74"/>
      <c r="BH103" s="74"/>
      <c r="BI103" s="74"/>
      <c r="BJ103" s="74"/>
      <c r="BM103">
        <f t="shared" si="1"/>
        <v>1</v>
      </c>
    </row>
    <row r="104" spans="2:65" ht="58.5" customHeight="1">
      <c r="B104" s="54">
        <v>87</v>
      </c>
      <c r="C104" s="55" t="str">
        <f>Hoja1!AE91</f>
        <v xml:space="preserve"> </v>
      </c>
      <c r="D104" s="55" t="str">
        <f>Hoja1!AF91</f>
        <v xml:space="preserve"> </v>
      </c>
      <c r="E104" s="55" t="str">
        <f>Hoja1!AG91</f>
        <v xml:space="preserve"> </v>
      </c>
      <c r="F104" s="55" t="str">
        <f>Hoja1!AH91</f>
        <v xml:space="preserve"> </v>
      </c>
      <c r="G104" s="55" t="str">
        <f>Hoja1!AI91</f>
        <v xml:space="preserve"> </v>
      </c>
      <c r="H104" s="55" t="str">
        <f>Hoja1!AJ91</f>
        <v xml:space="preserve"> </v>
      </c>
      <c r="I104" s="55" t="str">
        <f>Hoja1!AK91</f>
        <v xml:space="preserve"> </v>
      </c>
      <c r="J104" s="55" t="str">
        <f>Hoja1!AL91</f>
        <v xml:space="preserve"> </v>
      </c>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79" t="str" cm="1">
        <f t="array" ref="AG104">IF(OR(K104:AA104="NO",AB104="NO",AC104="NO",AD104="NO",AE104="NO",AF104="NO"),"No aceptable","Aceptable")</f>
        <v>Aceptable</v>
      </c>
      <c r="AH104" s="53" t="s">
        <v>271</v>
      </c>
      <c r="AI104" s="53" t="s">
        <v>271</v>
      </c>
      <c r="AJ104" s="53" t="s">
        <v>271</v>
      </c>
      <c r="AK104" s="53" t="s">
        <v>271</v>
      </c>
      <c r="AL104" s="53" t="s">
        <v>271</v>
      </c>
      <c r="AM104" s="53" t="s">
        <v>271</v>
      </c>
      <c r="AN104" s="53" t="s">
        <v>271</v>
      </c>
      <c r="AO104" s="53" t="s">
        <v>271</v>
      </c>
      <c r="AP104" s="53" t="s">
        <v>271</v>
      </c>
      <c r="AQ104" s="53" t="s">
        <v>271</v>
      </c>
      <c r="AR104" s="53" t="s">
        <v>271</v>
      </c>
      <c r="AS104" s="53" t="s">
        <v>271</v>
      </c>
      <c r="AT104" s="53" t="s">
        <v>271</v>
      </c>
      <c r="AU104" s="53" t="s">
        <v>271</v>
      </c>
      <c r="AV104" s="53" t="s">
        <v>271</v>
      </c>
      <c r="AW104" s="53" t="s">
        <v>271</v>
      </c>
      <c r="AX104" s="53" t="s">
        <v>271</v>
      </c>
      <c r="AY104" s="53" t="s">
        <v>271</v>
      </c>
      <c r="AZ104" s="53" t="s">
        <v>271</v>
      </c>
      <c r="BA104" s="53" t="s">
        <v>271</v>
      </c>
      <c r="BB104" s="53" t="s">
        <v>271</v>
      </c>
      <c r="BC104" s="53" t="s">
        <v>271</v>
      </c>
      <c r="BD104" s="85" t="str" cm="1">
        <f t="array" ref="BD104">IF(OR(AH104:AX104="SI",AY104="SI",AZ104="SI",BA104="SI",BB104="SI",BC104="SI"),"Crítico-Proceda a elaborar plan de acción","No crítico/Intermedio-Solicitar evaluación por parte del OAL")</f>
        <v>No crítico/Intermedio-Solicitar evaluación por parte del OAL</v>
      </c>
      <c r="BE104" s="86"/>
      <c r="BF104" s="74"/>
      <c r="BG104" s="74"/>
      <c r="BH104" s="74"/>
      <c r="BI104" s="74"/>
      <c r="BJ104" s="74"/>
      <c r="BM104">
        <f t="shared" si="1"/>
        <v>1</v>
      </c>
    </row>
    <row r="105" spans="2:65" ht="58.5" customHeight="1">
      <c r="B105" s="54">
        <v>88</v>
      </c>
      <c r="C105" s="55" t="str">
        <f>Hoja1!AE92</f>
        <v xml:space="preserve"> </v>
      </c>
      <c r="D105" s="55" t="str">
        <f>Hoja1!AF92</f>
        <v xml:space="preserve"> </v>
      </c>
      <c r="E105" s="55" t="str">
        <f>Hoja1!AG92</f>
        <v xml:space="preserve"> </v>
      </c>
      <c r="F105" s="55" t="str">
        <f>Hoja1!AH92</f>
        <v xml:space="preserve"> </v>
      </c>
      <c r="G105" s="55" t="str">
        <f>Hoja1!AI92</f>
        <v xml:space="preserve"> </v>
      </c>
      <c r="H105" s="55" t="str">
        <f>Hoja1!AJ92</f>
        <v xml:space="preserve"> </v>
      </c>
      <c r="I105" s="55" t="str">
        <f>Hoja1!AK92</f>
        <v xml:space="preserve"> </v>
      </c>
      <c r="J105" s="55" t="str">
        <f>Hoja1!AL92</f>
        <v xml:space="preserve"> </v>
      </c>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79" t="str" cm="1">
        <f t="array" ref="AG105">IF(OR(K105:AA105="NO",AB105="NO",AC105="NO",AD105="NO",AE105="NO",AF105="NO"),"No aceptable","Aceptable")</f>
        <v>Aceptable</v>
      </c>
      <c r="AH105" s="53" t="s">
        <v>271</v>
      </c>
      <c r="AI105" s="53" t="s">
        <v>271</v>
      </c>
      <c r="AJ105" s="53" t="s">
        <v>271</v>
      </c>
      <c r="AK105" s="53" t="s">
        <v>271</v>
      </c>
      <c r="AL105" s="53" t="s">
        <v>271</v>
      </c>
      <c r="AM105" s="53" t="s">
        <v>271</v>
      </c>
      <c r="AN105" s="53" t="s">
        <v>271</v>
      </c>
      <c r="AO105" s="53" t="s">
        <v>271</v>
      </c>
      <c r="AP105" s="53" t="s">
        <v>271</v>
      </c>
      <c r="AQ105" s="53" t="s">
        <v>271</v>
      </c>
      <c r="AR105" s="53" t="s">
        <v>271</v>
      </c>
      <c r="AS105" s="53" t="s">
        <v>271</v>
      </c>
      <c r="AT105" s="53" t="s">
        <v>271</v>
      </c>
      <c r="AU105" s="53" t="s">
        <v>271</v>
      </c>
      <c r="AV105" s="53" t="s">
        <v>271</v>
      </c>
      <c r="AW105" s="53" t="s">
        <v>271</v>
      </c>
      <c r="AX105" s="53" t="s">
        <v>271</v>
      </c>
      <c r="AY105" s="53" t="s">
        <v>271</v>
      </c>
      <c r="AZ105" s="53" t="s">
        <v>271</v>
      </c>
      <c r="BA105" s="53" t="s">
        <v>271</v>
      </c>
      <c r="BB105" s="53" t="s">
        <v>271</v>
      </c>
      <c r="BC105" s="53" t="s">
        <v>271</v>
      </c>
      <c r="BD105" s="85" t="str" cm="1">
        <f t="array" ref="BD105">IF(OR(AH105:AX105="SI",AY105="SI",AZ105="SI",BA105="SI",BB105="SI",BC105="SI"),"Crítico-Proceda a elaborar plan de acción","No crítico/Intermedio-Solicitar evaluación por parte del OAL")</f>
        <v>No crítico/Intermedio-Solicitar evaluación por parte del OAL</v>
      </c>
      <c r="BE105" s="86"/>
      <c r="BF105" s="74"/>
      <c r="BG105" s="74"/>
      <c r="BH105" s="74"/>
      <c r="BI105" s="74"/>
      <c r="BJ105" s="74"/>
      <c r="BM105">
        <f t="shared" si="1"/>
        <v>1</v>
      </c>
    </row>
    <row r="106" spans="2:65" ht="58.5" customHeight="1">
      <c r="B106" s="54">
        <v>89</v>
      </c>
      <c r="C106" s="55" t="str">
        <f>Hoja1!AE93</f>
        <v xml:space="preserve"> </v>
      </c>
      <c r="D106" s="55" t="str">
        <f>Hoja1!AF93</f>
        <v xml:space="preserve"> </v>
      </c>
      <c r="E106" s="55" t="str">
        <f>Hoja1!AG93</f>
        <v xml:space="preserve"> </v>
      </c>
      <c r="F106" s="55" t="str">
        <f>Hoja1!AH93</f>
        <v xml:space="preserve"> </v>
      </c>
      <c r="G106" s="55" t="str">
        <f>Hoja1!AI93</f>
        <v xml:space="preserve"> </v>
      </c>
      <c r="H106" s="55" t="str">
        <f>Hoja1!AJ93</f>
        <v xml:space="preserve"> </v>
      </c>
      <c r="I106" s="55" t="str">
        <f>Hoja1!AK93</f>
        <v xml:space="preserve"> </v>
      </c>
      <c r="J106" s="55" t="str">
        <f>Hoja1!AL93</f>
        <v xml:space="preserve"> </v>
      </c>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79" t="str" cm="1">
        <f t="array" ref="AG106">IF(OR(K106:AA106="NO",AB106="NO",AC106="NO",AD106="NO",AE106="NO",AF106="NO"),"No aceptable","Aceptable")</f>
        <v>Aceptable</v>
      </c>
      <c r="AH106" s="53" t="s">
        <v>271</v>
      </c>
      <c r="AI106" s="53" t="s">
        <v>271</v>
      </c>
      <c r="AJ106" s="53" t="s">
        <v>271</v>
      </c>
      <c r="AK106" s="53" t="s">
        <v>271</v>
      </c>
      <c r="AL106" s="53" t="s">
        <v>271</v>
      </c>
      <c r="AM106" s="53" t="s">
        <v>271</v>
      </c>
      <c r="AN106" s="53" t="s">
        <v>271</v>
      </c>
      <c r="AO106" s="53" t="s">
        <v>271</v>
      </c>
      <c r="AP106" s="53" t="s">
        <v>271</v>
      </c>
      <c r="AQ106" s="53" t="s">
        <v>271</v>
      </c>
      <c r="AR106" s="53" t="s">
        <v>271</v>
      </c>
      <c r="AS106" s="53" t="s">
        <v>271</v>
      </c>
      <c r="AT106" s="53" t="s">
        <v>271</v>
      </c>
      <c r="AU106" s="53" t="s">
        <v>271</v>
      </c>
      <c r="AV106" s="53" t="s">
        <v>271</v>
      </c>
      <c r="AW106" s="53" t="s">
        <v>271</v>
      </c>
      <c r="AX106" s="53" t="s">
        <v>271</v>
      </c>
      <c r="AY106" s="53" t="s">
        <v>271</v>
      </c>
      <c r="AZ106" s="53" t="s">
        <v>271</v>
      </c>
      <c r="BA106" s="53" t="s">
        <v>271</v>
      </c>
      <c r="BB106" s="53" t="s">
        <v>271</v>
      </c>
      <c r="BC106" s="53" t="s">
        <v>271</v>
      </c>
      <c r="BD106" s="85" t="str" cm="1">
        <f t="array" ref="BD106">IF(OR(AH106:AX106="SI",AY106="SI",AZ106="SI",BA106="SI",BB106="SI",BC106="SI"),"Crítico-Proceda a elaborar plan de acción","No crítico/Intermedio-Solicitar evaluación por parte del OAL")</f>
        <v>No crítico/Intermedio-Solicitar evaluación por parte del OAL</v>
      </c>
      <c r="BE106" s="86"/>
      <c r="BF106" s="74"/>
      <c r="BG106" s="74"/>
      <c r="BH106" s="74"/>
      <c r="BI106" s="74"/>
      <c r="BJ106" s="74"/>
      <c r="BM106">
        <f t="shared" si="1"/>
        <v>1</v>
      </c>
    </row>
    <row r="107" spans="2:65" ht="58.5" customHeight="1">
      <c r="B107" s="54">
        <v>90</v>
      </c>
      <c r="C107" s="55" t="str">
        <f>Hoja1!AE94</f>
        <v xml:space="preserve"> </v>
      </c>
      <c r="D107" s="55" t="str">
        <f>Hoja1!AF94</f>
        <v xml:space="preserve"> </v>
      </c>
      <c r="E107" s="55" t="str">
        <f>Hoja1!AG94</f>
        <v xml:space="preserve"> </v>
      </c>
      <c r="F107" s="55" t="str">
        <f>Hoja1!AH94</f>
        <v xml:space="preserve"> </v>
      </c>
      <c r="G107" s="55" t="str">
        <f>Hoja1!AI94</f>
        <v xml:space="preserve"> </v>
      </c>
      <c r="H107" s="55" t="str">
        <f>Hoja1!AJ94</f>
        <v xml:space="preserve"> </v>
      </c>
      <c r="I107" s="55" t="str">
        <f>Hoja1!AK94</f>
        <v xml:space="preserve"> </v>
      </c>
      <c r="J107" s="55" t="str">
        <f>Hoja1!AL94</f>
        <v xml:space="preserve"> </v>
      </c>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79" t="str" cm="1">
        <f t="array" ref="AG107">IF(OR(K107:AA107="NO",AB107="NO",AC107="NO",AD107="NO",AE107="NO",AF107="NO"),"No aceptable","Aceptable")</f>
        <v>Aceptable</v>
      </c>
      <c r="AH107" s="53" t="s">
        <v>271</v>
      </c>
      <c r="AI107" s="53" t="s">
        <v>271</v>
      </c>
      <c r="AJ107" s="53" t="s">
        <v>271</v>
      </c>
      <c r="AK107" s="53" t="s">
        <v>271</v>
      </c>
      <c r="AL107" s="53" t="s">
        <v>271</v>
      </c>
      <c r="AM107" s="53" t="s">
        <v>271</v>
      </c>
      <c r="AN107" s="53" t="s">
        <v>271</v>
      </c>
      <c r="AO107" s="53" t="s">
        <v>271</v>
      </c>
      <c r="AP107" s="53" t="s">
        <v>271</v>
      </c>
      <c r="AQ107" s="53" t="s">
        <v>271</v>
      </c>
      <c r="AR107" s="53" t="s">
        <v>271</v>
      </c>
      <c r="AS107" s="53" t="s">
        <v>271</v>
      </c>
      <c r="AT107" s="53" t="s">
        <v>271</v>
      </c>
      <c r="AU107" s="53" t="s">
        <v>271</v>
      </c>
      <c r="AV107" s="53" t="s">
        <v>271</v>
      </c>
      <c r="AW107" s="53" t="s">
        <v>271</v>
      </c>
      <c r="AX107" s="53" t="s">
        <v>271</v>
      </c>
      <c r="AY107" s="53" t="s">
        <v>271</v>
      </c>
      <c r="AZ107" s="53" t="s">
        <v>271</v>
      </c>
      <c r="BA107" s="53" t="s">
        <v>271</v>
      </c>
      <c r="BB107" s="53" t="s">
        <v>271</v>
      </c>
      <c r="BC107" s="53" t="s">
        <v>271</v>
      </c>
      <c r="BD107" s="85" t="str" cm="1">
        <f t="array" ref="BD107">IF(OR(AH107:AX107="SI",AY107="SI",AZ107="SI",BA107="SI",BB107="SI",BC107="SI"),"Crítico-Proceda a elaborar plan de acción","No crítico/Intermedio-Solicitar evaluación por parte del OAL")</f>
        <v>No crítico/Intermedio-Solicitar evaluación por parte del OAL</v>
      </c>
      <c r="BE107" s="86"/>
      <c r="BF107" s="74"/>
      <c r="BG107" s="74"/>
      <c r="BH107" s="74"/>
      <c r="BI107" s="74"/>
      <c r="BJ107" s="74"/>
      <c r="BM107">
        <f t="shared" si="1"/>
        <v>1</v>
      </c>
    </row>
    <row r="108" spans="2:65" ht="58.5" customHeight="1">
      <c r="B108" s="54">
        <v>91</v>
      </c>
      <c r="C108" s="55" t="str">
        <f>Hoja1!AE95</f>
        <v xml:space="preserve"> </v>
      </c>
      <c r="D108" s="55" t="str">
        <f>Hoja1!AF95</f>
        <v xml:space="preserve"> </v>
      </c>
      <c r="E108" s="55" t="str">
        <f>Hoja1!AG95</f>
        <v xml:space="preserve"> </v>
      </c>
      <c r="F108" s="55" t="str">
        <f>Hoja1!AH95</f>
        <v xml:space="preserve"> </v>
      </c>
      <c r="G108" s="55" t="str">
        <f>Hoja1!AI95</f>
        <v xml:space="preserve"> </v>
      </c>
      <c r="H108" s="55" t="str">
        <f>Hoja1!AJ95</f>
        <v xml:space="preserve"> </v>
      </c>
      <c r="I108" s="55" t="str">
        <f>Hoja1!AK95</f>
        <v xml:space="preserve"> </v>
      </c>
      <c r="J108" s="55" t="str">
        <f>Hoja1!AL95</f>
        <v xml:space="preserve"> </v>
      </c>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79" t="str" cm="1">
        <f t="array" ref="AG108">IF(OR(K108:AA108="NO",AB108="NO",AC108="NO",AD108="NO",AE108="NO",AF108="NO"),"No aceptable","Aceptable")</f>
        <v>Aceptable</v>
      </c>
      <c r="AH108" s="53" t="s">
        <v>271</v>
      </c>
      <c r="AI108" s="53" t="s">
        <v>271</v>
      </c>
      <c r="AJ108" s="53" t="s">
        <v>271</v>
      </c>
      <c r="AK108" s="53" t="s">
        <v>271</v>
      </c>
      <c r="AL108" s="53" t="s">
        <v>271</v>
      </c>
      <c r="AM108" s="53" t="s">
        <v>271</v>
      </c>
      <c r="AN108" s="53" t="s">
        <v>271</v>
      </c>
      <c r="AO108" s="53" t="s">
        <v>271</v>
      </c>
      <c r="AP108" s="53" t="s">
        <v>271</v>
      </c>
      <c r="AQ108" s="53" t="s">
        <v>271</v>
      </c>
      <c r="AR108" s="53" t="s">
        <v>271</v>
      </c>
      <c r="AS108" s="53" t="s">
        <v>271</v>
      </c>
      <c r="AT108" s="53" t="s">
        <v>271</v>
      </c>
      <c r="AU108" s="53" t="s">
        <v>271</v>
      </c>
      <c r="AV108" s="53" t="s">
        <v>271</v>
      </c>
      <c r="AW108" s="53" t="s">
        <v>271</v>
      </c>
      <c r="AX108" s="53" t="s">
        <v>271</v>
      </c>
      <c r="AY108" s="53" t="s">
        <v>271</v>
      </c>
      <c r="AZ108" s="53" t="s">
        <v>271</v>
      </c>
      <c r="BA108" s="53" t="s">
        <v>271</v>
      </c>
      <c r="BB108" s="53" t="s">
        <v>271</v>
      </c>
      <c r="BC108" s="53" t="s">
        <v>271</v>
      </c>
      <c r="BD108" s="85" t="str" cm="1">
        <f t="array" ref="BD108">IF(OR(AH108:AX108="SI",AY108="SI",AZ108="SI",BA108="SI",BB108="SI",BC108="SI"),"Crítico-Proceda a elaborar plan de acción","No crítico/Intermedio-Solicitar evaluación por parte del OAL")</f>
        <v>No crítico/Intermedio-Solicitar evaluación por parte del OAL</v>
      </c>
      <c r="BE108" s="86"/>
      <c r="BF108" s="74"/>
      <c r="BG108" s="74"/>
      <c r="BH108" s="74"/>
      <c r="BI108" s="74"/>
      <c r="BJ108" s="74"/>
      <c r="BM108">
        <f t="shared" si="1"/>
        <v>1</v>
      </c>
    </row>
    <row r="109" spans="2:65" ht="58.5" customHeight="1">
      <c r="B109" s="54">
        <v>92</v>
      </c>
      <c r="C109" s="55" t="str">
        <f>Hoja1!AE96</f>
        <v xml:space="preserve"> </v>
      </c>
      <c r="D109" s="55" t="str">
        <f>Hoja1!AF96</f>
        <v xml:space="preserve"> </v>
      </c>
      <c r="E109" s="55" t="str">
        <f>Hoja1!AG96</f>
        <v xml:space="preserve"> </v>
      </c>
      <c r="F109" s="55" t="str">
        <f>Hoja1!AH96</f>
        <v xml:space="preserve"> </v>
      </c>
      <c r="G109" s="55" t="str">
        <f>Hoja1!AI96</f>
        <v xml:space="preserve"> </v>
      </c>
      <c r="H109" s="55" t="str">
        <f>Hoja1!AJ96</f>
        <v xml:space="preserve"> </v>
      </c>
      <c r="I109" s="55" t="str">
        <f>Hoja1!AK96</f>
        <v xml:space="preserve"> </v>
      </c>
      <c r="J109" s="55" t="str">
        <f>Hoja1!AL96</f>
        <v xml:space="preserve"> </v>
      </c>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79" t="str" cm="1">
        <f t="array" ref="AG109">IF(OR(K109:AA109="NO",AB109="NO",AC109="NO",AD109="NO",AE109="NO",AF109="NO"),"No aceptable","Aceptable")</f>
        <v>Aceptable</v>
      </c>
      <c r="AH109" s="53" t="s">
        <v>271</v>
      </c>
      <c r="AI109" s="53" t="s">
        <v>271</v>
      </c>
      <c r="AJ109" s="53" t="s">
        <v>271</v>
      </c>
      <c r="AK109" s="53" t="s">
        <v>271</v>
      </c>
      <c r="AL109" s="53" t="s">
        <v>271</v>
      </c>
      <c r="AM109" s="53" t="s">
        <v>271</v>
      </c>
      <c r="AN109" s="53" t="s">
        <v>271</v>
      </c>
      <c r="AO109" s="53" t="s">
        <v>271</v>
      </c>
      <c r="AP109" s="53" t="s">
        <v>271</v>
      </c>
      <c r="AQ109" s="53" t="s">
        <v>271</v>
      </c>
      <c r="AR109" s="53" t="s">
        <v>271</v>
      </c>
      <c r="AS109" s="53" t="s">
        <v>271</v>
      </c>
      <c r="AT109" s="53" t="s">
        <v>271</v>
      </c>
      <c r="AU109" s="53" t="s">
        <v>271</v>
      </c>
      <c r="AV109" s="53" t="s">
        <v>271</v>
      </c>
      <c r="AW109" s="53" t="s">
        <v>271</v>
      </c>
      <c r="AX109" s="53" t="s">
        <v>271</v>
      </c>
      <c r="AY109" s="53" t="s">
        <v>271</v>
      </c>
      <c r="AZ109" s="53" t="s">
        <v>271</v>
      </c>
      <c r="BA109" s="53" t="s">
        <v>271</v>
      </c>
      <c r="BB109" s="53" t="s">
        <v>271</v>
      </c>
      <c r="BC109" s="53" t="s">
        <v>271</v>
      </c>
      <c r="BD109" s="85" t="str" cm="1">
        <f t="array" ref="BD109">IF(OR(AH109:AX109="SI",AY109="SI",AZ109="SI",BA109="SI",BB109="SI",BC109="SI"),"Crítico-Proceda a elaborar plan de acción","No crítico/Intermedio-Solicitar evaluación por parte del OAL")</f>
        <v>No crítico/Intermedio-Solicitar evaluación por parte del OAL</v>
      </c>
      <c r="BE109" s="86"/>
      <c r="BF109" s="74"/>
      <c r="BG109" s="74"/>
      <c r="BH109" s="74"/>
      <c r="BI109" s="74"/>
      <c r="BJ109" s="74"/>
      <c r="BM109">
        <f t="shared" si="1"/>
        <v>1</v>
      </c>
    </row>
    <row r="110" spans="2:65" ht="58.5" customHeight="1">
      <c r="B110" s="54">
        <v>93</v>
      </c>
      <c r="C110" s="55" t="str">
        <f>Hoja1!AE97</f>
        <v xml:space="preserve"> </v>
      </c>
      <c r="D110" s="55" t="str">
        <f>Hoja1!AF97</f>
        <v xml:space="preserve"> </v>
      </c>
      <c r="E110" s="55" t="str">
        <f>Hoja1!AG97</f>
        <v xml:space="preserve"> </v>
      </c>
      <c r="F110" s="55" t="str">
        <f>Hoja1!AH97</f>
        <v xml:space="preserve"> </v>
      </c>
      <c r="G110" s="55" t="str">
        <f>Hoja1!AI97</f>
        <v xml:space="preserve"> </v>
      </c>
      <c r="H110" s="55" t="str">
        <f>Hoja1!AJ97</f>
        <v xml:space="preserve"> </v>
      </c>
      <c r="I110" s="55" t="str">
        <f>Hoja1!AK97</f>
        <v xml:space="preserve"> </v>
      </c>
      <c r="J110" s="55" t="str">
        <f>Hoja1!AL97</f>
        <v xml:space="preserve"> </v>
      </c>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79" t="str" cm="1">
        <f t="array" ref="AG110">IF(OR(K110:AA110="NO",AB110="NO",AC110="NO",AD110="NO",AE110="NO",AF110="NO"),"No aceptable","Aceptable")</f>
        <v>Aceptable</v>
      </c>
      <c r="AH110" s="53" t="s">
        <v>271</v>
      </c>
      <c r="AI110" s="53" t="s">
        <v>271</v>
      </c>
      <c r="AJ110" s="53" t="s">
        <v>271</v>
      </c>
      <c r="AK110" s="53" t="s">
        <v>271</v>
      </c>
      <c r="AL110" s="53" t="s">
        <v>271</v>
      </c>
      <c r="AM110" s="53" t="s">
        <v>271</v>
      </c>
      <c r="AN110" s="53" t="s">
        <v>271</v>
      </c>
      <c r="AO110" s="53" t="s">
        <v>271</v>
      </c>
      <c r="AP110" s="53" t="s">
        <v>271</v>
      </c>
      <c r="AQ110" s="53" t="s">
        <v>271</v>
      </c>
      <c r="AR110" s="53" t="s">
        <v>271</v>
      </c>
      <c r="AS110" s="53" t="s">
        <v>271</v>
      </c>
      <c r="AT110" s="53" t="s">
        <v>271</v>
      </c>
      <c r="AU110" s="53" t="s">
        <v>271</v>
      </c>
      <c r="AV110" s="53" t="s">
        <v>271</v>
      </c>
      <c r="AW110" s="53" t="s">
        <v>271</v>
      </c>
      <c r="AX110" s="53" t="s">
        <v>271</v>
      </c>
      <c r="AY110" s="53" t="s">
        <v>271</v>
      </c>
      <c r="AZ110" s="53" t="s">
        <v>271</v>
      </c>
      <c r="BA110" s="53" t="s">
        <v>271</v>
      </c>
      <c r="BB110" s="53" t="s">
        <v>271</v>
      </c>
      <c r="BC110" s="53" t="s">
        <v>271</v>
      </c>
      <c r="BD110" s="85" t="str" cm="1">
        <f t="array" ref="BD110">IF(OR(AH110:AX110="SI",AY110="SI",AZ110="SI",BA110="SI",BB110="SI",BC110="SI"),"Crítico-Proceda a elaborar plan de acción","No crítico/Intermedio-Solicitar evaluación por parte del OAL")</f>
        <v>No crítico/Intermedio-Solicitar evaluación por parte del OAL</v>
      </c>
      <c r="BE110" s="86"/>
      <c r="BF110" s="74"/>
      <c r="BG110" s="74"/>
      <c r="BH110" s="74"/>
      <c r="BI110" s="74"/>
      <c r="BJ110" s="74"/>
      <c r="BM110">
        <f t="shared" si="1"/>
        <v>1</v>
      </c>
    </row>
    <row r="111" spans="2:65" ht="58.5" customHeight="1">
      <c r="B111" s="54">
        <v>94</v>
      </c>
      <c r="C111" s="55" t="str">
        <f>Hoja1!AE98</f>
        <v xml:space="preserve"> </v>
      </c>
      <c r="D111" s="55" t="str">
        <f>Hoja1!AF98</f>
        <v xml:space="preserve"> </v>
      </c>
      <c r="E111" s="55" t="str">
        <f>Hoja1!AG98</f>
        <v xml:space="preserve"> </v>
      </c>
      <c r="F111" s="55" t="str">
        <f>Hoja1!AH98</f>
        <v xml:space="preserve"> </v>
      </c>
      <c r="G111" s="55" t="str">
        <f>Hoja1!AI98</f>
        <v xml:space="preserve"> </v>
      </c>
      <c r="H111" s="55" t="str">
        <f>Hoja1!AJ98</f>
        <v xml:space="preserve"> </v>
      </c>
      <c r="I111" s="55" t="str">
        <f>Hoja1!AK98</f>
        <v xml:space="preserve"> </v>
      </c>
      <c r="J111" s="55" t="str">
        <f>Hoja1!AL98</f>
        <v xml:space="preserve"> </v>
      </c>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79" t="str" cm="1">
        <f t="array" ref="AG111">IF(OR(K111:AA111="NO",AB111="NO",AC111="NO",AD111="NO",AE111="NO",AF111="NO"),"No aceptable","Aceptable")</f>
        <v>Aceptable</v>
      </c>
      <c r="AH111" s="53" t="s">
        <v>271</v>
      </c>
      <c r="AI111" s="53" t="s">
        <v>271</v>
      </c>
      <c r="AJ111" s="53" t="s">
        <v>271</v>
      </c>
      <c r="AK111" s="53" t="s">
        <v>271</v>
      </c>
      <c r="AL111" s="53" t="s">
        <v>271</v>
      </c>
      <c r="AM111" s="53" t="s">
        <v>271</v>
      </c>
      <c r="AN111" s="53" t="s">
        <v>271</v>
      </c>
      <c r="AO111" s="53" t="s">
        <v>271</v>
      </c>
      <c r="AP111" s="53" t="s">
        <v>271</v>
      </c>
      <c r="AQ111" s="53" t="s">
        <v>271</v>
      </c>
      <c r="AR111" s="53" t="s">
        <v>271</v>
      </c>
      <c r="AS111" s="53" t="s">
        <v>271</v>
      </c>
      <c r="AT111" s="53" t="s">
        <v>271</v>
      </c>
      <c r="AU111" s="53" t="s">
        <v>271</v>
      </c>
      <c r="AV111" s="53" t="s">
        <v>271</v>
      </c>
      <c r="AW111" s="53" t="s">
        <v>271</v>
      </c>
      <c r="AX111" s="53" t="s">
        <v>271</v>
      </c>
      <c r="AY111" s="53" t="s">
        <v>271</v>
      </c>
      <c r="AZ111" s="53" t="s">
        <v>271</v>
      </c>
      <c r="BA111" s="53" t="s">
        <v>271</v>
      </c>
      <c r="BB111" s="53" t="s">
        <v>271</v>
      </c>
      <c r="BC111" s="53" t="s">
        <v>271</v>
      </c>
      <c r="BD111" s="85" t="str" cm="1">
        <f t="array" ref="BD111">IF(OR(AH111:AX111="SI",AY111="SI",AZ111="SI",BA111="SI",BB111="SI",BC111="SI"),"Crítico-Proceda a elaborar plan de acción","No crítico/Intermedio-Solicitar evaluación por parte del OAL")</f>
        <v>No crítico/Intermedio-Solicitar evaluación por parte del OAL</v>
      </c>
      <c r="BE111" s="86"/>
      <c r="BF111" s="74"/>
      <c r="BG111" s="74"/>
      <c r="BH111" s="74"/>
      <c r="BI111" s="74"/>
      <c r="BJ111" s="74"/>
      <c r="BM111">
        <f t="shared" si="1"/>
        <v>1</v>
      </c>
    </row>
    <row r="112" spans="2:65" ht="58.5" customHeight="1">
      <c r="B112" s="54">
        <v>95</v>
      </c>
      <c r="C112" s="55" t="str">
        <f>Hoja1!AE99</f>
        <v xml:space="preserve"> </v>
      </c>
      <c r="D112" s="55" t="str">
        <f>Hoja1!AF99</f>
        <v xml:space="preserve"> </v>
      </c>
      <c r="E112" s="55" t="str">
        <f>Hoja1!AG99</f>
        <v xml:space="preserve"> </v>
      </c>
      <c r="F112" s="55" t="str">
        <f>Hoja1!AH99</f>
        <v xml:space="preserve"> </v>
      </c>
      <c r="G112" s="55" t="str">
        <f>Hoja1!AI99</f>
        <v xml:space="preserve"> </v>
      </c>
      <c r="H112" s="55" t="str">
        <f>Hoja1!AJ99</f>
        <v xml:space="preserve"> </v>
      </c>
      <c r="I112" s="55" t="str">
        <f>Hoja1!AK99</f>
        <v xml:space="preserve"> </v>
      </c>
      <c r="J112" s="55" t="str">
        <f>Hoja1!AL99</f>
        <v xml:space="preserve"> </v>
      </c>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79" t="str" cm="1">
        <f t="array" ref="AG112">IF(OR(K112:AA112="NO",AB112="NO",AC112="NO",AD112="NO",AE112="NO",AF112="NO"),"No aceptable","Aceptable")</f>
        <v>Aceptable</v>
      </c>
      <c r="AH112" s="53" t="s">
        <v>271</v>
      </c>
      <c r="AI112" s="53" t="s">
        <v>271</v>
      </c>
      <c r="AJ112" s="53" t="s">
        <v>271</v>
      </c>
      <c r="AK112" s="53" t="s">
        <v>271</v>
      </c>
      <c r="AL112" s="53" t="s">
        <v>271</v>
      </c>
      <c r="AM112" s="53" t="s">
        <v>271</v>
      </c>
      <c r="AN112" s="53" t="s">
        <v>271</v>
      </c>
      <c r="AO112" s="53" t="s">
        <v>271</v>
      </c>
      <c r="AP112" s="53" t="s">
        <v>271</v>
      </c>
      <c r="AQ112" s="53" t="s">
        <v>271</v>
      </c>
      <c r="AR112" s="53" t="s">
        <v>271</v>
      </c>
      <c r="AS112" s="53" t="s">
        <v>271</v>
      </c>
      <c r="AT112" s="53" t="s">
        <v>271</v>
      </c>
      <c r="AU112" s="53" t="s">
        <v>271</v>
      </c>
      <c r="AV112" s="53" t="s">
        <v>271</v>
      </c>
      <c r="AW112" s="53" t="s">
        <v>271</v>
      </c>
      <c r="AX112" s="53" t="s">
        <v>271</v>
      </c>
      <c r="AY112" s="53" t="s">
        <v>271</v>
      </c>
      <c r="AZ112" s="53" t="s">
        <v>271</v>
      </c>
      <c r="BA112" s="53" t="s">
        <v>271</v>
      </c>
      <c r="BB112" s="53" t="s">
        <v>271</v>
      </c>
      <c r="BC112" s="53" t="s">
        <v>271</v>
      </c>
      <c r="BD112" s="85" t="str" cm="1">
        <f t="array" ref="BD112">IF(OR(AH112:AX112="SI",AY112="SI",AZ112="SI",BA112="SI",BB112="SI",BC112="SI"),"Crítico-Proceda a elaborar plan de acción","No crítico/Intermedio-Solicitar evaluación por parte del OAL")</f>
        <v>No crítico/Intermedio-Solicitar evaluación por parte del OAL</v>
      </c>
      <c r="BE112" s="86"/>
      <c r="BF112" s="74"/>
      <c r="BG112" s="74"/>
      <c r="BH112" s="74"/>
      <c r="BI112" s="74"/>
      <c r="BJ112" s="74"/>
      <c r="BM112">
        <f t="shared" si="1"/>
        <v>1</v>
      </c>
    </row>
    <row r="113" spans="2:65" ht="58.5" customHeight="1">
      <c r="B113" s="54">
        <v>96</v>
      </c>
      <c r="C113" s="55" t="str">
        <f>Hoja1!AE100</f>
        <v xml:space="preserve"> </v>
      </c>
      <c r="D113" s="55" t="str">
        <f>Hoja1!AF100</f>
        <v xml:space="preserve"> </v>
      </c>
      <c r="E113" s="55" t="str">
        <f>Hoja1!AG100</f>
        <v xml:space="preserve"> </v>
      </c>
      <c r="F113" s="55" t="str">
        <f>Hoja1!AH100</f>
        <v xml:space="preserve"> </v>
      </c>
      <c r="G113" s="55" t="str">
        <f>Hoja1!AI100</f>
        <v xml:space="preserve"> </v>
      </c>
      <c r="H113" s="55" t="str">
        <f>Hoja1!AJ100</f>
        <v xml:space="preserve"> </v>
      </c>
      <c r="I113" s="55" t="str">
        <f>Hoja1!AK100</f>
        <v xml:space="preserve"> </v>
      </c>
      <c r="J113" s="55" t="str">
        <f>Hoja1!AL100</f>
        <v xml:space="preserve"> </v>
      </c>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79" t="str" cm="1">
        <f t="array" ref="AG113">IF(OR(K113:AA113="NO",AB113="NO",AC113="NO",AD113="NO",AE113="NO",AF113="NO"),"No aceptable","Aceptable")</f>
        <v>Aceptable</v>
      </c>
      <c r="AH113" s="53" t="s">
        <v>271</v>
      </c>
      <c r="AI113" s="53" t="s">
        <v>271</v>
      </c>
      <c r="AJ113" s="53" t="s">
        <v>271</v>
      </c>
      <c r="AK113" s="53" t="s">
        <v>271</v>
      </c>
      <c r="AL113" s="53" t="s">
        <v>271</v>
      </c>
      <c r="AM113" s="53" t="s">
        <v>271</v>
      </c>
      <c r="AN113" s="53" t="s">
        <v>271</v>
      </c>
      <c r="AO113" s="53" t="s">
        <v>271</v>
      </c>
      <c r="AP113" s="53" t="s">
        <v>271</v>
      </c>
      <c r="AQ113" s="53" t="s">
        <v>271</v>
      </c>
      <c r="AR113" s="53" t="s">
        <v>271</v>
      </c>
      <c r="AS113" s="53" t="s">
        <v>271</v>
      </c>
      <c r="AT113" s="53" t="s">
        <v>271</v>
      </c>
      <c r="AU113" s="53" t="s">
        <v>271</v>
      </c>
      <c r="AV113" s="53" t="s">
        <v>271</v>
      </c>
      <c r="AW113" s="53" t="s">
        <v>271</v>
      </c>
      <c r="AX113" s="53" t="s">
        <v>271</v>
      </c>
      <c r="AY113" s="53" t="s">
        <v>271</v>
      </c>
      <c r="AZ113" s="53" t="s">
        <v>271</v>
      </c>
      <c r="BA113" s="53" t="s">
        <v>271</v>
      </c>
      <c r="BB113" s="53" t="s">
        <v>271</v>
      </c>
      <c r="BC113" s="53" t="s">
        <v>271</v>
      </c>
      <c r="BD113" s="85" t="str" cm="1">
        <f t="array" ref="BD113">IF(OR(AH113:AX113="SI",AY113="SI",AZ113="SI",BA113="SI",BB113="SI",BC113="SI"),"Crítico-Proceda a elaborar plan de acción","No crítico/Intermedio-Solicitar evaluación por parte del OAL")</f>
        <v>No crítico/Intermedio-Solicitar evaluación por parte del OAL</v>
      </c>
      <c r="BE113" s="86"/>
      <c r="BF113" s="74"/>
      <c r="BG113" s="74"/>
      <c r="BH113" s="74"/>
      <c r="BI113" s="74"/>
      <c r="BJ113" s="74"/>
      <c r="BM113">
        <f t="shared" si="1"/>
        <v>1</v>
      </c>
    </row>
    <row r="114" spans="2:65" ht="58.5" customHeight="1">
      <c r="B114" s="54">
        <v>97</v>
      </c>
      <c r="C114" s="55" t="str">
        <f>Hoja1!AE101</f>
        <v xml:space="preserve"> </v>
      </c>
      <c r="D114" s="55" t="str">
        <f>Hoja1!AF101</f>
        <v xml:space="preserve"> </v>
      </c>
      <c r="E114" s="55" t="str">
        <f>Hoja1!AG101</f>
        <v xml:space="preserve"> </v>
      </c>
      <c r="F114" s="55" t="str">
        <f>Hoja1!AH101</f>
        <v xml:space="preserve"> </v>
      </c>
      <c r="G114" s="55" t="str">
        <f>Hoja1!AI101</f>
        <v xml:space="preserve"> </v>
      </c>
      <c r="H114" s="55" t="str">
        <f>Hoja1!AJ101</f>
        <v xml:space="preserve"> </v>
      </c>
      <c r="I114" s="55" t="str">
        <f>Hoja1!AK101</f>
        <v xml:space="preserve"> </v>
      </c>
      <c r="J114" s="55" t="str">
        <f>Hoja1!AL101</f>
        <v xml:space="preserve"> </v>
      </c>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79" t="str" cm="1">
        <f t="array" ref="AG114">IF(OR(K114:AA114="NO",AB114="NO",AC114="NO",AD114="NO",AE114="NO",AF114="NO"),"No aceptable","Aceptable")</f>
        <v>Aceptable</v>
      </c>
      <c r="AH114" s="53" t="s">
        <v>271</v>
      </c>
      <c r="AI114" s="53" t="s">
        <v>271</v>
      </c>
      <c r="AJ114" s="53" t="s">
        <v>271</v>
      </c>
      <c r="AK114" s="53" t="s">
        <v>271</v>
      </c>
      <c r="AL114" s="53" t="s">
        <v>271</v>
      </c>
      <c r="AM114" s="53" t="s">
        <v>271</v>
      </c>
      <c r="AN114" s="53" t="s">
        <v>271</v>
      </c>
      <c r="AO114" s="53" t="s">
        <v>271</v>
      </c>
      <c r="AP114" s="53" t="s">
        <v>271</v>
      </c>
      <c r="AQ114" s="53" t="s">
        <v>271</v>
      </c>
      <c r="AR114" s="53" t="s">
        <v>271</v>
      </c>
      <c r="AS114" s="53" t="s">
        <v>271</v>
      </c>
      <c r="AT114" s="53" t="s">
        <v>271</v>
      </c>
      <c r="AU114" s="53" t="s">
        <v>271</v>
      </c>
      <c r="AV114" s="53" t="s">
        <v>271</v>
      </c>
      <c r="AW114" s="53" t="s">
        <v>271</v>
      </c>
      <c r="AX114" s="53" t="s">
        <v>271</v>
      </c>
      <c r="AY114" s="53" t="s">
        <v>271</v>
      </c>
      <c r="AZ114" s="53" t="s">
        <v>271</v>
      </c>
      <c r="BA114" s="53" t="s">
        <v>271</v>
      </c>
      <c r="BB114" s="53" t="s">
        <v>271</v>
      </c>
      <c r="BC114" s="53" t="s">
        <v>271</v>
      </c>
      <c r="BD114" s="85" t="str" cm="1">
        <f t="array" ref="BD114">IF(OR(AH114:AX114="SI",AY114="SI",AZ114="SI",BA114="SI",BB114="SI",BC114="SI"),"Crítico-Proceda a elaborar plan de acción","No crítico/Intermedio-Solicitar evaluación por parte del OAL")</f>
        <v>No crítico/Intermedio-Solicitar evaluación por parte del OAL</v>
      </c>
      <c r="BE114" s="86"/>
      <c r="BF114" s="74"/>
      <c r="BG114" s="74"/>
      <c r="BH114" s="74"/>
      <c r="BI114" s="74"/>
      <c r="BJ114" s="74"/>
      <c r="BM114">
        <f t="shared" si="1"/>
        <v>1</v>
      </c>
    </row>
    <row r="115" spans="2:65" ht="58.5" customHeight="1">
      <c r="B115" s="54">
        <v>98</v>
      </c>
      <c r="C115" s="55" t="str">
        <f>Hoja1!AE102</f>
        <v xml:space="preserve"> </v>
      </c>
      <c r="D115" s="55" t="str">
        <f>Hoja1!AF102</f>
        <v xml:space="preserve"> </v>
      </c>
      <c r="E115" s="55" t="str">
        <f>Hoja1!AG102</f>
        <v xml:space="preserve"> </v>
      </c>
      <c r="F115" s="55" t="str">
        <f>Hoja1!AH102</f>
        <v xml:space="preserve"> </v>
      </c>
      <c r="G115" s="55" t="str">
        <f>Hoja1!AI102</f>
        <v xml:space="preserve"> </v>
      </c>
      <c r="H115" s="55" t="str">
        <f>Hoja1!AJ102</f>
        <v xml:space="preserve"> </v>
      </c>
      <c r="I115" s="55" t="str">
        <f>Hoja1!AK102</f>
        <v xml:space="preserve"> </v>
      </c>
      <c r="J115" s="55" t="str">
        <f>Hoja1!AL102</f>
        <v xml:space="preserve"> </v>
      </c>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79" t="str" cm="1">
        <f t="array" ref="AG115">IF(OR(K115:AA115="NO",AB115="NO",AC115="NO",AD115="NO",AE115="NO",AF115="NO"),"No aceptable","Aceptable")</f>
        <v>Aceptable</v>
      </c>
      <c r="AH115" s="53" t="s">
        <v>271</v>
      </c>
      <c r="AI115" s="53" t="s">
        <v>271</v>
      </c>
      <c r="AJ115" s="53" t="s">
        <v>271</v>
      </c>
      <c r="AK115" s="53" t="s">
        <v>271</v>
      </c>
      <c r="AL115" s="53" t="s">
        <v>271</v>
      </c>
      <c r="AM115" s="53" t="s">
        <v>271</v>
      </c>
      <c r="AN115" s="53" t="s">
        <v>271</v>
      </c>
      <c r="AO115" s="53" t="s">
        <v>271</v>
      </c>
      <c r="AP115" s="53" t="s">
        <v>271</v>
      </c>
      <c r="AQ115" s="53" t="s">
        <v>271</v>
      </c>
      <c r="AR115" s="53" t="s">
        <v>271</v>
      </c>
      <c r="AS115" s="53" t="s">
        <v>271</v>
      </c>
      <c r="AT115" s="53" t="s">
        <v>271</v>
      </c>
      <c r="AU115" s="53" t="s">
        <v>271</v>
      </c>
      <c r="AV115" s="53" t="s">
        <v>271</v>
      </c>
      <c r="AW115" s="53" t="s">
        <v>271</v>
      </c>
      <c r="AX115" s="53" t="s">
        <v>271</v>
      </c>
      <c r="AY115" s="53" t="s">
        <v>271</v>
      </c>
      <c r="AZ115" s="53" t="s">
        <v>271</v>
      </c>
      <c r="BA115" s="53" t="s">
        <v>271</v>
      </c>
      <c r="BB115" s="53" t="s">
        <v>271</v>
      </c>
      <c r="BC115" s="53" t="s">
        <v>271</v>
      </c>
      <c r="BD115" s="85" t="str" cm="1">
        <f t="array" ref="BD115">IF(OR(AH115:AX115="SI",AY115="SI",AZ115="SI",BA115="SI",BB115="SI",BC115="SI"),"Crítico-Proceda a elaborar plan de acción","No crítico/Intermedio-Solicitar evaluación por parte del OAL")</f>
        <v>No crítico/Intermedio-Solicitar evaluación por parte del OAL</v>
      </c>
      <c r="BE115" s="86"/>
      <c r="BF115" s="74"/>
      <c r="BG115" s="74"/>
      <c r="BH115" s="74"/>
      <c r="BI115" s="74"/>
      <c r="BJ115" s="74"/>
      <c r="BM115">
        <f t="shared" si="1"/>
        <v>1</v>
      </c>
    </row>
    <row r="116" spans="2:65" ht="58.5" customHeight="1">
      <c r="B116" s="54">
        <v>99</v>
      </c>
      <c r="C116" s="55" t="str">
        <f>Hoja1!AE103</f>
        <v xml:space="preserve"> </v>
      </c>
      <c r="D116" s="55" t="str">
        <f>Hoja1!AF103</f>
        <v xml:space="preserve"> </v>
      </c>
      <c r="E116" s="55" t="str">
        <f>Hoja1!AG103</f>
        <v xml:space="preserve"> </v>
      </c>
      <c r="F116" s="55" t="str">
        <f>Hoja1!AH103</f>
        <v xml:space="preserve"> </v>
      </c>
      <c r="G116" s="55" t="str">
        <f>Hoja1!AI103</f>
        <v xml:space="preserve"> </v>
      </c>
      <c r="H116" s="55" t="str">
        <f>Hoja1!AJ103</f>
        <v xml:space="preserve"> </v>
      </c>
      <c r="I116" s="55" t="str">
        <f>Hoja1!AK103</f>
        <v xml:space="preserve"> </v>
      </c>
      <c r="J116" s="55" t="str">
        <f>Hoja1!AL103</f>
        <v xml:space="preserve"> </v>
      </c>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79" t="str" cm="1">
        <f t="array" ref="AG116">IF(OR(K116:AA116="NO",AB116="NO",AC116="NO",AD116="NO",AE116="NO",AF116="NO"),"No aceptable","Aceptable")</f>
        <v>Aceptable</v>
      </c>
      <c r="AH116" s="53" t="s">
        <v>271</v>
      </c>
      <c r="AI116" s="53" t="s">
        <v>271</v>
      </c>
      <c r="AJ116" s="53" t="s">
        <v>271</v>
      </c>
      <c r="AK116" s="53" t="s">
        <v>271</v>
      </c>
      <c r="AL116" s="53" t="s">
        <v>271</v>
      </c>
      <c r="AM116" s="53" t="s">
        <v>271</v>
      </c>
      <c r="AN116" s="53" t="s">
        <v>271</v>
      </c>
      <c r="AO116" s="53" t="s">
        <v>271</v>
      </c>
      <c r="AP116" s="53" t="s">
        <v>271</v>
      </c>
      <c r="AQ116" s="53" t="s">
        <v>271</v>
      </c>
      <c r="AR116" s="53" t="s">
        <v>271</v>
      </c>
      <c r="AS116" s="53" t="s">
        <v>271</v>
      </c>
      <c r="AT116" s="53" t="s">
        <v>271</v>
      </c>
      <c r="AU116" s="53" t="s">
        <v>271</v>
      </c>
      <c r="AV116" s="53" t="s">
        <v>271</v>
      </c>
      <c r="AW116" s="53" t="s">
        <v>271</v>
      </c>
      <c r="AX116" s="53" t="s">
        <v>271</v>
      </c>
      <c r="AY116" s="53" t="s">
        <v>271</v>
      </c>
      <c r="AZ116" s="53" t="s">
        <v>271</v>
      </c>
      <c r="BA116" s="53" t="s">
        <v>271</v>
      </c>
      <c r="BB116" s="53" t="s">
        <v>271</v>
      </c>
      <c r="BC116" s="53" t="s">
        <v>271</v>
      </c>
      <c r="BD116" s="85" t="str" cm="1">
        <f t="array" ref="BD116">IF(OR(AH116:AX116="SI",AY116="SI",AZ116="SI",BA116="SI",BB116="SI",BC116="SI"),"Crítico-Proceda a elaborar plan de acción","No crítico/Intermedio-Solicitar evaluación por parte del OAL")</f>
        <v>No crítico/Intermedio-Solicitar evaluación por parte del OAL</v>
      </c>
      <c r="BE116" s="86"/>
      <c r="BF116" s="74"/>
      <c r="BG116" s="74"/>
      <c r="BH116" s="74"/>
      <c r="BI116" s="74"/>
      <c r="BJ116" s="74"/>
      <c r="BM116">
        <f t="shared" si="1"/>
        <v>1</v>
      </c>
    </row>
    <row r="117" spans="2:65" ht="58.5" customHeight="1">
      <c r="B117" s="54">
        <v>100</v>
      </c>
      <c r="C117" s="55" t="str">
        <f>Hoja1!AE104</f>
        <v xml:space="preserve"> </v>
      </c>
      <c r="D117" s="55" t="str">
        <f>Hoja1!AF104</f>
        <v xml:space="preserve"> </v>
      </c>
      <c r="E117" s="55" t="str">
        <f>Hoja1!AG104</f>
        <v xml:space="preserve"> </v>
      </c>
      <c r="F117" s="55" t="str">
        <f>Hoja1!AH104</f>
        <v xml:space="preserve"> </v>
      </c>
      <c r="G117" s="55" t="str">
        <f>Hoja1!AI104</f>
        <v xml:space="preserve"> </v>
      </c>
      <c r="H117" s="55" t="str">
        <f>Hoja1!AJ104</f>
        <v xml:space="preserve"> </v>
      </c>
      <c r="I117" s="55" t="str">
        <f>Hoja1!AK104</f>
        <v xml:space="preserve"> </v>
      </c>
      <c r="J117" s="55" t="str">
        <f>Hoja1!AL104</f>
        <v xml:space="preserve"> </v>
      </c>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79" t="str" cm="1">
        <f t="array" ref="AG117">IF(OR(K117:AA117="NO",AB117="NO",AC117="NO",AD117="NO",AE117="NO",AF117="NO"),"No aceptable","Aceptable")</f>
        <v>Aceptable</v>
      </c>
      <c r="AH117" s="53" t="s">
        <v>271</v>
      </c>
      <c r="AI117" s="53" t="s">
        <v>271</v>
      </c>
      <c r="AJ117" s="53" t="s">
        <v>271</v>
      </c>
      <c r="AK117" s="53" t="s">
        <v>271</v>
      </c>
      <c r="AL117" s="53" t="s">
        <v>271</v>
      </c>
      <c r="AM117" s="53" t="s">
        <v>271</v>
      </c>
      <c r="AN117" s="53" t="s">
        <v>271</v>
      </c>
      <c r="AO117" s="53" t="s">
        <v>271</v>
      </c>
      <c r="AP117" s="53" t="s">
        <v>271</v>
      </c>
      <c r="AQ117" s="53" t="s">
        <v>271</v>
      </c>
      <c r="AR117" s="53" t="s">
        <v>271</v>
      </c>
      <c r="AS117" s="53" t="s">
        <v>271</v>
      </c>
      <c r="AT117" s="53" t="s">
        <v>271</v>
      </c>
      <c r="AU117" s="53" t="s">
        <v>271</v>
      </c>
      <c r="AV117" s="53" t="s">
        <v>271</v>
      </c>
      <c r="AW117" s="53" t="s">
        <v>271</v>
      </c>
      <c r="AX117" s="53" t="s">
        <v>271</v>
      </c>
      <c r="AY117" s="53" t="s">
        <v>271</v>
      </c>
      <c r="AZ117" s="53" t="s">
        <v>271</v>
      </c>
      <c r="BA117" s="53" t="s">
        <v>271</v>
      </c>
      <c r="BB117" s="53" t="s">
        <v>271</v>
      </c>
      <c r="BC117" s="53" t="s">
        <v>271</v>
      </c>
      <c r="BD117" s="85" t="str" cm="1">
        <f t="array" ref="BD117">IF(OR(AH117:AX117="SI",AY117="SI",AZ117="SI",BA117="SI",BB117="SI",BC117="SI"),"Crítico-Proceda a elaborar plan de acción","No crítico/Intermedio-Solicitar evaluación por parte del OAL")</f>
        <v>No crítico/Intermedio-Solicitar evaluación por parte del OAL</v>
      </c>
      <c r="BE117" s="86"/>
      <c r="BF117" s="74"/>
      <c r="BG117" s="74"/>
      <c r="BH117" s="74"/>
      <c r="BI117" s="74"/>
      <c r="BJ117" s="74"/>
      <c r="BM117">
        <f t="shared" si="1"/>
        <v>1</v>
      </c>
    </row>
    <row r="118" spans="2:65" ht="58.5" customHeight="1">
      <c r="B118" s="54">
        <v>101</v>
      </c>
      <c r="C118" s="55" t="str">
        <f>Hoja1!AE105</f>
        <v xml:space="preserve"> </v>
      </c>
      <c r="D118" s="55" t="str">
        <f>Hoja1!AF105</f>
        <v xml:space="preserve"> </v>
      </c>
      <c r="E118" s="55" t="str">
        <f>Hoja1!AG105</f>
        <v xml:space="preserve"> </v>
      </c>
      <c r="F118" s="55" t="str">
        <f>Hoja1!AH105</f>
        <v xml:space="preserve"> </v>
      </c>
      <c r="G118" s="55" t="str">
        <f>Hoja1!AI105</f>
        <v xml:space="preserve"> </v>
      </c>
      <c r="H118" s="55" t="str">
        <f>Hoja1!AJ105</f>
        <v xml:space="preserve"> </v>
      </c>
      <c r="I118" s="55" t="str">
        <f>Hoja1!AK105</f>
        <v xml:space="preserve"> </v>
      </c>
      <c r="J118" s="55" t="str">
        <f>Hoja1!AL105</f>
        <v xml:space="preserve"> </v>
      </c>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79" t="str" cm="1">
        <f t="array" ref="AG118">IF(OR(K118:AA118="NO",AB118="NO",AC118="NO",AD118="NO",AE118="NO",AF118="NO"),"No aceptable","Aceptable")</f>
        <v>Aceptable</v>
      </c>
      <c r="AH118" s="53" t="s">
        <v>271</v>
      </c>
      <c r="AI118" s="53" t="s">
        <v>271</v>
      </c>
      <c r="AJ118" s="53" t="s">
        <v>271</v>
      </c>
      <c r="AK118" s="53" t="s">
        <v>271</v>
      </c>
      <c r="AL118" s="53" t="s">
        <v>271</v>
      </c>
      <c r="AM118" s="53" t="s">
        <v>271</v>
      </c>
      <c r="AN118" s="53" t="s">
        <v>271</v>
      </c>
      <c r="AO118" s="53" t="s">
        <v>271</v>
      </c>
      <c r="AP118" s="53" t="s">
        <v>271</v>
      </c>
      <c r="AQ118" s="53" t="s">
        <v>271</v>
      </c>
      <c r="AR118" s="53" t="s">
        <v>271</v>
      </c>
      <c r="AS118" s="53" t="s">
        <v>271</v>
      </c>
      <c r="AT118" s="53" t="s">
        <v>271</v>
      </c>
      <c r="AU118" s="53" t="s">
        <v>271</v>
      </c>
      <c r="AV118" s="53" t="s">
        <v>271</v>
      </c>
      <c r="AW118" s="53" t="s">
        <v>271</v>
      </c>
      <c r="AX118" s="53" t="s">
        <v>271</v>
      </c>
      <c r="AY118" s="53" t="s">
        <v>271</v>
      </c>
      <c r="AZ118" s="53" t="s">
        <v>271</v>
      </c>
      <c r="BA118" s="53" t="s">
        <v>271</v>
      </c>
      <c r="BB118" s="53" t="s">
        <v>271</v>
      </c>
      <c r="BC118" s="53" t="s">
        <v>271</v>
      </c>
      <c r="BD118" s="85" t="str" cm="1">
        <f t="array" ref="BD118">IF(OR(AH118:AX118="SI",AY118="SI",AZ118="SI",BA118="SI",BB118="SI",BC118="SI"),"Crítico-Proceda a elaborar plan de acción","No crítico/Intermedio-Solicitar evaluación por parte del OAL")</f>
        <v>No crítico/Intermedio-Solicitar evaluación por parte del OAL</v>
      </c>
      <c r="BE118" s="86"/>
      <c r="BF118" s="74"/>
      <c r="BG118" s="74"/>
      <c r="BH118" s="74"/>
      <c r="BI118" s="74"/>
      <c r="BJ118" s="74"/>
      <c r="BM118">
        <f t="shared" si="1"/>
        <v>1</v>
      </c>
    </row>
    <row r="119" spans="2:65" ht="58.5" customHeight="1">
      <c r="B119" s="54">
        <v>102</v>
      </c>
      <c r="C119" s="55" t="str">
        <f>Hoja1!AE106</f>
        <v xml:space="preserve"> </v>
      </c>
      <c r="D119" s="55" t="str">
        <f>Hoja1!AF106</f>
        <v xml:space="preserve"> </v>
      </c>
      <c r="E119" s="55" t="str">
        <f>Hoja1!AG106</f>
        <v xml:space="preserve"> </v>
      </c>
      <c r="F119" s="55" t="str">
        <f>Hoja1!AH106</f>
        <v xml:space="preserve"> </v>
      </c>
      <c r="G119" s="55" t="str">
        <f>Hoja1!AI106</f>
        <v xml:space="preserve"> </v>
      </c>
      <c r="H119" s="55" t="str">
        <f>Hoja1!AJ106</f>
        <v xml:space="preserve"> </v>
      </c>
      <c r="I119" s="55" t="str">
        <f>Hoja1!AK106</f>
        <v xml:space="preserve"> </v>
      </c>
      <c r="J119" s="55" t="str">
        <f>Hoja1!AL106</f>
        <v xml:space="preserve"> </v>
      </c>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79" t="str" cm="1">
        <f t="array" ref="AG119">IF(OR(K119:AA119="NO",AB119="NO",AC119="NO",AD119="NO",AE119="NO",AF119="NO"),"No aceptable","Aceptable")</f>
        <v>Aceptable</v>
      </c>
      <c r="AH119" s="53" t="s">
        <v>271</v>
      </c>
      <c r="AI119" s="53" t="s">
        <v>271</v>
      </c>
      <c r="AJ119" s="53" t="s">
        <v>271</v>
      </c>
      <c r="AK119" s="53" t="s">
        <v>271</v>
      </c>
      <c r="AL119" s="53" t="s">
        <v>271</v>
      </c>
      <c r="AM119" s="53" t="s">
        <v>271</v>
      </c>
      <c r="AN119" s="53" t="s">
        <v>271</v>
      </c>
      <c r="AO119" s="53" t="s">
        <v>271</v>
      </c>
      <c r="AP119" s="53" t="s">
        <v>271</v>
      </c>
      <c r="AQ119" s="53" t="s">
        <v>271</v>
      </c>
      <c r="AR119" s="53" t="s">
        <v>271</v>
      </c>
      <c r="AS119" s="53" t="s">
        <v>271</v>
      </c>
      <c r="AT119" s="53" t="s">
        <v>271</v>
      </c>
      <c r="AU119" s="53" t="s">
        <v>271</v>
      </c>
      <c r="AV119" s="53" t="s">
        <v>271</v>
      </c>
      <c r="AW119" s="53" t="s">
        <v>271</v>
      </c>
      <c r="AX119" s="53" t="s">
        <v>271</v>
      </c>
      <c r="AY119" s="53" t="s">
        <v>271</v>
      </c>
      <c r="AZ119" s="53" t="s">
        <v>271</v>
      </c>
      <c r="BA119" s="53" t="s">
        <v>271</v>
      </c>
      <c r="BB119" s="53" t="s">
        <v>271</v>
      </c>
      <c r="BC119" s="53" t="s">
        <v>271</v>
      </c>
      <c r="BD119" s="85" t="str" cm="1">
        <f t="array" ref="BD119">IF(OR(AH119:AX119="SI",AY119="SI",AZ119="SI",BA119="SI",BB119="SI",BC119="SI"),"Crítico-Proceda a elaborar plan de acción","No crítico/Intermedio-Solicitar evaluación por parte del OAL")</f>
        <v>No crítico/Intermedio-Solicitar evaluación por parte del OAL</v>
      </c>
      <c r="BE119" s="86"/>
      <c r="BF119" s="74"/>
      <c r="BG119" s="74"/>
      <c r="BH119" s="74"/>
      <c r="BI119" s="74"/>
      <c r="BJ119" s="74"/>
      <c r="BM119">
        <f t="shared" si="1"/>
        <v>1</v>
      </c>
    </row>
    <row r="120" spans="2:65" ht="58.5" customHeight="1">
      <c r="B120" s="54">
        <v>103</v>
      </c>
      <c r="C120" s="55" t="str">
        <f>Hoja1!AE107</f>
        <v xml:space="preserve"> </v>
      </c>
      <c r="D120" s="55" t="str">
        <f>Hoja1!AF107</f>
        <v xml:space="preserve"> </v>
      </c>
      <c r="E120" s="55" t="str">
        <f>Hoja1!AG107</f>
        <v xml:space="preserve"> </v>
      </c>
      <c r="F120" s="55" t="str">
        <f>Hoja1!AH107</f>
        <v xml:space="preserve"> </v>
      </c>
      <c r="G120" s="55" t="str">
        <f>Hoja1!AI107</f>
        <v xml:space="preserve"> </v>
      </c>
      <c r="H120" s="55" t="str">
        <f>Hoja1!AJ107</f>
        <v xml:space="preserve"> </v>
      </c>
      <c r="I120" s="55" t="str">
        <f>Hoja1!AK107</f>
        <v xml:space="preserve"> </v>
      </c>
      <c r="J120" s="55" t="str">
        <f>Hoja1!AL107</f>
        <v xml:space="preserve"> </v>
      </c>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79" t="str" cm="1">
        <f t="array" ref="AG120">IF(OR(K120:AA120="NO",AB120="NO",AC120="NO",AD120="NO",AE120="NO",AF120="NO"),"No aceptable","Aceptable")</f>
        <v>Aceptable</v>
      </c>
      <c r="AH120" s="53" t="s">
        <v>271</v>
      </c>
      <c r="AI120" s="53" t="s">
        <v>271</v>
      </c>
      <c r="AJ120" s="53" t="s">
        <v>271</v>
      </c>
      <c r="AK120" s="53" t="s">
        <v>271</v>
      </c>
      <c r="AL120" s="53" t="s">
        <v>271</v>
      </c>
      <c r="AM120" s="53" t="s">
        <v>271</v>
      </c>
      <c r="AN120" s="53" t="s">
        <v>271</v>
      </c>
      <c r="AO120" s="53" t="s">
        <v>271</v>
      </c>
      <c r="AP120" s="53" t="s">
        <v>271</v>
      </c>
      <c r="AQ120" s="53" t="s">
        <v>271</v>
      </c>
      <c r="AR120" s="53" t="s">
        <v>271</v>
      </c>
      <c r="AS120" s="53" t="s">
        <v>271</v>
      </c>
      <c r="AT120" s="53" t="s">
        <v>271</v>
      </c>
      <c r="AU120" s="53" t="s">
        <v>271</v>
      </c>
      <c r="AV120" s="53" t="s">
        <v>271</v>
      </c>
      <c r="AW120" s="53" t="s">
        <v>271</v>
      </c>
      <c r="AX120" s="53" t="s">
        <v>271</v>
      </c>
      <c r="AY120" s="53" t="s">
        <v>271</v>
      </c>
      <c r="AZ120" s="53" t="s">
        <v>271</v>
      </c>
      <c r="BA120" s="53" t="s">
        <v>271</v>
      </c>
      <c r="BB120" s="53" t="s">
        <v>271</v>
      </c>
      <c r="BC120" s="53" t="s">
        <v>271</v>
      </c>
      <c r="BD120" s="85" t="str" cm="1">
        <f t="array" ref="BD120">IF(OR(AH120:AX120="SI",AY120="SI",AZ120="SI",BA120="SI",BB120="SI",BC120="SI"),"Crítico-Proceda a elaborar plan de acción","No crítico/Intermedio-Solicitar evaluación por parte del OAL")</f>
        <v>No crítico/Intermedio-Solicitar evaluación por parte del OAL</v>
      </c>
      <c r="BE120" s="86"/>
      <c r="BF120" s="74"/>
      <c r="BG120" s="74"/>
      <c r="BH120" s="74"/>
      <c r="BI120" s="74"/>
      <c r="BJ120" s="74"/>
      <c r="BM120">
        <f t="shared" si="1"/>
        <v>1</v>
      </c>
    </row>
    <row r="121" spans="2:65" ht="58.5" customHeight="1">
      <c r="B121" s="54">
        <v>104</v>
      </c>
      <c r="C121" s="55" t="str">
        <f>Hoja1!AE108</f>
        <v xml:space="preserve"> </v>
      </c>
      <c r="D121" s="55" t="str">
        <f>Hoja1!AF108</f>
        <v xml:space="preserve"> </v>
      </c>
      <c r="E121" s="55" t="str">
        <f>Hoja1!AG108</f>
        <v xml:space="preserve"> </v>
      </c>
      <c r="F121" s="55" t="str">
        <f>Hoja1!AH108</f>
        <v xml:space="preserve"> </v>
      </c>
      <c r="G121" s="55" t="str">
        <f>Hoja1!AI108</f>
        <v xml:space="preserve"> </v>
      </c>
      <c r="H121" s="55" t="str">
        <f>Hoja1!AJ108</f>
        <v xml:space="preserve"> </v>
      </c>
      <c r="I121" s="55" t="str">
        <f>Hoja1!AK108</f>
        <v xml:space="preserve"> </v>
      </c>
      <c r="J121" s="55" t="str">
        <f>Hoja1!AL108</f>
        <v xml:space="preserve"> </v>
      </c>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79" t="str" cm="1">
        <f t="array" ref="AG121">IF(OR(K121:AA121="NO",AB121="NO",AC121="NO",AD121="NO",AE121="NO",AF121="NO"),"No aceptable","Aceptable")</f>
        <v>Aceptable</v>
      </c>
      <c r="AH121" s="53" t="s">
        <v>271</v>
      </c>
      <c r="AI121" s="53" t="s">
        <v>271</v>
      </c>
      <c r="AJ121" s="53" t="s">
        <v>271</v>
      </c>
      <c r="AK121" s="53" t="s">
        <v>271</v>
      </c>
      <c r="AL121" s="53" t="s">
        <v>271</v>
      </c>
      <c r="AM121" s="53" t="s">
        <v>271</v>
      </c>
      <c r="AN121" s="53" t="s">
        <v>271</v>
      </c>
      <c r="AO121" s="53" t="s">
        <v>271</v>
      </c>
      <c r="AP121" s="53" t="s">
        <v>271</v>
      </c>
      <c r="AQ121" s="53" t="s">
        <v>271</v>
      </c>
      <c r="AR121" s="53" t="s">
        <v>271</v>
      </c>
      <c r="AS121" s="53" t="s">
        <v>271</v>
      </c>
      <c r="AT121" s="53" t="s">
        <v>271</v>
      </c>
      <c r="AU121" s="53" t="s">
        <v>271</v>
      </c>
      <c r="AV121" s="53" t="s">
        <v>271</v>
      </c>
      <c r="AW121" s="53" t="s">
        <v>271</v>
      </c>
      <c r="AX121" s="53" t="s">
        <v>271</v>
      </c>
      <c r="AY121" s="53" t="s">
        <v>271</v>
      </c>
      <c r="AZ121" s="53" t="s">
        <v>271</v>
      </c>
      <c r="BA121" s="53" t="s">
        <v>271</v>
      </c>
      <c r="BB121" s="53" t="s">
        <v>271</v>
      </c>
      <c r="BC121" s="53" t="s">
        <v>271</v>
      </c>
      <c r="BD121" s="85" t="str" cm="1">
        <f t="array" ref="BD121">IF(OR(AH121:AX121="SI",AY121="SI",AZ121="SI",BA121="SI",BB121="SI",BC121="SI"),"Crítico-Proceda a elaborar plan de acción","No crítico/Intermedio-Solicitar evaluación por parte del OAL")</f>
        <v>No crítico/Intermedio-Solicitar evaluación por parte del OAL</v>
      </c>
      <c r="BE121" s="86"/>
      <c r="BF121" s="74"/>
      <c r="BG121" s="74"/>
      <c r="BH121" s="74"/>
      <c r="BI121" s="74"/>
      <c r="BJ121" s="74"/>
      <c r="BM121">
        <f t="shared" si="1"/>
        <v>1</v>
      </c>
    </row>
    <row r="122" spans="2:65" ht="58.5" customHeight="1">
      <c r="B122" s="54">
        <v>105</v>
      </c>
      <c r="C122" s="55" t="str">
        <f>Hoja1!AE109</f>
        <v xml:space="preserve"> </v>
      </c>
      <c r="D122" s="55" t="str">
        <f>Hoja1!AF109</f>
        <v xml:space="preserve"> </v>
      </c>
      <c r="E122" s="55" t="str">
        <f>Hoja1!AG109</f>
        <v xml:space="preserve"> </v>
      </c>
      <c r="F122" s="55" t="str">
        <f>Hoja1!AH109</f>
        <v xml:space="preserve"> </v>
      </c>
      <c r="G122" s="55" t="str">
        <f>Hoja1!AI109</f>
        <v xml:space="preserve"> </v>
      </c>
      <c r="H122" s="55" t="str">
        <f>Hoja1!AJ109</f>
        <v xml:space="preserve"> </v>
      </c>
      <c r="I122" s="55" t="str">
        <f>Hoja1!AK109</f>
        <v xml:space="preserve"> </v>
      </c>
      <c r="J122" s="55" t="str">
        <f>Hoja1!AL109</f>
        <v xml:space="preserve"> </v>
      </c>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79" t="str" cm="1">
        <f t="array" ref="AG122">IF(OR(K122:AA122="NO",AB122="NO",AC122="NO",AD122="NO",AE122="NO",AF122="NO"),"No aceptable","Aceptable")</f>
        <v>Aceptable</v>
      </c>
      <c r="AH122" s="53" t="s">
        <v>271</v>
      </c>
      <c r="AI122" s="53" t="s">
        <v>271</v>
      </c>
      <c r="AJ122" s="53" t="s">
        <v>271</v>
      </c>
      <c r="AK122" s="53" t="s">
        <v>271</v>
      </c>
      <c r="AL122" s="53" t="s">
        <v>271</v>
      </c>
      <c r="AM122" s="53" t="s">
        <v>271</v>
      </c>
      <c r="AN122" s="53" t="s">
        <v>271</v>
      </c>
      <c r="AO122" s="53" t="s">
        <v>271</v>
      </c>
      <c r="AP122" s="53" t="s">
        <v>271</v>
      </c>
      <c r="AQ122" s="53" t="s">
        <v>271</v>
      </c>
      <c r="AR122" s="53" t="s">
        <v>271</v>
      </c>
      <c r="AS122" s="53" t="s">
        <v>271</v>
      </c>
      <c r="AT122" s="53" t="s">
        <v>271</v>
      </c>
      <c r="AU122" s="53" t="s">
        <v>271</v>
      </c>
      <c r="AV122" s="53" t="s">
        <v>271</v>
      </c>
      <c r="AW122" s="53" t="s">
        <v>271</v>
      </c>
      <c r="AX122" s="53" t="s">
        <v>271</v>
      </c>
      <c r="AY122" s="53" t="s">
        <v>271</v>
      </c>
      <c r="AZ122" s="53" t="s">
        <v>271</v>
      </c>
      <c r="BA122" s="53" t="s">
        <v>271</v>
      </c>
      <c r="BB122" s="53" t="s">
        <v>271</v>
      </c>
      <c r="BC122" s="53" t="s">
        <v>271</v>
      </c>
      <c r="BD122" s="85" t="str" cm="1">
        <f t="array" ref="BD122">IF(OR(AH122:AX122="SI",AY122="SI",AZ122="SI",BA122="SI",BB122="SI",BC122="SI"),"Crítico-Proceda a elaborar plan de acción","No crítico/Intermedio-Solicitar evaluación por parte del OAL")</f>
        <v>No crítico/Intermedio-Solicitar evaluación por parte del OAL</v>
      </c>
      <c r="BE122" s="86"/>
      <c r="BF122" s="74"/>
      <c r="BG122" s="74"/>
      <c r="BH122" s="74"/>
      <c r="BI122" s="74"/>
      <c r="BJ122" s="74"/>
      <c r="BM122">
        <f t="shared" si="1"/>
        <v>1</v>
      </c>
    </row>
    <row r="123" spans="2:65" ht="58.5" customHeight="1">
      <c r="B123" s="54">
        <v>106</v>
      </c>
      <c r="C123" s="55" t="str">
        <f>Hoja1!AE110</f>
        <v xml:space="preserve"> </v>
      </c>
      <c r="D123" s="55" t="str">
        <f>Hoja1!AF110</f>
        <v xml:space="preserve"> </v>
      </c>
      <c r="E123" s="55" t="str">
        <f>Hoja1!AG110</f>
        <v xml:space="preserve"> </v>
      </c>
      <c r="F123" s="55" t="str">
        <f>Hoja1!AH110</f>
        <v xml:space="preserve"> </v>
      </c>
      <c r="G123" s="55" t="str">
        <f>Hoja1!AI110</f>
        <v xml:space="preserve"> </v>
      </c>
      <c r="H123" s="55" t="str">
        <f>Hoja1!AJ110</f>
        <v xml:space="preserve"> </v>
      </c>
      <c r="I123" s="55" t="str">
        <f>Hoja1!AK110</f>
        <v xml:space="preserve"> </v>
      </c>
      <c r="J123" s="55" t="str">
        <f>Hoja1!AL110</f>
        <v xml:space="preserve"> </v>
      </c>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79" t="str" cm="1">
        <f t="array" ref="AG123">IF(OR(K123:AA123="NO",AB123="NO",AC123="NO",AD123="NO",AE123="NO",AF123="NO"),"No aceptable","Aceptable")</f>
        <v>Aceptable</v>
      </c>
      <c r="AH123" s="53" t="s">
        <v>271</v>
      </c>
      <c r="AI123" s="53" t="s">
        <v>271</v>
      </c>
      <c r="AJ123" s="53" t="s">
        <v>271</v>
      </c>
      <c r="AK123" s="53" t="s">
        <v>271</v>
      </c>
      <c r="AL123" s="53" t="s">
        <v>271</v>
      </c>
      <c r="AM123" s="53" t="s">
        <v>271</v>
      </c>
      <c r="AN123" s="53" t="s">
        <v>271</v>
      </c>
      <c r="AO123" s="53" t="s">
        <v>271</v>
      </c>
      <c r="AP123" s="53" t="s">
        <v>271</v>
      </c>
      <c r="AQ123" s="53" t="s">
        <v>271</v>
      </c>
      <c r="AR123" s="53" t="s">
        <v>271</v>
      </c>
      <c r="AS123" s="53" t="s">
        <v>271</v>
      </c>
      <c r="AT123" s="53" t="s">
        <v>271</v>
      </c>
      <c r="AU123" s="53" t="s">
        <v>271</v>
      </c>
      <c r="AV123" s="53" t="s">
        <v>271</v>
      </c>
      <c r="AW123" s="53" t="s">
        <v>271</v>
      </c>
      <c r="AX123" s="53" t="s">
        <v>271</v>
      </c>
      <c r="AY123" s="53" t="s">
        <v>271</v>
      </c>
      <c r="AZ123" s="53" t="s">
        <v>271</v>
      </c>
      <c r="BA123" s="53" t="s">
        <v>271</v>
      </c>
      <c r="BB123" s="53" t="s">
        <v>271</v>
      </c>
      <c r="BC123" s="53" t="s">
        <v>271</v>
      </c>
      <c r="BD123" s="85" t="str" cm="1">
        <f t="array" ref="BD123">IF(OR(AH123:AX123="SI",AY123="SI",AZ123="SI",BA123="SI",BB123="SI",BC123="SI"),"Crítico-Proceda a elaborar plan de acción","No crítico/Intermedio-Solicitar evaluación por parte del OAL")</f>
        <v>No crítico/Intermedio-Solicitar evaluación por parte del OAL</v>
      </c>
      <c r="BE123" s="86"/>
      <c r="BF123" s="74"/>
      <c r="BG123" s="74"/>
      <c r="BH123" s="74"/>
      <c r="BI123" s="74"/>
      <c r="BJ123" s="74"/>
      <c r="BM123">
        <f t="shared" si="1"/>
        <v>1</v>
      </c>
    </row>
    <row r="124" spans="2:65" ht="58.5" customHeight="1">
      <c r="B124" s="54">
        <v>107</v>
      </c>
      <c r="C124" s="55" t="str">
        <f>Hoja1!AE111</f>
        <v xml:space="preserve"> </v>
      </c>
      <c r="D124" s="55" t="str">
        <f>Hoja1!AF111</f>
        <v xml:space="preserve"> </v>
      </c>
      <c r="E124" s="55" t="str">
        <f>Hoja1!AG111</f>
        <v xml:space="preserve"> </v>
      </c>
      <c r="F124" s="55" t="str">
        <f>Hoja1!AH111</f>
        <v xml:space="preserve"> </v>
      </c>
      <c r="G124" s="55" t="str">
        <f>Hoja1!AI111</f>
        <v xml:space="preserve"> </v>
      </c>
      <c r="H124" s="55" t="str">
        <f>Hoja1!AJ111</f>
        <v xml:space="preserve"> </v>
      </c>
      <c r="I124" s="55" t="str">
        <f>Hoja1!AK111</f>
        <v xml:space="preserve"> </v>
      </c>
      <c r="J124" s="55" t="str">
        <f>Hoja1!AL111</f>
        <v xml:space="preserve"> </v>
      </c>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79" t="str" cm="1">
        <f t="array" ref="AG124">IF(OR(K124:AA124="NO",AB124="NO",AC124="NO",AD124="NO",AE124="NO",AF124="NO"),"No aceptable","Aceptable")</f>
        <v>Aceptable</v>
      </c>
      <c r="AH124" s="53" t="s">
        <v>271</v>
      </c>
      <c r="AI124" s="53" t="s">
        <v>271</v>
      </c>
      <c r="AJ124" s="53" t="s">
        <v>271</v>
      </c>
      <c r="AK124" s="53" t="s">
        <v>271</v>
      </c>
      <c r="AL124" s="53" t="s">
        <v>271</v>
      </c>
      <c r="AM124" s="53" t="s">
        <v>271</v>
      </c>
      <c r="AN124" s="53" t="s">
        <v>271</v>
      </c>
      <c r="AO124" s="53" t="s">
        <v>271</v>
      </c>
      <c r="AP124" s="53" t="s">
        <v>271</v>
      </c>
      <c r="AQ124" s="53" t="s">
        <v>271</v>
      </c>
      <c r="AR124" s="53" t="s">
        <v>271</v>
      </c>
      <c r="AS124" s="53" t="s">
        <v>271</v>
      </c>
      <c r="AT124" s="53" t="s">
        <v>271</v>
      </c>
      <c r="AU124" s="53" t="s">
        <v>271</v>
      </c>
      <c r="AV124" s="53" t="s">
        <v>271</v>
      </c>
      <c r="AW124" s="53" t="s">
        <v>271</v>
      </c>
      <c r="AX124" s="53" t="s">
        <v>271</v>
      </c>
      <c r="AY124" s="53" t="s">
        <v>271</v>
      </c>
      <c r="AZ124" s="53" t="s">
        <v>271</v>
      </c>
      <c r="BA124" s="53" t="s">
        <v>271</v>
      </c>
      <c r="BB124" s="53" t="s">
        <v>271</v>
      </c>
      <c r="BC124" s="53" t="s">
        <v>271</v>
      </c>
      <c r="BD124" s="85" t="str" cm="1">
        <f t="array" ref="BD124">IF(OR(AH124:AX124="SI",AY124="SI",AZ124="SI",BA124="SI",BB124="SI",BC124="SI"),"Crítico-Proceda a elaborar plan de acción","No crítico/Intermedio-Solicitar evaluación por parte del OAL")</f>
        <v>No crítico/Intermedio-Solicitar evaluación por parte del OAL</v>
      </c>
      <c r="BE124" s="86"/>
      <c r="BF124" s="74"/>
      <c r="BG124" s="74"/>
      <c r="BH124" s="74"/>
      <c r="BI124" s="74"/>
      <c r="BJ124" s="74"/>
      <c r="BM124">
        <f t="shared" si="1"/>
        <v>1</v>
      </c>
    </row>
    <row r="125" spans="2:65" ht="58.5" customHeight="1">
      <c r="B125" s="54">
        <v>108</v>
      </c>
      <c r="C125" s="55" t="str">
        <f>Hoja1!AE112</f>
        <v xml:space="preserve"> </v>
      </c>
      <c r="D125" s="55" t="str">
        <f>Hoja1!AF112</f>
        <v xml:space="preserve"> </v>
      </c>
      <c r="E125" s="55" t="str">
        <f>Hoja1!AG112</f>
        <v xml:space="preserve"> </v>
      </c>
      <c r="F125" s="55" t="str">
        <f>Hoja1!AH112</f>
        <v xml:space="preserve"> </v>
      </c>
      <c r="G125" s="55" t="str">
        <f>Hoja1!AI112</f>
        <v xml:space="preserve"> </v>
      </c>
      <c r="H125" s="55" t="str">
        <f>Hoja1!AJ112</f>
        <v xml:space="preserve"> </v>
      </c>
      <c r="I125" s="55" t="str">
        <f>Hoja1!AK112</f>
        <v xml:space="preserve"> </v>
      </c>
      <c r="J125" s="55" t="str">
        <f>Hoja1!AL112</f>
        <v xml:space="preserve"> </v>
      </c>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79" t="str" cm="1">
        <f t="array" ref="AG125">IF(OR(K125:AA125="NO",AB125="NO",AC125="NO",AD125="NO",AE125="NO",AF125="NO"),"No aceptable","Aceptable")</f>
        <v>Aceptable</v>
      </c>
      <c r="AH125" s="53" t="s">
        <v>271</v>
      </c>
      <c r="AI125" s="53" t="s">
        <v>271</v>
      </c>
      <c r="AJ125" s="53" t="s">
        <v>271</v>
      </c>
      <c r="AK125" s="53" t="s">
        <v>271</v>
      </c>
      <c r="AL125" s="53" t="s">
        <v>271</v>
      </c>
      <c r="AM125" s="53" t="s">
        <v>271</v>
      </c>
      <c r="AN125" s="53" t="s">
        <v>271</v>
      </c>
      <c r="AO125" s="53" t="s">
        <v>271</v>
      </c>
      <c r="AP125" s="53" t="s">
        <v>271</v>
      </c>
      <c r="AQ125" s="53" t="s">
        <v>271</v>
      </c>
      <c r="AR125" s="53" t="s">
        <v>271</v>
      </c>
      <c r="AS125" s="53" t="s">
        <v>271</v>
      </c>
      <c r="AT125" s="53" t="s">
        <v>271</v>
      </c>
      <c r="AU125" s="53" t="s">
        <v>271</v>
      </c>
      <c r="AV125" s="53" t="s">
        <v>271</v>
      </c>
      <c r="AW125" s="53" t="s">
        <v>271</v>
      </c>
      <c r="AX125" s="53" t="s">
        <v>271</v>
      </c>
      <c r="AY125" s="53" t="s">
        <v>271</v>
      </c>
      <c r="AZ125" s="53" t="s">
        <v>271</v>
      </c>
      <c r="BA125" s="53" t="s">
        <v>271</v>
      </c>
      <c r="BB125" s="53" t="s">
        <v>271</v>
      </c>
      <c r="BC125" s="53" t="s">
        <v>271</v>
      </c>
      <c r="BD125" s="85" t="str" cm="1">
        <f t="array" ref="BD125">IF(OR(AH125:AX125="SI",AY125="SI",AZ125="SI",BA125="SI",BB125="SI",BC125="SI"),"Crítico-Proceda a elaborar plan de acción","No crítico/Intermedio-Solicitar evaluación por parte del OAL")</f>
        <v>No crítico/Intermedio-Solicitar evaluación por parte del OAL</v>
      </c>
      <c r="BE125" s="86"/>
      <c r="BF125" s="74"/>
      <c r="BG125" s="74"/>
      <c r="BH125" s="74"/>
      <c r="BI125" s="74"/>
      <c r="BJ125" s="74"/>
      <c r="BM125">
        <f t="shared" si="1"/>
        <v>1</v>
      </c>
    </row>
    <row r="126" spans="2:65" ht="58.5" customHeight="1">
      <c r="B126" s="54">
        <v>109</v>
      </c>
      <c r="C126" s="55" t="str">
        <f>Hoja1!AE113</f>
        <v xml:space="preserve"> </v>
      </c>
      <c r="D126" s="55" t="str">
        <f>Hoja1!AF113</f>
        <v xml:space="preserve"> </v>
      </c>
      <c r="E126" s="55" t="str">
        <f>Hoja1!AG113</f>
        <v xml:space="preserve"> </v>
      </c>
      <c r="F126" s="55" t="str">
        <f>Hoja1!AH113</f>
        <v xml:space="preserve"> </v>
      </c>
      <c r="G126" s="55" t="str">
        <f>Hoja1!AI113</f>
        <v xml:space="preserve"> </v>
      </c>
      <c r="H126" s="55" t="str">
        <f>Hoja1!AJ113</f>
        <v xml:space="preserve"> </v>
      </c>
      <c r="I126" s="55" t="str">
        <f>Hoja1!AK113</f>
        <v xml:space="preserve"> </v>
      </c>
      <c r="J126" s="55" t="str">
        <f>Hoja1!AL113</f>
        <v xml:space="preserve"> </v>
      </c>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79" t="str" cm="1">
        <f t="array" ref="AG126">IF(OR(K126:AA126="NO",AB126="NO",AC126="NO",AD126="NO",AE126="NO",AF126="NO"),"No aceptable","Aceptable")</f>
        <v>Aceptable</v>
      </c>
      <c r="AH126" s="53" t="s">
        <v>271</v>
      </c>
      <c r="AI126" s="53" t="s">
        <v>271</v>
      </c>
      <c r="AJ126" s="53" t="s">
        <v>271</v>
      </c>
      <c r="AK126" s="53" t="s">
        <v>271</v>
      </c>
      <c r="AL126" s="53" t="s">
        <v>271</v>
      </c>
      <c r="AM126" s="53" t="s">
        <v>271</v>
      </c>
      <c r="AN126" s="53" t="s">
        <v>271</v>
      </c>
      <c r="AO126" s="53" t="s">
        <v>271</v>
      </c>
      <c r="AP126" s="53" t="s">
        <v>271</v>
      </c>
      <c r="AQ126" s="53" t="s">
        <v>271</v>
      </c>
      <c r="AR126" s="53" t="s">
        <v>271</v>
      </c>
      <c r="AS126" s="53" t="s">
        <v>271</v>
      </c>
      <c r="AT126" s="53" t="s">
        <v>271</v>
      </c>
      <c r="AU126" s="53" t="s">
        <v>271</v>
      </c>
      <c r="AV126" s="53" t="s">
        <v>271</v>
      </c>
      <c r="AW126" s="53" t="s">
        <v>271</v>
      </c>
      <c r="AX126" s="53" t="s">
        <v>271</v>
      </c>
      <c r="AY126" s="53" t="s">
        <v>271</v>
      </c>
      <c r="AZ126" s="53" t="s">
        <v>271</v>
      </c>
      <c r="BA126" s="53" t="s">
        <v>271</v>
      </c>
      <c r="BB126" s="53" t="s">
        <v>271</v>
      </c>
      <c r="BC126" s="53" t="s">
        <v>271</v>
      </c>
      <c r="BD126" s="85" t="str" cm="1">
        <f t="array" ref="BD126">IF(OR(AH126:AX126="SI",AY126="SI",AZ126="SI",BA126="SI",BB126="SI",BC126="SI"),"Crítico-Proceda a elaborar plan de acción","No crítico/Intermedio-Solicitar evaluación por parte del OAL")</f>
        <v>No crítico/Intermedio-Solicitar evaluación por parte del OAL</v>
      </c>
      <c r="BE126" s="86"/>
      <c r="BF126" s="74"/>
      <c r="BG126" s="74"/>
      <c r="BH126" s="74"/>
      <c r="BI126" s="74"/>
      <c r="BJ126" s="74"/>
      <c r="BM126">
        <f t="shared" si="1"/>
        <v>1</v>
      </c>
    </row>
    <row r="127" spans="2:65" ht="58.5" customHeight="1">
      <c r="B127" s="54">
        <v>110</v>
      </c>
      <c r="C127" s="55" t="str">
        <f>Hoja1!AE114</f>
        <v xml:space="preserve"> </v>
      </c>
      <c r="D127" s="55" t="str">
        <f>Hoja1!AF114</f>
        <v xml:space="preserve"> </v>
      </c>
      <c r="E127" s="55" t="str">
        <f>Hoja1!AG114</f>
        <v xml:space="preserve"> </v>
      </c>
      <c r="F127" s="55" t="str">
        <f>Hoja1!AH114</f>
        <v xml:space="preserve"> </v>
      </c>
      <c r="G127" s="55" t="str">
        <f>Hoja1!AI114</f>
        <v xml:space="preserve"> </v>
      </c>
      <c r="H127" s="55" t="str">
        <f>Hoja1!AJ114</f>
        <v xml:space="preserve"> </v>
      </c>
      <c r="I127" s="55" t="str">
        <f>Hoja1!AK114</f>
        <v xml:space="preserve"> </v>
      </c>
      <c r="J127" s="55" t="str">
        <f>Hoja1!AL114</f>
        <v xml:space="preserve"> </v>
      </c>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79" t="str" cm="1">
        <f t="array" ref="AG127">IF(OR(K127:AA127="NO",AB127="NO",AC127="NO",AD127="NO",AE127="NO",AF127="NO"),"No aceptable","Aceptable")</f>
        <v>Aceptable</v>
      </c>
      <c r="AH127" s="53" t="s">
        <v>271</v>
      </c>
      <c r="AI127" s="53" t="s">
        <v>271</v>
      </c>
      <c r="AJ127" s="53" t="s">
        <v>271</v>
      </c>
      <c r="AK127" s="53" t="s">
        <v>271</v>
      </c>
      <c r="AL127" s="53" t="s">
        <v>271</v>
      </c>
      <c r="AM127" s="53" t="s">
        <v>271</v>
      </c>
      <c r="AN127" s="53" t="s">
        <v>271</v>
      </c>
      <c r="AO127" s="53" t="s">
        <v>271</v>
      </c>
      <c r="AP127" s="53" t="s">
        <v>271</v>
      </c>
      <c r="AQ127" s="53" t="s">
        <v>271</v>
      </c>
      <c r="AR127" s="53" t="s">
        <v>271</v>
      </c>
      <c r="AS127" s="53" t="s">
        <v>271</v>
      </c>
      <c r="AT127" s="53" t="s">
        <v>271</v>
      </c>
      <c r="AU127" s="53" t="s">
        <v>271</v>
      </c>
      <c r="AV127" s="53" t="s">
        <v>271</v>
      </c>
      <c r="AW127" s="53" t="s">
        <v>271</v>
      </c>
      <c r="AX127" s="53" t="s">
        <v>271</v>
      </c>
      <c r="AY127" s="53" t="s">
        <v>271</v>
      </c>
      <c r="AZ127" s="53" t="s">
        <v>271</v>
      </c>
      <c r="BA127" s="53" t="s">
        <v>271</v>
      </c>
      <c r="BB127" s="53" t="s">
        <v>271</v>
      </c>
      <c r="BC127" s="53" t="s">
        <v>271</v>
      </c>
      <c r="BD127" s="85" t="str" cm="1">
        <f t="array" ref="BD127">IF(OR(AH127:AX127="SI",AY127="SI",AZ127="SI",BA127="SI",BB127="SI",BC127="SI"),"Crítico-Proceda a elaborar plan de acción","No crítico/Intermedio-Solicitar evaluación por parte del OAL")</f>
        <v>No crítico/Intermedio-Solicitar evaluación por parte del OAL</v>
      </c>
      <c r="BE127" s="86"/>
      <c r="BF127" s="74"/>
      <c r="BG127" s="74"/>
      <c r="BH127" s="74"/>
      <c r="BI127" s="74"/>
      <c r="BJ127" s="74"/>
      <c r="BM127">
        <f t="shared" si="1"/>
        <v>1</v>
      </c>
    </row>
    <row r="128" spans="2:65" ht="58.5" customHeight="1">
      <c r="B128" s="54">
        <v>111</v>
      </c>
      <c r="C128" s="55" t="str">
        <f>Hoja1!AE115</f>
        <v xml:space="preserve"> </v>
      </c>
      <c r="D128" s="55" t="str">
        <f>Hoja1!AF115</f>
        <v xml:space="preserve"> </v>
      </c>
      <c r="E128" s="55" t="str">
        <f>Hoja1!AG115</f>
        <v xml:space="preserve"> </v>
      </c>
      <c r="F128" s="55" t="str">
        <f>Hoja1!AH115</f>
        <v xml:space="preserve"> </v>
      </c>
      <c r="G128" s="55" t="str">
        <f>Hoja1!AI115</f>
        <v xml:space="preserve"> </v>
      </c>
      <c r="H128" s="55" t="str">
        <f>Hoja1!AJ115</f>
        <v xml:space="preserve"> </v>
      </c>
      <c r="I128" s="55" t="str">
        <f>Hoja1!AK115</f>
        <v xml:space="preserve"> </v>
      </c>
      <c r="J128" s="55" t="str">
        <f>Hoja1!AL115</f>
        <v xml:space="preserve"> </v>
      </c>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79" t="str" cm="1">
        <f t="array" ref="AG128">IF(OR(K128:AA128="NO",AB128="NO",AC128="NO",AD128="NO",AE128="NO",AF128="NO"),"No aceptable","Aceptable")</f>
        <v>Aceptable</v>
      </c>
      <c r="AH128" s="53" t="s">
        <v>271</v>
      </c>
      <c r="AI128" s="53" t="s">
        <v>271</v>
      </c>
      <c r="AJ128" s="53" t="s">
        <v>271</v>
      </c>
      <c r="AK128" s="53" t="s">
        <v>271</v>
      </c>
      <c r="AL128" s="53" t="s">
        <v>271</v>
      </c>
      <c r="AM128" s="53" t="s">
        <v>271</v>
      </c>
      <c r="AN128" s="53" t="s">
        <v>271</v>
      </c>
      <c r="AO128" s="53" t="s">
        <v>271</v>
      </c>
      <c r="AP128" s="53" t="s">
        <v>271</v>
      </c>
      <c r="AQ128" s="53" t="s">
        <v>271</v>
      </c>
      <c r="AR128" s="53" t="s">
        <v>271</v>
      </c>
      <c r="AS128" s="53" t="s">
        <v>271</v>
      </c>
      <c r="AT128" s="53" t="s">
        <v>271</v>
      </c>
      <c r="AU128" s="53" t="s">
        <v>271</v>
      </c>
      <c r="AV128" s="53" t="s">
        <v>271</v>
      </c>
      <c r="AW128" s="53" t="s">
        <v>271</v>
      </c>
      <c r="AX128" s="53" t="s">
        <v>271</v>
      </c>
      <c r="AY128" s="53" t="s">
        <v>271</v>
      </c>
      <c r="AZ128" s="53" t="s">
        <v>271</v>
      </c>
      <c r="BA128" s="53" t="s">
        <v>271</v>
      </c>
      <c r="BB128" s="53" t="s">
        <v>271</v>
      </c>
      <c r="BC128" s="53" t="s">
        <v>271</v>
      </c>
      <c r="BD128" s="85" t="str" cm="1">
        <f t="array" ref="BD128">IF(OR(AH128:AX128="SI",AY128="SI",AZ128="SI",BA128="SI",BB128="SI",BC128="SI"),"Crítico-Proceda a elaborar plan de acción","No crítico/Intermedio-Solicitar evaluación por parte del OAL")</f>
        <v>No crítico/Intermedio-Solicitar evaluación por parte del OAL</v>
      </c>
      <c r="BE128" s="86"/>
      <c r="BF128" s="74"/>
      <c r="BG128" s="74"/>
      <c r="BH128" s="74"/>
      <c r="BI128" s="74"/>
      <c r="BJ128" s="74"/>
      <c r="BM128">
        <f t="shared" si="1"/>
        <v>1</v>
      </c>
    </row>
    <row r="129" spans="2:65" ht="58.5" customHeight="1">
      <c r="B129" s="54">
        <v>112</v>
      </c>
      <c r="C129" s="55" t="str">
        <f>Hoja1!AE116</f>
        <v xml:space="preserve"> </v>
      </c>
      <c r="D129" s="55" t="str">
        <f>Hoja1!AF116</f>
        <v xml:space="preserve"> </v>
      </c>
      <c r="E129" s="55" t="str">
        <f>Hoja1!AG116</f>
        <v xml:space="preserve"> </v>
      </c>
      <c r="F129" s="55" t="str">
        <f>Hoja1!AH116</f>
        <v xml:space="preserve"> </v>
      </c>
      <c r="G129" s="55" t="str">
        <f>Hoja1!AI116</f>
        <v xml:space="preserve"> </v>
      </c>
      <c r="H129" s="55" t="str">
        <f>Hoja1!AJ116</f>
        <v xml:space="preserve"> </v>
      </c>
      <c r="I129" s="55" t="str">
        <f>Hoja1!AK116</f>
        <v xml:space="preserve"> </v>
      </c>
      <c r="J129" s="55" t="str">
        <f>Hoja1!AL116</f>
        <v xml:space="preserve"> </v>
      </c>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79" t="str" cm="1">
        <f t="array" ref="AG129">IF(OR(K129:AA129="NO",AB129="NO",AC129="NO",AD129="NO",AE129="NO",AF129="NO"),"No aceptable","Aceptable")</f>
        <v>Aceptable</v>
      </c>
      <c r="AH129" s="53" t="s">
        <v>271</v>
      </c>
      <c r="AI129" s="53" t="s">
        <v>271</v>
      </c>
      <c r="AJ129" s="53" t="s">
        <v>271</v>
      </c>
      <c r="AK129" s="53" t="s">
        <v>271</v>
      </c>
      <c r="AL129" s="53" t="s">
        <v>271</v>
      </c>
      <c r="AM129" s="53" t="s">
        <v>271</v>
      </c>
      <c r="AN129" s="53" t="s">
        <v>271</v>
      </c>
      <c r="AO129" s="53" t="s">
        <v>271</v>
      </c>
      <c r="AP129" s="53" t="s">
        <v>271</v>
      </c>
      <c r="AQ129" s="53" t="s">
        <v>271</v>
      </c>
      <c r="AR129" s="53" t="s">
        <v>271</v>
      </c>
      <c r="AS129" s="53" t="s">
        <v>271</v>
      </c>
      <c r="AT129" s="53" t="s">
        <v>271</v>
      </c>
      <c r="AU129" s="53" t="s">
        <v>271</v>
      </c>
      <c r="AV129" s="53" t="s">
        <v>271</v>
      </c>
      <c r="AW129" s="53" t="s">
        <v>271</v>
      </c>
      <c r="AX129" s="53" t="s">
        <v>271</v>
      </c>
      <c r="AY129" s="53" t="s">
        <v>271</v>
      </c>
      <c r="AZ129" s="53" t="s">
        <v>271</v>
      </c>
      <c r="BA129" s="53" t="s">
        <v>271</v>
      </c>
      <c r="BB129" s="53" t="s">
        <v>271</v>
      </c>
      <c r="BC129" s="53" t="s">
        <v>271</v>
      </c>
      <c r="BD129" s="85" t="str" cm="1">
        <f t="array" ref="BD129">IF(OR(AH129:AX129="SI",AY129="SI",AZ129="SI",BA129="SI",BB129="SI",BC129="SI"),"Crítico-Proceda a elaborar plan de acción","No crítico/Intermedio-Solicitar evaluación por parte del OAL")</f>
        <v>No crítico/Intermedio-Solicitar evaluación por parte del OAL</v>
      </c>
      <c r="BE129" s="86"/>
      <c r="BF129" s="74"/>
      <c r="BG129" s="74"/>
      <c r="BH129" s="74"/>
      <c r="BI129" s="74"/>
      <c r="BJ129" s="74"/>
      <c r="BM129">
        <f t="shared" si="1"/>
        <v>1</v>
      </c>
    </row>
    <row r="130" spans="2:65" ht="58.5" customHeight="1">
      <c r="B130" s="54">
        <v>113</v>
      </c>
      <c r="C130" s="55" t="str">
        <f>Hoja1!AE117</f>
        <v xml:space="preserve"> </v>
      </c>
      <c r="D130" s="55" t="str">
        <f>Hoja1!AF117</f>
        <v xml:space="preserve"> </v>
      </c>
      <c r="E130" s="55" t="str">
        <f>Hoja1!AG117</f>
        <v xml:space="preserve"> </v>
      </c>
      <c r="F130" s="55" t="str">
        <f>Hoja1!AH117</f>
        <v xml:space="preserve"> </v>
      </c>
      <c r="G130" s="55" t="str">
        <f>Hoja1!AI117</f>
        <v xml:space="preserve"> </v>
      </c>
      <c r="H130" s="55" t="str">
        <f>Hoja1!AJ117</f>
        <v xml:space="preserve"> </v>
      </c>
      <c r="I130" s="55" t="str">
        <f>Hoja1!AK117</f>
        <v xml:space="preserve"> </v>
      </c>
      <c r="J130" s="55" t="str">
        <f>Hoja1!AL117</f>
        <v xml:space="preserve"> </v>
      </c>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79" t="str" cm="1">
        <f t="array" ref="AG130">IF(OR(K130:AA130="NO",AB130="NO",AC130="NO",AD130="NO",AE130="NO",AF130="NO"),"No aceptable","Aceptable")</f>
        <v>Aceptable</v>
      </c>
      <c r="AH130" s="53" t="s">
        <v>271</v>
      </c>
      <c r="AI130" s="53" t="s">
        <v>271</v>
      </c>
      <c r="AJ130" s="53" t="s">
        <v>271</v>
      </c>
      <c r="AK130" s="53" t="s">
        <v>271</v>
      </c>
      <c r="AL130" s="53" t="s">
        <v>271</v>
      </c>
      <c r="AM130" s="53" t="s">
        <v>271</v>
      </c>
      <c r="AN130" s="53" t="s">
        <v>271</v>
      </c>
      <c r="AO130" s="53" t="s">
        <v>271</v>
      </c>
      <c r="AP130" s="53" t="s">
        <v>271</v>
      </c>
      <c r="AQ130" s="53" t="s">
        <v>271</v>
      </c>
      <c r="AR130" s="53" t="s">
        <v>271</v>
      </c>
      <c r="AS130" s="53" t="s">
        <v>271</v>
      </c>
      <c r="AT130" s="53" t="s">
        <v>271</v>
      </c>
      <c r="AU130" s="53" t="s">
        <v>271</v>
      </c>
      <c r="AV130" s="53" t="s">
        <v>271</v>
      </c>
      <c r="AW130" s="53" t="s">
        <v>271</v>
      </c>
      <c r="AX130" s="53" t="s">
        <v>271</v>
      </c>
      <c r="AY130" s="53" t="s">
        <v>271</v>
      </c>
      <c r="AZ130" s="53" t="s">
        <v>271</v>
      </c>
      <c r="BA130" s="53" t="s">
        <v>271</v>
      </c>
      <c r="BB130" s="53" t="s">
        <v>271</v>
      </c>
      <c r="BC130" s="53" t="s">
        <v>271</v>
      </c>
      <c r="BD130" s="85" t="str" cm="1">
        <f t="array" ref="BD130">IF(OR(AH130:AX130="SI",AY130="SI",AZ130="SI",BA130="SI",BB130="SI",BC130="SI"),"Crítico-Proceda a elaborar plan de acción","No crítico/Intermedio-Solicitar evaluación por parte del OAL")</f>
        <v>No crítico/Intermedio-Solicitar evaluación por parte del OAL</v>
      </c>
      <c r="BE130" s="86"/>
      <c r="BF130" s="74"/>
      <c r="BG130" s="74"/>
      <c r="BH130" s="74"/>
      <c r="BI130" s="74"/>
      <c r="BJ130" s="74"/>
      <c r="BM130">
        <f t="shared" si="1"/>
        <v>1</v>
      </c>
    </row>
    <row r="131" spans="2:65" ht="58.5" customHeight="1">
      <c r="B131" s="54">
        <v>114</v>
      </c>
      <c r="C131" s="55" t="str">
        <f>Hoja1!AE118</f>
        <v xml:space="preserve"> </v>
      </c>
      <c r="D131" s="55" t="str">
        <f>Hoja1!AF118</f>
        <v xml:space="preserve"> </v>
      </c>
      <c r="E131" s="55" t="str">
        <f>Hoja1!AG118</f>
        <v xml:space="preserve"> </v>
      </c>
      <c r="F131" s="55" t="str">
        <f>Hoja1!AH118</f>
        <v xml:space="preserve"> </v>
      </c>
      <c r="G131" s="55" t="str">
        <f>Hoja1!AI118</f>
        <v xml:space="preserve"> </v>
      </c>
      <c r="H131" s="55" t="str">
        <f>Hoja1!AJ118</f>
        <v xml:space="preserve"> </v>
      </c>
      <c r="I131" s="55" t="str">
        <f>Hoja1!AK118</f>
        <v xml:space="preserve"> </v>
      </c>
      <c r="J131" s="55" t="str">
        <f>Hoja1!AL118</f>
        <v xml:space="preserve"> </v>
      </c>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79" t="str" cm="1">
        <f t="array" ref="AG131">IF(OR(K131:AA131="NO",AB131="NO",AC131="NO",AD131="NO",AE131="NO",AF131="NO"),"No aceptable","Aceptable")</f>
        <v>Aceptable</v>
      </c>
      <c r="AH131" s="53" t="s">
        <v>271</v>
      </c>
      <c r="AI131" s="53" t="s">
        <v>271</v>
      </c>
      <c r="AJ131" s="53" t="s">
        <v>271</v>
      </c>
      <c r="AK131" s="53" t="s">
        <v>271</v>
      </c>
      <c r="AL131" s="53" t="s">
        <v>271</v>
      </c>
      <c r="AM131" s="53" t="s">
        <v>271</v>
      </c>
      <c r="AN131" s="53" t="s">
        <v>271</v>
      </c>
      <c r="AO131" s="53" t="s">
        <v>271</v>
      </c>
      <c r="AP131" s="53" t="s">
        <v>271</v>
      </c>
      <c r="AQ131" s="53" t="s">
        <v>271</v>
      </c>
      <c r="AR131" s="53" t="s">
        <v>271</v>
      </c>
      <c r="AS131" s="53" t="s">
        <v>271</v>
      </c>
      <c r="AT131" s="53" t="s">
        <v>271</v>
      </c>
      <c r="AU131" s="53" t="s">
        <v>271</v>
      </c>
      <c r="AV131" s="53" t="s">
        <v>271</v>
      </c>
      <c r="AW131" s="53" t="s">
        <v>271</v>
      </c>
      <c r="AX131" s="53" t="s">
        <v>271</v>
      </c>
      <c r="AY131" s="53" t="s">
        <v>271</v>
      </c>
      <c r="AZ131" s="53" t="s">
        <v>271</v>
      </c>
      <c r="BA131" s="53" t="s">
        <v>271</v>
      </c>
      <c r="BB131" s="53" t="s">
        <v>271</v>
      </c>
      <c r="BC131" s="53" t="s">
        <v>271</v>
      </c>
      <c r="BD131" s="85" t="str" cm="1">
        <f t="array" ref="BD131">IF(OR(AH131:AX131="SI",AY131="SI",AZ131="SI",BA131="SI",BB131="SI",BC131="SI"),"Crítico-Proceda a elaborar plan de acción","No crítico/Intermedio-Solicitar evaluación por parte del OAL")</f>
        <v>No crítico/Intermedio-Solicitar evaluación por parte del OAL</v>
      </c>
      <c r="BE131" s="86"/>
      <c r="BF131" s="74"/>
      <c r="BG131" s="74"/>
      <c r="BH131" s="74"/>
      <c r="BI131" s="74"/>
      <c r="BJ131" s="74"/>
      <c r="BM131">
        <f t="shared" si="1"/>
        <v>1</v>
      </c>
    </row>
    <row r="132" spans="2:65" ht="58.5" customHeight="1">
      <c r="B132" s="54">
        <v>115</v>
      </c>
      <c r="C132" s="55" t="str">
        <f>Hoja1!AE119</f>
        <v xml:space="preserve"> </v>
      </c>
      <c r="D132" s="55" t="str">
        <f>Hoja1!AF119</f>
        <v xml:space="preserve"> </v>
      </c>
      <c r="E132" s="55" t="str">
        <f>Hoja1!AG119</f>
        <v xml:space="preserve"> </v>
      </c>
      <c r="F132" s="55" t="str">
        <f>Hoja1!AH119</f>
        <v xml:space="preserve"> </v>
      </c>
      <c r="G132" s="55" t="str">
        <f>Hoja1!AI119</f>
        <v xml:space="preserve"> </v>
      </c>
      <c r="H132" s="55" t="str">
        <f>Hoja1!AJ119</f>
        <v xml:space="preserve"> </v>
      </c>
      <c r="I132" s="55" t="str">
        <f>Hoja1!AK119</f>
        <v xml:space="preserve"> </v>
      </c>
      <c r="J132" s="55" t="str">
        <f>Hoja1!AL119</f>
        <v xml:space="preserve"> </v>
      </c>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79" t="str" cm="1">
        <f t="array" ref="AG132">IF(OR(K132:AA132="NO",AB132="NO",AC132="NO",AD132="NO",AE132="NO",AF132="NO"),"No aceptable","Aceptable")</f>
        <v>Aceptable</v>
      </c>
      <c r="AH132" s="53" t="s">
        <v>271</v>
      </c>
      <c r="AI132" s="53" t="s">
        <v>271</v>
      </c>
      <c r="AJ132" s="53" t="s">
        <v>271</v>
      </c>
      <c r="AK132" s="53" t="s">
        <v>271</v>
      </c>
      <c r="AL132" s="53" t="s">
        <v>271</v>
      </c>
      <c r="AM132" s="53" t="s">
        <v>271</v>
      </c>
      <c r="AN132" s="53" t="s">
        <v>271</v>
      </c>
      <c r="AO132" s="53" t="s">
        <v>271</v>
      </c>
      <c r="AP132" s="53" t="s">
        <v>271</v>
      </c>
      <c r="AQ132" s="53" t="s">
        <v>271</v>
      </c>
      <c r="AR132" s="53" t="s">
        <v>271</v>
      </c>
      <c r="AS132" s="53" t="s">
        <v>271</v>
      </c>
      <c r="AT132" s="53" t="s">
        <v>271</v>
      </c>
      <c r="AU132" s="53" t="s">
        <v>271</v>
      </c>
      <c r="AV132" s="53" t="s">
        <v>271</v>
      </c>
      <c r="AW132" s="53" t="s">
        <v>271</v>
      </c>
      <c r="AX132" s="53" t="s">
        <v>271</v>
      </c>
      <c r="AY132" s="53" t="s">
        <v>271</v>
      </c>
      <c r="AZ132" s="53" t="s">
        <v>271</v>
      </c>
      <c r="BA132" s="53" t="s">
        <v>271</v>
      </c>
      <c r="BB132" s="53" t="s">
        <v>271</v>
      </c>
      <c r="BC132" s="53" t="s">
        <v>271</v>
      </c>
      <c r="BD132" s="85" t="str" cm="1">
        <f t="array" ref="BD132">IF(OR(AH132:AX132="SI",AY132="SI",AZ132="SI",BA132="SI",BB132="SI",BC132="SI"),"Crítico-Proceda a elaborar plan de acción","No crítico/Intermedio-Solicitar evaluación por parte del OAL")</f>
        <v>No crítico/Intermedio-Solicitar evaluación por parte del OAL</v>
      </c>
      <c r="BE132" s="86"/>
      <c r="BF132" s="74"/>
      <c r="BG132" s="74"/>
      <c r="BH132" s="74"/>
      <c r="BI132" s="74"/>
      <c r="BJ132" s="74"/>
      <c r="BM132">
        <f t="shared" si="1"/>
        <v>1</v>
      </c>
    </row>
    <row r="133" spans="2:65" ht="58.5" customHeight="1">
      <c r="B133" s="54">
        <v>116</v>
      </c>
      <c r="C133" s="55" t="str">
        <f>Hoja1!AE120</f>
        <v xml:space="preserve"> </v>
      </c>
      <c r="D133" s="55" t="str">
        <f>Hoja1!AF120</f>
        <v xml:space="preserve"> </v>
      </c>
      <c r="E133" s="55" t="str">
        <f>Hoja1!AG120</f>
        <v xml:space="preserve"> </v>
      </c>
      <c r="F133" s="55" t="str">
        <f>Hoja1!AH120</f>
        <v xml:space="preserve"> </v>
      </c>
      <c r="G133" s="55" t="str">
        <f>Hoja1!AI120</f>
        <v xml:space="preserve"> </v>
      </c>
      <c r="H133" s="55" t="str">
        <f>Hoja1!AJ120</f>
        <v xml:space="preserve"> </v>
      </c>
      <c r="I133" s="55" t="str">
        <f>Hoja1!AK120</f>
        <v xml:space="preserve"> </v>
      </c>
      <c r="J133" s="55" t="str">
        <f>Hoja1!AL120</f>
        <v xml:space="preserve"> </v>
      </c>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79" t="str" cm="1">
        <f t="array" ref="AG133">IF(OR(K133:AA133="NO",AB133="NO",AC133="NO",AD133="NO",AE133="NO",AF133="NO"),"No aceptable","Aceptable")</f>
        <v>Aceptable</v>
      </c>
      <c r="AH133" s="53" t="s">
        <v>271</v>
      </c>
      <c r="AI133" s="53" t="s">
        <v>271</v>
      </c>
      <c r="AJ133" s="53" t="s">
        <v>271</v>
      </c>
      <c r="AK133" s="53" t="s">
        <v>271</v>
      </c>
      <c r="AL133" s="53" t="s">
        <v>271</v>
      </c>
      <c r="AM133" s="53" t="s">
        <v>271</v>
      </c>
      <c r="AN133" s="53" t="s">
        <v>271</v>
      </c>
      <c r="AO133" s="53" t="s">
        <v>271</v>
      </c>
      <c r="AP133" s="53" t="s">
        <v>271</v>
      </c>
      <c r="AQ133" s="53" t="s">
        <v>271</v>
      </c>
      <c r="AR133" s="53" t="s">
        <v>271</v>
      </c>
      <c r="AS133" s="53" t="s">
        <v>271</v>
      </c>
      <c r="AT133" s="53" t="s">
        <v>271</v>
      </c>
      <c r="AU133" s="53" t="s">
        <v>271</v>
      </c>
      <c r="AV133" s="53" t="s">
        <v>271</v>
      </c>
      <c r="AW133" s="53" t="s">
        <v>271</v>
      </c>
      <c r="AX133" s="53" t="s">
        <v>271</v>
      </c>
      <c r="AY133" s="53" t="s">
        <v>271</v>
      </c>
      <c r="AZ133" s="53" t="s">
        <v>271</v>
      </c>
      <c r="BA133" s="53" t="s">
        <v>271</v>
      </c>
      <c r="BB133" s="53" t="s">
        <v>271</v>
      </c>
      <c r="BC133" s="53" t="s">
        <v>271</v>
      </c>
      <c r="BD133" s="85" t="str" cm="1">
        <f t="array" ref="BD133">IF(OR(AH133:AX133="SI",AY133="SI",AZ133="SI",BA133="SI",BB133="SI",BC133="SI"),"Crítico-Proceda a elaborar plan de acción","No crítico/Intermedio-Solicitar evaluación por parte del OAL")</f>
        <v>No crítico/Intermedio-Solicitar evaluación por parte del OAL</v>
      </c>
      <c r="BE133" s="86"/>
      <c r="BF133" s="74"/>
      <c r="BG133" s="74"/>
      <c r="BH133" s="74"/>
      <c r="BI133" s="74"/>
      <c r="BJ133" s="74"/>
      <c r="BM133">
        <f t="shared" si="1"/>
        <v>1</v>
      </c>
    </row>
    <row r="134" spans="2:65" ht="58.5" customHeight="1">
      <c r="B134" s="54">
        <v>117</v>
      </c>
      <c r="C134" s="55" t="str">
        <f>Hoja1!AE121</f>
        <v xml:space="preserve"> </v>
      </c>
      <c r="D134" s="55" t="str">
        <f>Hoja1!AF121</f>
        <v xml:space="preserve"> </v>
      </c>
      <c r="E134" s="55" t="str">
        <f>Hoja1!AG121</f>
        <v xml:space="preserve"> </v>
      </c>
      <c r="F134" s="55" t="str">
        <f>Hoja1!AH121</f>
        <v xml:space="preserve"> </v>
      </c>
      <c r="G134" s="55" t="str">
        <f>Hoja1!AI121</f>
        <v xml:space="preserve"> </v>
      </c>
      <c r="H134" s="55" t="str">
        <f>Hoja1!AJ121</f>
        <v xml:space="preserve"> </v>
      </c>
      <c r="I134" s="55" t="str">
        <f>Hoja1!AK121</f>
        <v xml:space="preserve"> </v>
      </c>
      <c r="J134" s="55" t="str">
        <f>Hoja1!AL121</f>
        <v xml:space="preserve"> </v>
      </c>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79" t="str" cm="1">
        <f t="array" ref="AG134">IF(OR(K134:AA134="NO",AB134="NO",AC134="NO",AD134="NO",AE134="NO",AF134="NO"),"No aceptable","Aceptable")</f>
        <v>Aceptable</v>
      </c>
      <c r="AH134" s="53" t="s">
        <v>271</v>
      </c>
      <c r="AI134" s="53" t="s">
        <v>271</v>
      </c>
      <c r="AJ134" s="53" t="s">
        <v>271</v>
      </c>
      <c r="AK134" s="53" t="s">
        <v>271</v>
      </c>
      <c r="AL134" s="53" t="s">
        <v>271</v>
      </c>
      <c r="AM134" s="53" t="s">
        <v>271</v>
      </c>
      <c r="AN134" s="53" t="s">
        <v>271</v>
      </c>
      <c r="AO134" s="53" t="s">
        <v>271</v>
      </c>
      <c r="AP134" s="53" t="s">
        <v>271</v>
      </c>
      <c r="AQ134" s="53" t="s">
        <v>271</v>
      </c>
      <c r="AR134" s="53" t="s">
        <v>271</v>
      </c>
      <c r="AS134" s="53" t="s">
        <v>271</v>
      </c>
      <c r="AT134" s="53" t="s">
        <v>271</v>
      </c>
      <c r="AU134" s="53" t="s">
        <v>271</v>
      </c>
      <c r="AV134" s="53" t="s">
        <v>271</v>
      </c>
      <c r="AW134" s="53" t="s">
        <v>271</v>
      </c>
      <c r="AX134" s="53" t="s">
        <v>271</v>
      </c>
      <c r="AY134" s="53" t="s">
        <v>271</v>
      </c>
      <c r="AZ134" s="53" t="s">
        <v>271</v>
      </c>
      <c r="BA134" s="53" t="s">
        <v>271</v>
      </c>
      <c r="BB134" s="53" t="s">
        <v>271</v>
      </c>
      <c r="BC134" s="53" t="s">
        <v>271</v>
      </c>
      <c r="BD134" s="85" t="str" cm="1">
        <f t="array" ref="BD134">IF(OR(AH134:AX134="SI",AY134="SI",AZ134="SI",BA134="SI",BB134="SI",BC134="SI"),"Crítico-Proceda a elaborar plan de acción","No crítico/Intermedio-Solicitar evaluación por parte del OAL")</f>
        <v>No crítico/Intermedio-Solicitar evaluación por parte del OAL</v>
      </c>
      <c r="BE134" s="86"/>
      <c r="BF134" s="74"/>
      <c r="BG134" s="74"/>
      <c r="BH134" s="74"/>
      <c r="BI134" s="74"/>
      <c r="BJ134" s="74"/>
      <c r="BM134">
        <f t="shared" si="1"/>
        <v>1</v>
      </c>
    </row>
    <row r="135" spans="2:65" ht="58.5" customHeight="1">
      <c r="B135" s="54">
        <v>118</v>
      </c>
      <c r="C135" s="55" t="str">
        <f>Hoja1!AE122</f>
        <v xml:space="preserve"> </v>
      </c>
      <c r="D135" s="55" t="str">
        <f>Hoja1!AF122</f>
        <v xml:space="preserve"> </v>
      </c>
      <c r="E135" s="55" t="str">
        <f>Hoja1!AG122</f>
        <v xml:space="preserve"> </v>
      </c>
      <c r="F135" s="55" t="str">
        <f>Hoja1!AH122</f>
        <v xml:space="preserve"> </v>
      </c>
      <c r="G135" s="55" t="str">
        <f>Hoja1!AI122</f>
        <v xml:space="preserve"> </v>
      </c>
      <c r="H135" s="55" t="str">
        <f>Hoja1!AJ122</f>
        <v xml:space="preserve"> </v>
      </c>
      <c r="I135" s="55" t="str">
        <f>Hoja1!AK122</f>
        <v xml:space="preserve"> </v>
      </c>
      <c r="J135" s="55" t="str">
        <f>Hoja1!AL122</f>
        <v xml:space="preserve"> </v>
      </c>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79" t="str" cm="1">
        <f t="array" ref="AG135">IF(OR(K135:AA135="NO",AB135="NO",AC135="NO",AD135="NO",AE135="NO",AF135="NO"),"No aceptable","Aceptable")</f>
        <v>Aceptable</v>
      </c>
      <c r="AH135" s="53" t="s">
        <v>271</v>
      </c>
      <c r="AI135" s="53" t="s">
        <v>271</v>
      </c>
      <c r="AJ135" s="53" t="s">
        <v>271</v>
      </c>
      <c r="AK135" s="53" t="s">
        <v>271</v>
      </c>
      <c r="AL135" s="53" t="s">
        <v>271</v>
      </c>
      <c r="AM135" s="53" t="s">
        <v>271</v>
      </c>
      <c r="AN135" s="53" t="s">
        <v>271</v>
      </c>
      <c r="AO135" s="53" t="s">
        <v>271</v>
      </c>
      <c r="AP135" s="53" t="s">
        <v>271</v>
      </c>
      <c r="AQ135" s="53" t="s">
        <v>271</v>
      </c>
      <c r="AR135" s="53" t="s">
        <v>271</v>
      </c>
      <c r="AS135" s="53" t="s">
        <v>271</v>
      </c>
      <c r="AT135" s="53" t="s">
        <v>271</v>
      </c>
      <c r="AU135" s="53" t="s">
        <v>271</v>
      </c>
      <c r="AV135" s="53" t="s">
        <v>271</v>
      </c>
      <c r="AW135" s="53" t="s">
        <v>271</v>
      </c>
      <c r="AX135" s="53" t="s">
        <v>271</v>
      </c>
      <c r="AY135" s="53" t="s">
        <v>271</v>
      </c>
      <c r="AZ135" s="53" t="s">
        <v>271</v>
      </c>
      <c r="BA135" s="53" t="s">
        <v>271</v>
      </c>
      <c r="BB135" s="53" t="s">
        <v>271</v>
      </c>
      <c r="BC135" s="53" t="s">
        <v>271</v>
      </c>
      <c r="BD135" s="85" t="str" cm="1">
        <f t="array" ref="BD135">IF(OR(AH135:AX135="SI",AY135="SI",AZ135="SI",BA135="SI",BB135="SI",BC135="SI"),"Crítico-Proceda a elaborar plan de acción","No crítico/Intermedio-Solicitar evaluación por parte del OAL")</f>
        <v>No crítico/Intermedio-Solicitar evaluación por parte del OAL</v>
      </c>
      <c r="BE135" s="86"/>
      <c r="BF135" s="74"/>
      <c r="BG135" s="74"/>
      <c r="BH135" s="74"/>
      <c r="BI135" s="74"/>
      <c r="BJ135" s="74"/>
      <c r="BM135">
        <f t="shared" si="1"/>
        <v>1</v>
      </c>
    </row>
    <row r="136" spans="2:65" ht="58.5" customHeight="1">
      <c r="B136" s="54">
        <v>119</v>
      </c>
      <c r="C136" s="55" t="str">
        <f>Hoja1!AE123</f>
        <v xml:space="preserve"> </v>
      </c>
      <c r="D136" s="55" t="str">
        <f>Hoja1!AF123</f>
        <v xml:space="preserve"> </v>
      </c>
      <c r="E136" s="55" t="str">
        <f>Hoja1!AG123</f>
        <v xml:space="preserve"> </v>
      </c>
      <c r="F136" s="55" t="str">
        <f>Hoja1!AH123</f>
        <v xml:space="preserve"> </v>
      </c>
      <c r="G136" s="55" t="str">
        <f>Hoja1!AI123</f>
        <v xml:space="preserve"> </v>
      </c>
      <c r="H136" s="55" t="str">
        <f>Hoja1!AJ123</f>
        <v xml:space="preserve"> </v>
      </c>
      <c r="I136" s="55" t="str">
        <f>Hoja1!AK123</f>
        <v xml:space="preserve"> </v>
      </c>
      <c r="J136" s="55" t="str">
        <f>Hoja1!AL123</f>
        <v xml:space="preserve"> </v>
      </c>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79" t="str" cm="1">
        <f t="array" ref="AG136">IF(OR(K136:AA136="NO",AB136="NO",AC136="NO",AD136="NO",AE136="NO",AF136="NO"),"No aceptable","Aceptable")</f>
        <v>Aceptable</v>
      </c>
      <c r="AH136" s="53" t="s">
        <v>271</v>
      </c>
      <c r="AI136" s="53" t="s">
        <v>271</v>
      </c>
      <c r="AJ136" s="53" t="s">
        <v>271</v>
      </c>
      <c r="AK136" s="53" t="s">
        <v>271</v>
      </c>
      <c r="AL136" s="53" t="s">
        <v>271</v>
      </c>
      <c r="AM136" s="53" t="s">
        <v>271</v>
      </c>
      <c r="AN136" s="53" t="s">
        <v>271</v>
      </c>
      <c r="AO136" s="53" t="s">
        <v>271</v>
      </c>
      <c r="AP136" s="53" t="s">
        <v>271</v>
      </c>
      <c r="AQ136" s="53" t="s">
        <v>271</v>
      </c>
      <c r="AR136" s="53" t="s">
        <v>271</v>
      </c>
      <c r="AS136" s="53" t="s">
        <v>271</v>
      </c>
      <c r="AT136" s="53" t="s">
        <v>271</v>
      </c>
      <c r="AU136" s="53" t="s">
        <v>271</v>
      </c>
      <c r="AV136" s="53" t="s">
        <v>271</v>
      </c>
      <c r="AW136" s="53" t="s">
        <v>271</v>
      </c>
      <c r="AX136" s="53" t="s">
        <v>271</v>
      </c>
      <c r="AY136" s="53" t="s">
        <v>271</v>
      </c>
      <c r="AZ136" s="53" t="s">
        <v>271</v>
      </c>
      <c r="BA136" s="53" t="s">
        <v>271</v>
      </c>
      <c r="BB136" s="53" t="s">
        <v>271</v>
      </c>
      <c r="BC136" s="53" t="s">
        <v>271</v>
      </c>
      <c r="BD136" s="85" t="str" cm="1">
        <f t="array" ref="BD136">IF(OR(AH136:AX136="SI",AY136="SI",AZ136="SI",BA136="SI",BB136="SI",BC136="SI"),"Crítico-Proceda a elaborar plan de acción","No crítico/Intermedio-Solicitar evaluación por parte del OAL")</f>
        <v>No crítico/Intermedio-Solicitar evaluación por parte del OAL</v>
      </c>
      <c r="BE136" s="86"/>
      <c r="BF136" s="74"/>
      <c r="BG136" s="74"/>
      <c r="BH136" s="74"/>
      <c r="BI136" s="74"/>
      <c r="BJ136" s="74"/>
      <c r="BM136">
        <f t="shared" si="1"/>
        <v>1</v>
      </c>
    </row>
    <row r="137" spans="2:65" ht="58.5" customHeight="1">
      <c r="B137" s="54">
        <v>120</v>
      </c>
      <c r="C137" s="55" t="str">
        <f>Hoja1!AE124</f>
        <v xml:space="preserve"> </v>
      </c>
      <c r="D137" s="55" t="str">
        <f>Hoja1!AF124</f>
        <v xml:space="preserve"> </v>
      </c>
      <c r="E137" s="55" t="str">
        <f>Hoja1!AG124</f>
        <v xml:space="preserve"> </v>
      </c>
      <c r="F137" s="55" t="str">
        <f>Hoja1!AH124</f>
        <v xml:space="preserve"> </v>
      </c>
      <c r="G137" s="55" t="str">
        <f>Hoja1!AI124</f>
        <v xml:space="preserve"> </v>
      </c>
      <c r="H137" s="55" t="str">
        <f>Hoja1!AJ124</f>
        <v xml:space="preserve"> </v>
      </c>
      <c r="I137" s="55" t="str">
        <f>Hoja1!AK124</f>
        <v xml:space="preserve"> </v>
      </c>
      <c r="J137" s="55" t="str">
        <f>Hoja1!AL124</f>
        <v xml:space="preserve"> </v>
      </c>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79" t="str" cm="1">
        <f t="array" ref="AG137">IF(OR(K137:AA137="NO",AB137="NO",AC137="NO",AD137="NO",AE137="NO",AF137="NO"),"No aceptable","Aceptable")</f>
        <v>Aceptable</v>
      </c>
      <c r="AH137" s="53" t="s">
        <v>271</v>
      </c>
      <c r="AI137" s="53" t="s">
        <v>271</v>
      </c>
      <c r="AJ137" s="53" t="s">
        <v>271</v>
      </c>
      <c r="AK137" s="53" t="s">
        <v>271</v>
      </c>
      <c r="AL137" s="53" t="s">
        <v>271</v>
      </c>
      <c r="AM137" s="53" t="s">
        <v>271</v>
      </c>
      <c r="AN137" s="53" t="s">
        <v>271</v>
      </c>
      <c r="AO137" s="53" t="s">
        <v>271</v>
      </c>
      <c r="AP137" s="53" t="s">
        <v>271</v>
      </c>
      <c r="AQ137" s="53" t="s">
        <v>271</v>
      </c>
      <c r="AR137" s="53" t="s">
        <v>271</v>
      </c>
      <c r="AS137" s="53" t="s">
        <v>271</v>
      </c>
      <c r="AT137" s="53" t="s">
        <v>271</v>
      </c>
      <c r="AU137" s="53" t="s">
        <v>271</v>
      </c>
      <c r="AV137" s="53" t="s">
        <v>271</v>
      </c>
      <c r="AW137" s="53" t="s">
        <v>271</v>
      </c>
      <c r="AX137" s="53" t="s">
        <v>271</v>
      </c>
      <c r="AY137" s="53" t="s">
        <v>271</v>
      </c>
      <c r="AZ137" s="53" t="s">
        <v>271</v>
      </c>
      <c r="BA137" s="53" t="s">
        <v>271</v>
      </c>
      <c r="BB137" s="53" t="s">
        <v>271</v>
      </c>
      <c r="BC137" s="53" t="s">
        <v>271</v>
      </c>
      <c r="BD137" s="85" t="str" cm="1">
        <f t="array" ref="BD137">IF(OR(AH137:AX137="SI",AY137="SI",AZ137="SI",BA137="SI",BB137="SI",BC137="SI"),"Crítico-Proceda a elaborar plan de acción","No crítico/Intermedio-Solicitar evaluación por parte del OAL")</f>
        <v>No crítico/Intermedio-Solicitar evaluación por parte del OAL</v>
      </c>
      <c r="BE137" s="86"/>
      <c r="BF137" s="74"/>
      <c r="BG137" s="74"/>
      <c r="BH137" s="74"/>
      <c r="BI137" s="74"/>
      <c r="BJ137" s="74"/>
      <c r="BM137">
        <f t="shared" si="1"/>
        <v>1</v>
      </c>
    </row>
    <row r="138" spans="2:65" ht="58.5" customHeight="1">
      <c r="B138" s="54">
        <v>121</v>
      </c>
      <c r="C138" s="55" t="str">
        <f>Hoja1!AE125</f>
        <v xml:space="preserve"> </v>
      </c>
      <c r="D138" s="55" t="str">
        <f>Hoja1!AF125</f>
        <v xml:space="preserve"> </v>
      </c>
      <c r="E138" s="55" t="str">
        <f>Hoja1!AG125</f>
        <v xml:space="preserve"> </v>
      </c>
      <c r="F138" s="55" t="str">
        <f>Hoja1!AH125</f>
        <v xml:space="preserve"> </v>
      </c>
      <c r="G138" s="55" t="str">
        <f>Hoja1!AI125</f>
        <v xml:space="preserve"> </v>
      </c>
      <c r="H138" s="55" t="str">
        <f>Hoja1!AJ125</f>
        <v xml:space="preserve"> </v>
      </c>
      <c r="I138" s="55" t="str">
        <f>Hoja1!AK125</f>
        <v xml:space="preserve"> </v>
      </c>
      <c r="J138" s="55" t="str">
        <f>Hoja1!AL125</f>
        <v xml:space="preserve"> </v>
      </c>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79" t="str" cm="1">
        <f t="array" ref="AG138">IF(OR(K138:AA138="NO",AB138="NO",AC138="NO",AD138="NO",AE138="NO",AF138="NO"),"No aceptable","Aceptable")</f>
        <v>Aceptable</v>
      </c>
      <c r="AH138" s="53" t="s">
        <v>271</v>
      </c>
      <c r="AI138" s="53" t="s">
        <v>271</v>
      </c>
      <c r="AJ138" s="53" t="s">
        <v>271</v>
      </c>
      <c r="AK138" s="53" t="s">
        <v>271</v>
      </c>
      <c r="AL138" s="53" t="s">
        <v>271</v>
      </c>
      <c r="AM138" s="53" t="s">
        <v>271</v>
      </c>
      <c r="AN138" s="53" t="s">
        <v>271</v>
      </c>
      <c r="AO138" s="53" t="s">
        <v>271</v>
      </c>
      <c r="AP138" s="53" t="s">
        <v>271</v>
      </c>
      <c r="AQ138" s="53" t="s">
        <v>271</v>
      </c>
      <c r="AR138" s="53" t="s">
        <v>271</v>
      </c>
      <c r="AS138" s="53" t="s">
        <v>271</v>
      </c>
      <c r="AT138" s="53" t="s">
        <v>271</v>
      </c>
      <c r="AU138" s="53" t="s">
        <v>271</v>
      </c>
      <c r="AV138" s="53" t="s">
        <v>271</v>
      </c>
      <c r="AW138" s="53" t="s">
        <v>271</v>
      </c>
      <c r="AX138" s="53" t="s">
        <v>271</v>
      </c>
      <c r="AY138" s="53" t="s">
        <v>271</v>
      </c>
      <c r="AZ138" s="53" t="s">
        <v>271</v>
      </c>
      <c r="BA138" s="53" t="s">
        <v>271</v>
      </c>
      <c r="BB138" s="53" t="s">
        <v>271</v>
      </c>
      <c r="BC138" s="53" t="s">
        <v>271</v>
      </c>
      <c r="BD138" s="85" t="str" cm="1">
        <f t="array" ref="BD138">IF(OR(AH138:AX138="SI",AY138="SI",AZ138="SI",BA138="SI",BB138="SI",BC138="SI"),"Crítico-Proceda a elaborar plan de acción","No crítico/Intermedio-Solicitar evaluación por parte del OAL")</f>
        <v>No crítico/Intermedio-Solicitar evaluación por parte del OAL</v>
      </c>
      <c r="BE138" s="86"/>
      <c r="BF138" s="74"/>
      <c r="BG138" s="74"/>
      <c r="BH138" s="74"/>
      <c r="BI138" s="74"/>
      <c r="BJ138" s="74"/>
      <c r="BM138">
        <f t="shared" si="1"/>
        <v>1</v>
      </c>
    </row>
    <row r="139" spans="2:65" ht="58.5" customHeight="1">
      <c r="B139" s="54">
        <v>122</v>
      </c>
      <c r="C139" s="55" t="str">
        <f>Hoja1!AE126</f>
        <v xml:space="preserve"> </v>
      </c>
      <c r="D139" s="55" t="str">
        <f>Hoja1!AF126</f>
        <v xml:space="preserve"> </v>
      </c>
      <c r="E139" s="55" t="str">
        <f>Hoja1!AG126</f>
        <v xml:space="preserve"> </v>
      </c>
      <c r="F139" s="55" t="str">
        <f>Hoja1!AH126</f>
        <v xml:space="preserve"> </v>
      </c>
      <c r="G139" s="55" t="str">
        <f>Hoja1!AI126</f>
        <v xml:space="preserve"> </v>
      </c>
      <c r="H139" s="55" t="str">
        <f>Hoja1!AJ126</f>
        <v xml:space="preserve"> </v>
      </c>
      <c r="I139" s="55" t="str">
        <f>Hoja1!AK126</f>
        <v xml:space="preserve"> </v>
      </c>
      <c r="J139" s="55" t="str">
        <f>Hoja1!AL126</f>
        <v xml:space="preserve"> </v>
      </c>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79" t="str" cm="1">
        <f t="array" ref="AG139">IF(OR(K139:AA139="NO",AB139="NO",AC139="NO",AD139="NO",AE139="NO",AF139="NO"),"No aceptable","Aceptable")</f>
        <v>Aceptable</v>
      </c>
      <c r="AH139" s="53" t="s">
        <v>271</v>
      </c>
      <c r="AI139" s="53" t="s">
        <v>271</v>
      </c>
      <c r="AJ139" s="53" t="s">
        <v>271</v>
      </c>
      <c r="AK139" s="53" t="s">
        <v>271</v>
      </c>
      <c r="AL139" s="53" t="s">
        <v>271</v>
      </c>
      <c r="AM139" s="53" t="s">
        <v>271</v>
      </c>
      <c r="AN139" s="53" t="s">
        <v>271</v>
      </c>
      <c r="AO139" s="53" t="s">
        <v>271</v>
      </c>
      <c r="AP139" s="53" t="s">
        <v>271</v>
      </c>
      <c r="AQ139" s="53" t="s">
        <v>271</v>
      </c>
      <c r="AR139" s="53" t="s">
        <v>271</v>
      </c>
      <c r="AS139" s="53" t="s">
        <v>271</v>
      </c>
      <c r="AT139" s="53" t="s">
        <v>271</v>
      </c>
      <c r="AU139" s="53" t="s">
        <v>271</v>
      </c>
      <c r="AV139" s="53" t="s">
        <v>271</v>
      </c>
      <c r="AW139" s="53" t="s">
        <v>271</v>
      </c>
      <c r="AX139" s="53" t="s">
        <v>271</v>
      </c>
      <c r="AY139" s="53" t="s">
        <v>271</v>
      </c>
      <c r="AZ139" s="53" t="s">
        <v>271</v>
      </c>
      <c r="BA139" s="53" t="s">
        <v>271</v>
      </c>
      <c r="BB139" s="53" t="s">
        <v>271</v>
      </c>
      <c r="BC139" s="53" t="s">
        <v>271</v>
      </c>
      <c r="BD139" s="85" t="str" cm="1">
        <f t="array" ref="BD139">IF(OR(AH139:AX139="SI",AY139="SI",AZ139="SI",BA139="SI",BB139="SI",BC139="SI"),"Crítico-Proceda a elaborar plan de acción","No crítico/Intermedio-Solicitar evaluación por parte del OAL")</f>
        <v>No crítico/Intermedio-Solicitar evaluación por parte del OAL</v>
      </c>
      <c r="BE139" s="86"/>
      <c r="BF139" s="74"/>
      <c r="BG139" s="74"/>
      <c r="BH139" s="74"/>
      <c r="BI139" s="74"/>
      <c r="BJ139" s="74"/>
      <c r="BM139">
        <f t="shared" si="1"/>
        <v>1</v>
      </c>
    </row>
    <row r="140" spans="2:65" ht="58.5" customHeight="1">
      <c r="B140" s="54">
        <v>123</v>
      </c>
      <c r="C140" s="55" t="str">
        <f>Hoja1!AE127</f>
        <v xml:space="preserve"> </v>
      </c>
      <c r="D140" s="55" t="str">
        <f>Hoja1!AF127</f>
        <v xml:space="preserve"> </v>
      </c>
      <c r="E140" s="55" t="str">
        <f>Hoja1!AG127</f>
        <v xml:space="preserve"> </v>
      </c>
      <c r="F140" s="55" t="str">
        <f>Hoja1!AH127</f>
        <v xml:space="preserve"> </v>
      </c>
      <c r="G140" s="55" t="str">
        <f>Hoja1!AI127</f>
        <v xml:space="preserve"> </v>
      </c>
      <c r="H140" s="55" t="str">
        <f>Hoja1!AJ127</f>
        <v xml:space="preserve"> </v>
      </c>
      <c r="I140" s="55" t="str">
        <f>Hoja1!AK127</f>
        <v xml:space="preserve"> </v>
      </c>
      <c r="J140" s="55" t="str">
        <f>Hoja1!AL127</f>
        <v xml:space="preserve"> </v>
      </c>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79" t="str" cm="1">
        <f t="array" ref="AG140">IF(OR(K140:AA140="NO",AB140="NO",AC140="NO",AD140="NO",AE140="NO",AF140="NO"),"No aceptable","Aceptable")</f>
        <v>Aceptable</v>
      </c>
      <c r="AH140" s="53" t="s">
        <v>271</v>
      </c>
      <c r="AI140" s="53" t="s">
        <v>271</v>
      </c>
      <c r="AJ140" s="53" t="s">
        <v>271</v>
      </c>
      <c r="AK140" s="53" t="s">
        <v>271</v>
      </c>
      <c r="AL140" s="53" t="s">
        <v>271</v>
      </c>
      <c r="AM140" s="53" t="s">
        <v>271</v>
      </c>
      <c r="AN140" s="53" t="s">
        <v>271</v>
      </c>
      <c r="AO140" s="53" t="s">
        <v>271</v>
      </c>
      <c r="AP140" s="53" t="s">
        <v>271</v>
      </c>
      <c r="AQ140" s="53" t="s">
        <v>271</v>
      </c>
      <c r="AR140" s="53" t="s">
        <v>271</v>
      </c>
      <c r="AS140" s="53" t="s">
        <v>271</v>
      </c>
      <c r="AT140" s="53" t="s">
        <v>271</v>
      </c>
      <c r="AU140" s="53" t="s">
        <v>271</v>
      </c>
      <c r="AV140" s="53" t="s">
        <v>271</v>
      </c>
      <c r="AW140" s="53" t="s">
        <v>271</v>
      </c>
      <c r="AX140" s="53" t="s">
        <v>271</v>
      </c>
      <c r="AY140" s="53" t="s">
        <v>271</v>
      </c>
      <c r="AZ140" s="53" t="s">
        <v>271</v>
      </c>
      <c r="BA140" s="53" t="s">
        <v>271</v>
      </c>
      <c r="BB140" s="53" t="s">
        <v>271</v>
      </c>
      <c r="BC140" s="53" t="s">
        <v>271</v>
      </c>
      <c r="BD140" s="85" t="str" cm="1">
        <f t="array" ref="BD140">IF(OR(AH140:AX140="SI",AY140="SI",AZ140="SI",BA140="SI",BB140="SI",BC140="SI"),"Crítico-Proceda a elaborar plan de acción","No crítico/Intermedio-Solicitar evaluación por parte del OAL")</f>
        <v>No crítico/Intermedio-Solicitar evaluación por parte del OAL</v>
      </c>
      <c r="BE140" s="86"/>
      <c r="BF140" s="74"/>
      <c r="BG140" s="74"/>
      <c r="BH140" s="74"/>
      <c r="BI140" s="74"/>
      <c r="BJ140" s="74"/>
      <c r="BM140">
        <f t="shared" si="1"/>
        <v>1</v>
      </c>
    </row>
    <row r="141" spans="2:65" ht="58.5" customHeight="1">
      <c r="B141" s="54">
        <v>124</v>
      </c>
      <c r="C141" s="55" t="str">
        <f>Hoja1!AE128</f>
        <v xml:space="preserve"> </v>
      </c>
      <c r="D141" s="55" t="str">
        <f>Hoja1!AF128</f>
        <v xml:space="preserve"> </v>
      </c>
      <c r="E141" s="55" t="str">
        <f>Hoja1!AG128</f>
        <v xml:space="preserve"> </v>
      </c>
      <c r="F141" s="55" t="str">
        <f>Hoja1!AH128</f>
        <v xml:space="preserve"> </v>
      </c>
      <c r="G141" s="55" t="str">
        <f>Hoja1!AI128</f>
        <v xml:space="preserve"> </v>
      </c>
      <c r="H141" s="55" t="str">
        <f>Hoja1!AJ128</f>
        <v xml:space="preserve"> </v>
      </c>
      <c r="I141" s="55" t="str">
        <f>Hoja1!AK128</f>
        <v xml:space="preserve"> </v>
      </c>
      <c r="J141" s="55" t="str">
        <f>Hoja1!AL128</f>
        <v xml:space="preserve"> </v>
      </c>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79" t="str" cm="1">
        <f t="array" ref="AG141">IF(OR(K141:AA141="NO",AB141="NO",AC141="NO",AD141="NO",AE141="NO",AF141="NO"),"No aceptable","Aceptable")</f>
        <v>Aceptable</v>
      </c>
      <c r="AH141" s="53" t="s">
        <v>271</v>
      </c>
      <c r="AI141" s="53" t="s">
        <v>271</v>
      </c>
      <c r="AJ141" s="53" t="s">
        <v>271</v>
      </c>
      <c r="AK141" s="53" t="s">
        <v>271</v>
      </c>
      <c r="AL141" s="53" t="s">
        <v>271</v>
      </c>
      <c r="AM141" s="53" t="s">
        <v>271</v>
      </c>
      <c r="AN141" s="53" t="s">
        <v>271</v>
      </c>
      <c r="AO141" s="53" t="s">
        <v>271</v>
      </c>
      <c r="AP141" s="53" t="s">
        <v>271</v>
      </c>
      <c r="AQ141" s="53" t="s">
        <v>271</v>
      </c>
      <c r="AR141" s="53" t="s">
        <v>271</v>
      </c>
      <c r="AS141" s="53" t="s">
        <v>271</v>
      </c>
      <c r="AT141" s="53" t="s">
        <v>271</v>
      </c>
      <c r="AU141" s="53" t="s">
        <v>271</v>
      </c>
      <c r="AV141" s="53" t="s">
        <v>271</v>
      </c>
      <c r="AW141" s="53" t="s">
        <v>271</v>
      </c>
      <c r="AX141" s="53" t="s">
        <v>271</v>
      </c>
      <c r="AY141" s="53" t="s">
        <v>271</v>
      </c>
      <c r="AZ141" s="53" t="s">
        <v>271</v>
      </c>
      <c r="BA141" s="53" t="s">
        <v>271</v>
      </c>
      <c r="BB141" s="53" t="s">
        <v>271</v>
      </c>
      <c r="BC141" s="53" t="s">
        <v>271</v>
      </c>
      <c r="BD141" s="85" t="str" cm="1">
        <f t="array" ref="BD141">IF(OR(AH141:AX141="SI",AY141="SI",AZ141="SI",BA141="SI",BB141="SI",BC141="SI"),"Crítico-Proceda a elaborar plan de acción","No crítico/Intermedio-Solicitar evaluación por parte del OAL")</f>
        <v>No crítico/Intermedio-Solicitar evaluación por parte del OAL</v>
      </c>
      <c r="BE141" s="86"/>
      <c r="BF141" s="74"/>
      <c r="BG141" s="74"/>
      <c r="BH141" s="74"/>
      <c r="BI141" s="74"/>
      <c r="BJ141" s="74"/>
      <c r="BM141">
        <f t="shared" si="1"/>
        <v>1</v>
      </c>
    </row>
    <row r="142" spans="2:65" ht="58.5" customHeight="1">
      <c r="B142" s="54">
        <v>125</v>
      </c>
      <c r="C142" s="55" t="str">
        <f>Hoja1!AE129</f>
        <v xml:space="preserve"> </v>
      </c>
      <c r="D142" s="55" t="str">
        <f>Hoja1!AF129</f>
        <v xml:space="preserve"> </v>
      </c>
      <c r="E142" s="55" t="str">
        <f>Hoja1!AG129</f>
        <v xml:space="preserve"> </v>
      </c>
      <c r="F142" s="55" t="str">
        <f>Hoja1!AH129</f>
        <v xml:space="preserve"> </v>
      </c>
      <c r="G142" s="55" t="str">
        <f>Hoja1!AI129</f>
        <v xml:space="preserve"> </v>
      </c>
      <c r="H142" s="55" t="str">
        <f>Hoja1!AJ129</f>
        <v xml:space="preserve"> </v>
      </c>
      <c r="I142" s="55" t="str">
        <f>Hoja1!AK129</f>
        <v xml:space="preserve"> </v>
      </c>
      <c r="J142" s="55" t="str">
        <f>Hoja1!AL129</f>
        <v xml:space="preserve"> </v>
      </c>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79" t="str" cm="1">
        <f t="array" ref="AG142">IF(OR(K142:AA142="NO",AB142="NO",AC142="NO",AD142="NO",AE142="NO",AF142="NO"),"No aceptable","Aceptable")</f>
        <v>Aceptable</v>
      </c>
      <c r="AH142" s="53" t="s">
        <v>271</v>
      </c>
      <c r="AI142" s="53" t="s">
        <v>271</v>
      </c>
      <c r="AJ142" s="53" t="s">
        <v>271</v>
      </c>
      <c r="AK142" s="53" t="s">
        <v>271</v>
      </c>
      <c r="AL142" s="53" t="s">
        <v>271</v>
      </c>
      <c r="AM142" s="53" t="s">
        <v>271</v>
      </c>
      <c r="AN142" s="53" t="s">
        <v>271</v>
      </c>
      <c r="AO142" s="53" t="s">
        <v>271</v>
      </c>
      <c r="AP142" s="53" t="s">
        <v>271</v>
      </c>
      <c r="AQ142" s="53" t="s">
        <v>271</v>
      </c>
      <c r="AR142" s="53" t="s">
        <v>271</v>
      </c>
      <c r="AS142" s="53" t="s">
        <v>271</v>
      </c>
      <c r="AT142" s="53" t="s">
        <v>271</v>
      </c>
      <c r="AU142" s="53" t="s">
        <v>271</v>
      </c>
      <c r="AV142" s="53" t="s">
        <v>271</v>
      </c>
      <c r="AW142" s="53" t="s">
        <v>271</v>
      </c>
      <c r="AX142" s="53" t="s">
        <v>271</v>
      </c>
      <c r="AY142" s="53" t="s">
        <v>271</v>
      </c>
      <c r="AZ142" s="53" t="s">
        <v>271</v>
      </c>
      <c r="BA142" s="53" t="s">
        <v>271</v>
      </c>
      <c r="BB142" s="53" t="s">
        <v>271</v>
      </c>
      <c r="BC142" s="53" t="s">
        <v>271</v>
      </c>
      <c r="BD142" s="85" t="str" cm="1">
        <f t="array" ref="BD142">IF(OR(AH142:AX142="SI",AY142="SI",AZ142="SI",BA142="SI",BB142="SI",BC142="SI"),"Crítico-Proceda a elaborar plan de acción","No crítico/Intermedio-Solicitar evaluación por parte del OAL")</f>
        <v>No crítico/Intermedio-Solicitar evaluación por parte del OAL</v>
      </c>
      <c r="BE142" s="86"/>
      <c r="BF142" s="74"/>
      <c r="BG142" s="74"/>
      <c r="BH142" s="74"/>
      <c r="BI142" s="74"/>
      <c r="BJ142" s="74"/>
      <c r="BM142">
        <f t="shared" si="1"/>
        <v>1</v>
      </c>
    </row>
    <row r="143" spans="2:65" ht="58.5" customHeight="1">
      <c r="B143" s="54">
        <v>126</v>
      </c>
      <c r="C143" s="55" t="str">
        <f>Hoja1!AE130</f>
        <v xml:space="preserve"> </v>
      </c>
      <c r="D143" s="55" t="str">
        <f>Hoja1!AF130</f>
        <v xml:space="preserve"> </v>
      </c>
      <c r="E143" s="55" t="str">
        <f>Hoja1!AG130</f>
        <v xml:space="preserve"> </v>
      </c>
      <c r="F143" s="55" t="str">
        <f>Hoja1!AH130</f>
        <v xml:space="preserve"> </v>
      </c>
      <c r="G143" s="55" t="str">
        <f>Hoja1!AI130</f>
        <v xml:space="preserve"> </v>
      </c>
      <c r="H143" s="55" t="str">
        <f>Hoja1!AJ130</f>
        <v xml:space="preserve"> </v>
      </c>
      <c r="I143" s="55" t="str">
        <f>Hoja1!AK130</f>
        <v xml:space="preserve"> </v>
      </c>
      <c r="J143" s="55" t="str">
        <f>Hoja1!AL130</f>
        <v xml:space="preserve"> </v>
      </c>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79" t="str" cm="1">
        <f t="array" ref="AG143">IF(OR(K143:AA143="NO",AB143="NO",AC143="NO",AD143="NO",AE143="NO",AF143="NO"),"No aceptable","Aceptable")</f>
        <v>Aceptable</v>
      </c>
      <c r="AH143" s="53" t="s">
        <v>271</v>
      </c>
      <c r="AI143" s="53" t="s">
        <v>271</v>
      </c>
      <c r="AJ143" s="53" t="s">
        <v>271</v>
      </c>
      <c r="AK143" s="53" t="s">
        <v>271</v>
      </c>
      <c r="AL143" s="53" t="s">
        <v>271</v>
      </c>
      <c r="AM143" s="53" t="s">
        <v>271</v>
      </c>
      <c r="AN143" s="53" t="s">
        <v>271</v>
      </c>
      <c r="AO143" s="53" t="s">
        <v>271</v>
      </c>
      <c r="AP143" s="53" t="s">
        <v>271</v>
      </c>
      <c r="AQ143" s="53" t="s">
        <v>271</v>
      </c>
      <c r="AR143" s="53" t="s">
        <v>271</v>
      </c>
      <c r="AS143" s="53" t="s">
        <v>271</v>
      </c>
      <c r="AT143" s="53" t="s">
        <v>271</v>
      </c>
      <c r="AU143" s="53" t="s">
        <v>271</v>
      </c>
      <c r="AV143" s="53" t="s">
        <v>271</v>
      </c>
      <c r="AW143" s="53" t="s">
        <v>271</v>
      </c>
      <c r="AX143" s="53" t="s">
        <v>271</v>
      </c>
      <c r="AY143" s="53" t="s">
        <v>271</v>
      </c>
      <c r="AZ143" s="53" t="s">
        <v>271</v>
      </c>
      <c r="BA143" s="53" t="s">
        <v>271</v>
      </c>
      <c r="BB143" s="53" t="s">
        <v>271</v>
      </c>
      <c r="BC143" s="53" t="s">
        <v>271</v>
      </c>
      <c r="BD143" s="85" t="str" cm="1">
        <f t="array" ref="BD143">IF(OR(AH143:AX143="SI",AY143="SI",AZ143="SI",BA143="SI",BB143="SI",BC143="SI"),"Crítico-Proceda a elaborar plan de acción","No crítico/Intermedio-Solicitar evaluación por parte del OAL")</f>
        <v>No crítico/Intermedio-Solicitar evaluación por parte del OAL</v>
      </c>
      <c r="BE143" s="86"/>
      <c r="BF143" s="74"/>
      <c r="BG143" s="74"/>
      <c r="BH143" s="74"/>
      <c r="BI143" s="74"/>
      <c r="BJ143" s="74"/>
      <c r="BM143">
        <f t="shared" si="1"/>
        <v>1</v>
      </c>
    </row>
    <row r="144" spans="2:65" ht="58.5" customHeight="1">
      <c r="B144" s="54">
        <v>127</v>
      </c>
      <c r="C144" s="55" t="str">
        <f>Hoja1!AE131</f>
        <v xml:space="preserve"> </v>
      </c>
      <c r="D144" s="55" t="str">
        <f>Hoja1!AF131</f>
        <v xml:space="preserve"> </v>
      </c>
      <c r="E144" s="55" t="str">
        <f>Hoja1!AG131</f>
        <v xml:space="preserve"> </v>
      </c>
      <c r="F144" s="55" t="str">
        <f>Hoja1!AH131</f>
        <v xml:space="preserve"> </v>
      </c>
      <c r="G144" s="55" t="str">
        <f>Hoja1!AI131</f>
        <v xml:space="preserve"> </v>
      </c>
      <c r="H144" s="55" t="str">
        <f>Hoja1!AJ131</f>
        <v xml:space="preserve"> </v>
      </c>
      <c r="I144" s="55" t="str">
        <f>Hoja1!AK131</f>
        <v xml:space="preserve"> </v>
      </c>
      <c r="J144" s="55" t="str">
        <f>Hoja1!AL131</f>
        <v xml:space="preserve"> </v>
      </c>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79" t="str" cm="1">
        <f t="array" ref="AG144">IF(OR(K144:AA144="NO",AB144="NO",AC144="NO",AD144="NO",AE144="NO",AF144="NO"),"No aceptable","Aceptable")</f>
        <v>Aceptable</v>
      </c>
      <c r="AH144" s="53" t="s">
        <v>271</v>
      </c>
      <c r="AI144" s="53" t="s">
        <v>271</v>
      </c>
      <c r="AJ144" s="53" t="s">
        <v>271</v>
      </c>
      <c r="AK144" s="53" t="s">
        <v>271</v>
      </c>
      <c r="AL144" s="53" t="s">
        <v>271</v>
      </c>
      <c r="AM144" s="53" t="s">
        <v>271</v>
      </c>
      <c r="AN144" s="53" t="s">
        <v>271</v>
      </c>
      <c r="AO144" s="53" t="s">
        <v>271</v>
      </c>
      <c r="AP144" s="53" t="s">
        <v>271</v>
      </c>
      <c r="AQ144" s="53" t="s">
        <v>271</v>
      </c>
      <c r="AR144" s="53" t="s">
        <v>271</v>
      </c>
      <c r="AS144" s="53" t="s">
        <v>271</v>
      </c>
      <c r="AT144" s="53" t="s">
        <v>271</v>
      </c>
      <c r="AU144" s="53" t="s">
        <v>271</v>
      </c>
      <c r="AV144" s="53" t="s">
        <v>271</v>
      </c>
      <c r="AW144" s="53" t="s">
        <v>271</v>
      </c>
      <c r="AX144" s="53" t="s">
        <v>271</v>
      </c>
      <c r="AY144" s="53" t="s">
        <v>271</v>
      </c>
      <c r="AZ144" s="53" t="s">
        <v>271</v>
      </c>
      <c r="BA144" s="53" t="s">
        <v>271</v>
      </c>
      <c r="BB144" s="53" t="s">
        <v>271</v>
      </c>
      <c r="BC144" s="53" t="s">
        <v>271</v>
      </c>
      <c r="BD144" s="85" t="str" cm="1">
        <f t="array" ref="BD144">IF(OR(AH144:AX144="SI",AY144="SI",AZ144="SI",BA144="SI",BB144="SI",BC144="SI"),"Crítico-Proceda a elaborar plan de acción","No crítico/Intermedio-Solicitar evaluación por parte del OAL")</f>
        <v>No crítico/Intermedio-Solicitar evaluación por parte del OAL</v>
      </c>
      <c r="BE144" s="86"/>
      <c r="BF144" s="74"/>
      <c r="BG144" s="74"/>
      <c r="BH144" s="74"/>
      <c r="BI144" s="74"/>
      <c r="BJ144" s="74"/>
      <c r="BM144">
        <f t="shared" si="1"/>
        <v>1</v>
      </c>
    </row>
    <row r="145" spans="2:65" ht="58.5" customHeight="1">
      <c r="B145" s="54">
        <v>128</v>
      </c>
      <c r="C145" s="55" t="str">
        <f>Hoja1!AE132</f>
        <v xml:space="preserve"> </v>
      </c>
      <c r="D145" s="55" t="str">
        <f>Hoja1!AF132</f>
        <v xml:space="preserve"> </v>
      </c>
      <c r="E145" s="55" t="str">
        <f>Hoja1!AG132</f>
        <v xml:space="preserve"> </v>
      </c>
      <c r="F145" s="55" t="str">
        <f>Hoja1!AH132</f>
        <v xml:space="preserve"> </v>
      </c>
      <c r="G145" s="55" t="str">
        <f>Hoja1!AI132</f>
        <v xml:space="preserve"> </v>
      </c>
      <c r="H145" s="55" t="str">
        <f>Hoja1!AJ132</f>
        <v xml:space="preserve"> </v>
      </c>
      <c r="I145" s="55" t="str">
        <f>Hoja1!AK132</f>
        <v xml:space="preserve"> </v>
      </c>
      <c r="J145" s="55" t="str">
        <f>Hoja1!AL132</f>
        <v xml:space="preserve"> </v>
      </c>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79" t="str" cm="1">
        <f t="array" ref="AG145">IF(OR(K145:AA145="NO",AB145="NO",AC145="NO",AD145="NO",AE145="NO",AF145="NO"),"No aceptable","Aceptable")</f>
        <v>Aceptable</v>
      </c>
      <c r="AH145" s="53" t="s">
        <v>271</v>
      </c>
      <c r="AI145" s="53" t="s">
        <v>271</v>
      </c>
      <c r="AJ145" s="53" t="s">
        <v>271</v>
      </c>
      <c r="AK145" s="53" t="s">
        <v>271</v>
      </c>
      <c r="AL145" s="53" t="s">
        <v>271</v>
      </c>
      <c r="AM145" s="53" t="s">
        <v>271</v>
      </c>
      <c r="AN145" s="53" t="s">
        <v>271</v>
      </c>
      <c r="AO145" s="53" t="s">
        <v>271</v>
      </c>
      <c r="AP145" s="53" t="s">
        <v>271</v>
      </c>
      <c r="AQ145" s="53" t="s">
        <v>271</v>
      </c>
      <c r="AR145" s="53" t="s">
        <v>271</v>
      </c>
      <c r="AS145" s="53" t="s">
        <v>271</v>
      </c>
      <c r="AT145" s="53" t="s">
        <v>271</v>
      </c>
      <c r="AU145" s="53" t="s">
        <v>271</v>
      </c>
      <c r="AV145" s="53" t="s">
        <v>271</v>
      </c>
      <c r="AW145" s="53" t="s">
        <v>271</v>
      </c>
      <c r="AX145" s="53" t="s">
        <v>271</v>
      </c>
      <c r="AY145" s="53" t="s">
        <v>271</v>
      </c>
      <c r="AZ145" s="53" t="s">
        <v>271</v>
      </c>
      <c r="BA145" s="53" t="s">
        <v>271</v>
      </c>
      <c r="BB145" s="53" t="s">
        <v>271</v>
      </c>
      <c r="BC145" s="53" t="s">
        <v>271</v>
      </c>
      <c r="BD145" s="85" t="str" cm="1">
        <f t="array" ref="BD145">IF(OR(AH145:AX145="SI",AY145="SI",AZ145="SI",BA145="SI",BB145="SI",BC145="SI"),"Crítico-Proceda a elaborar plan de acción","No crítico/Intermedio-Solicitar evaluación por parte del OAL")</f>
        <v>No crítico/Intermedio-Solicitar evaluación por parte del OAL</v>
      </c>
      <c r="BE145" s="86"/>
      <c r="BF145" s="74"/>
      <c r="BG145" s="74"/>
      <c r="BH145" s="74"/>
      <c r="BI145" s="74"/>
      <c r="BJ145" s="74"/>
      <c r="BM145">
        <f t="shared" si="1"/>
        <v>1</v>
      </c>
    </row>
    <row r="146" spans="2:65" ht="58.5" customHeight="1">
      <c r="B146" s="54">
        <v>129</v>
      </c>
      <c r="C146" s="55" t="str">
        <f>Hoja1!AE133</f>
        <v xml:space="preserve"> </v>
      </c>
      <c r="D146" s="55" t="str">
        <f>Hoja1!AF133</f>
        <v xml:space="preserve"> </v>
      </c>
      <c r="E146" s="55" t="str">
        <f>Hoja1!AG133</f>
        <v xml:space="preserve"> </v>
      </c>
      <c r="F146" s="55" t="str">
        <f>Hoja1!AH133</f>
        <v xml:space="preserve"> </v>
      </c>
      <c r="G146" s="55" t="str">
        <f>Hoja1!AI133</f>
        <v xml:space="preserve"> </v>
      </c>
      <c r="H146" s="55" t="str">
        <f>Hoja1!AJ133</f>
        <v xml:space="preserve"> </v>
      </c>
      <c r="I146" s="55" t="str">
        <f>Hoja1!AK133</f>
        <v xml:space="preserve"> </v>
      </c>
      <c r="J146" s="55" t="str">
        <f>Hoja1!AL133</f>
        <v xml:space="preserve"> </v>
      </c>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79" t="str" cm="1">
        <f t="array" ref="AG146">IF(OR(K146:AA146="NO",AB146="NO",AC146="NO",AD146="NO",AE146="NO",AF146="NO"),"No aceptable","Aceptable")</f>
        <v>Aceptable</v>
      </c>
      <c r="AH146" s="53" t="s">
        <v>271</v>
      </c>
      <c r="AI146" s="53" t="s">
        <v>271</v>
      </c>
      <c r="AJ146" s="53" t="s">
        <v>271</v>
      </c>
      <c r="AK146" s="53" t="s">
        <v>271</v>
      </c>
      <c r="AL146" s="53" t="s">
        <v>271</v>
      </c>
      <c r="AM146" s="53" t="s">
        <v>271</v>
      </c>
      <c r="AN146" s="53" t="s">
        <v>271</v>
      </c>
      <c r="AO146" s="53" t="s">
        <v>271</v>
      </c>
      <c r="AP146" s="53" t="s">
        <v>271</v>
      </c>
      <c r="AQ146" s="53" t="s">
        <v>271</v>
      </c>
      <c r="AR146" s="53" t="s">
        <v>271</v>
      </c>
      <c r="AS146" s="53" t="s">
        <v>271</v>
      </c>
      <c r="AT146" s="53" t="s">
        <v>271</v>
      </c>
      <c r="AU146" s="53" t="s">
        <v>271</v>
      </c>
      <c r="AV146" s="53" t="s">
        <v>271</v>
      </c>
      <c r="AW146" s="53" t="s">
        <v>271</v>
      </c>
      <c r="AX146" s="53" t="s">
        <v>271</v>
      </c>
      <c r="AY146" s="53" t="s">
        <v>271</v>
      </c>
      <c r="AZ146" s="53" t="s">
        <v>271</v>
      </c>
      <c r="BA146" s="53" t="s">
        <v>271</v>
      </c>
      <c r="BB146" s="53" t="s">
        <v>271</v>
      </c>
      <c r="BC146" s="53" t="s">
        <v>271</v>
      </c>
      <c r="BD146" s="85" t="str" cm="1">
        <f t="array" ref="BD146">IF(OR(AH146:AX146="SI",AY146="SI",AZ146="SI",BA146="SI",BB146="SI",BC146="SI"),"Crítico-Proceda a elaborar plan de acción","No crítico/Intermedio-Solicitar evaluación por parte del OAL")</f>
        <v>No crítico/Intermedio-Solicitar evaluación por parte del OAL</v>
      </c>
      <c r="BE146" s="86"/>
      <c r="BF146" s="74"/>
      <c r="BG146" s="74"/>
      <c r="BH146" s="74"/>
      <c r="BI146" s="74"/>
      <c r="BJ146" s="74"/>
      <c r="BM146">
        <f t="shared" si="1"/>
        <v>1</v>
      </c>
    </row>
    <row r="147" spans="2:65" ht="58.5" customHeight="1">
      <c r="B147" s="54">
        <v>130</v>
      </c>
      <c r="C147" s="55" t="str">
        <f>Hoja1!AE134</f>
        <v xml:space="preserve"> </v>
      </c>
      <c r="D147" s="55" t="str">
        <f>Hoja1!AF134</f>
        <v xml:space="preserve"> </v>
      </c>
      <c r="E147" s="55" t="str">
        <f>Hoja1!AG134</f>
        <v xml:space="preserve"> </v>
      </c>
      <c r="F147" s="55" t="str">
        <f>Hoja1!AH134</f>
        <v xml:space="preserve"> </v>
      </c>
      <c r="G147" s="55" t="str">
        <f>Hoja1!AI134</f>
        <v xml:space="preserve"> </v>
      </c>
      <c r="H147" s="55" t="str">
        <f>Hoja1!AJ134</f>
        <v xml:space="preserve"> </v>
      </c>
      <c r="I147" s="55" t="str">
        <f>Hoja1!AK134</f>
        <v xml:space="preserve"> </v>
      </c>
      <c r="J147" s="55" t="str">
        <f>Hoja1!AL134</f>
        <v xml:space="preserve"> </v>
      </c>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79" t="str" cm="1">
        <f t="array" ref="AG147">IF(OR(K147:AA147="NO",AB147="NO",AC147="NO",AD147="NO",AE147="NO",AF147="NO"),"No aceptable","Aceptable")</f>
        <v>Aceptable</v>
      </c>
      <c r="AH147" s="53" t="s">
        <v>271</v>
      </c>
      <c r="AI147" s="53" t="s">
        <v>271</v>
      </c>
      <c r="AJ147" s="53" t="s">
        <v>271</v>
      </c>
      <c r="AK147" s="53" t="s">
        <v>271</v>
      </c>
      <c r="AL147" s="53" t="s">
        <v>271</v>
      </c>
      <c r="AM147" s="53" t="s">
        <v>271</v>
      </c>
      <c r="AN147" s="53" t="s">
        <v>271</v>
      </c>
      <c r="AO147" s="53" t="s">
        <v>271</v>
      </c>
      <c r="AP147" s="53" t="s">
        <v>271</v>
      </c>
      <c r="AQ147" s="53" t="s">
        <v>271</v>
      </c>
      <c r="AR147" s="53" t="s">
        <v>271</v>
      </c>
      <c r="AS147" s="53" t="s">
        <v>271</v>
      </c>
      <c r="AT147" s="53" t="s">
        <v>271</v>
      </c>
      <c r="AU147" s="53" t="s">
        <v>271</v>
      </c>
      <c r="AV147" s="53" t="s">
        <v>271</v>
      </c>
      <c r="AW147" s="53" t="s">
        <v>271</v>
      </c>
      <c r="AX147" s="53" t="s">
        <v>271</v>
      </c>
      <c r="AY147" s="53" t="s">
        <v>271</v>
      </c>
      <c r="AZ147" s="53" t="s">
        <v>271</v>
      </c>
      <c r="BA147" s="53" t="s">
        <v>271</v>
      </c>
      <c r="BB147" s="53" t="s">
        <v>271</v>
      </c>
      <c r="BC147" s="53" t="s">
        <v>271</v>
      </c>
      <c r="BD147" s="85" t="str" cm="1">
        <f t="array" ref="BD147">IF(OR(AH147:AX147="SI",AY147="SI",AZ147="SI",BA147="SI",BB147="SI",BC147="SI"),"Crítico-Proceda a elaborar plan de acción","No crítico/Intermedio-Solicitar evaluación por parte del OAL")</f>
        <v>No crítico/Intermedio-Solicitar evaluación por parte del OAL</v>
      </c>
      <c r="BE147" s="86"/>
      <c r="BF147" s="74"/>
      <c r="BG147" s="74"/>
      <c r="BH147" s="74"/>
      <c r="BI147" s="74"/>
      <c r="BJ147" s="74"/>
      <c r="BM147">
        <f t="shared" ref="BM147:BM210" si="2">IF(AG147="Aceptable",1,0)</f>
        <v>1</v>
      </c>
    </row>
    <row r="148" spans="2:65" ht="58.5" customHeight="1">
      <c r="B148" s="54">
        <v>131</v>
      </c>
      <c r="C148" s="55" t="str">
        <f>Hoja1!AE135</f>
        <v xml:space="preserve"> </v>
      </c>
      <c r="D148" s="55" t="str">
        <f>Hoja1!AF135</f>
        <v xml:space="preserve"> </v>
      </c>
      <c r="E148" s="55" t="str">
        <f>Hoja1!AG135</f>
        <v xml:space="preserve"> </v>
      </c>
      <c r="F148" s="55" t="str">
        <f>Hoja1!AH135</f>
        <v xml:space="preserve"> </v>
      </c>
      <c r="G148" s="55" t="str">
        <f>Hoja1!AI135</f>
        <v xml:space="preserve"> </v>
      </c>
      <c r="H148" s="55" t="str">
        <f>Hoja1!AJ135</f>
        <v xml:space="preserve"> </v>
      </c>
      <c r="I148" s="55" t="str">
        <f>Hoja1!AK135</f>
        <v xml:space="preserve"> </v>
      </c>
      <c r="J148" s="55" t="str">
        <f>Hoja1!AL135</f>
        <v xml:space="preserve"> </v>
      </c>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79" t="str" cm="1">
        <f t="array" ref="AG148">IF(OR(K148:AA148="NO",AB148="NO",AC148="NO",AD148="NO",AE148="NO",AF148="NO"),"No aceptable","Aceptable")</f>
        <v>Aceptable</v>
      </c>
      <c r="AH148" s="53" t="s">
        <v>271</v>
      </c>
      <c r="AI148" s="53" t="s">
        <v>271</v>
      </c>
      <c r="AJ148" s="53" t="s">
        <v>271</v>
      </c>
      <c r="AK148" s="53" t="s">
        <v>271</v>
      </c>
      <c r="AL148" s="53" t="s">
        <v>271</v>
      </c>
      <c r="AM148" s="53" t="s">
        <v>271</v>
      </c>
      <c r="AN148" s="53" t="s">
        <v>271</v>
      </c>
      <c r="AO148" s="53" t="s">
        <v>271</v>
      </c>
      <c r="AP148" s="53" t="s">
        <v>271</v>
      </c>
      <c r="AQ148" s="53" t="s">
        <v>271</v>
      </c>
      <c r="AR148" s="53" t="s">
        <v>271</v>
      </c>
      <c r="AS148" s="53" t="s">
        <v>271</v>
      </c>
      <c r="AT148" s="53" t="s">
        <v>271</v>
      </c>
      <c r="AU148" s="53" t="s">
        <v>271</v>
      </c>
      <c r="AV148" s="53" t="s">
        <v>271</v>
      </c>
      <c r="AW148" s="53" t="s">
        <v>271</v>
      </c>
      <c r="AX148" s="53" t="s">
        <v>271</v>
      </c>
      <c r="AY148" s="53" t="s">
        <v>271</v>
      </c>
      <c r="AZ148" s="53" t="s">
        <v>271</v>
      </c>
      <c r="BA148" s="53" t="s">
        <v>271</v>
      </c>
      <c r="BB148" s="53" t="s">
        <v>271</v>
      </c>
      <c r="BC148" s="53" t="s">
        <v>271</v>
      </c>
      <c r="BD148" s="85" t="str" cm="1">
        <f t="array" ref="BD148">IF(OR(AH148:AX148="SI",AY148="SI",AZ148="SI",BA148="SI",BB148="SI",BC148="SI"),"Crítico-Proceda a elaborar plan de acción","No crítico/Intermedio-Solicitar evaluación por parte del OAL")</f>
        <v>No crítico/Intermedio-Solicitar evaluación por parte del OAL</v>
      </c>
      <c r="BE148" s="86"/>
      <c r="BF148" s="74"/>
      <c r="BG148" s="74"/>
      <c r="BH148" s="74"/>
      <c r="BI148" s="74"/>
      <c r="BJ148" s="74"/>
      <c r="BM148">
        <f t="shared" si="2"/>
        <v>1</v>
      </c>
    </row>
    <row r="149" spans="2:65" ht="58.5" customHeight="1">
      <c r="B149" s="54">
        <v>132</v>
      </c>
      <c r="C149" s="55" t="str">
        <f>Hoja1!AE136</f>
        <v xml:space="preserve"> </v>
      </c>
      <c r="D149" s="55" t="str">
        <f>Hoja1!AF136</f>
        <v xml:space="preserve"> </v>
      </c>
      <c r="E149" s="55" t="str">
        <f>Hoja1!AG136</f>
        <v xml:space="preserve"> </v>
      </c>
      <c r="F149" s="55" t="str">
        <f>Hoja1!AH136</f>
        <v xml:space="preserve"> </v>
      </c>
      <c r="G149" s="55" t="str">
        <f>Hoja1!AI136</f>
        <v xml:space="preserve"> </v>
      </c>
      <c r="H149" s="55" t="str">
        <f>Hoja1!AJ136</f>
        <v xml:space="preserve"> </v>
      </c>
      <c r="I149" s="55" t="str">
        <f>Hoja1!AK136</f>
        <v xml:space="preserve"> </v>
      </c>
      <c r="J149" s="55" t="str">
        <f>Hoja1!AL136</f>
        <v xml:space="preserve"> </v>
      </c>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79" t="str" cm="1">
        <f t="array" ref="AG149">IF(OR(K149:AA149="NO",AB149="NO",AC149="NO",AD149="NO",AE149="NO",AF149="NO"),"No aceptable","Aceptable")</f>
        <v>Aceptable</v>
      </c>
      <c r="AH149" s="53" t="s">
        <v>271</v>
      </c>
      <c r="AI149" s="53" t="s">
        <v>271</v>
      </c>
      <c r="AJ149" s="53" t="s">
        <v>271</v>
      </c>
      <c r="AK149" s="53" t="s">
        <v>271</v>
      </c>
      <c r="AL149" s="53" t="s">
        <v>271</v>
      </c>
      <c r="AM149" s="53" t="s">
        <v>271</v>
      </c>
      <c r="AN149" s="53" t="s">
        <v>271</v>
      </c>
      <c r="AO149" s="53" t="s">
        <v>271</v>
      </c>
      <c r="AP149" s="53" t="s">
        <v>271</v>
      </c>
      <c r="AQ149" s="53" t="s">
        <v>271</v>
      </c>
      <c r="AR149" s="53" t="s">
        <v>271</v>
      </c>
      <c r="AS149" s="53" t="s">
        <v>271</v>
      </c>
      <c r="AT149" s="53" t="s">
        <v>271</v>
      </c>
      <c r="AU149" s="53" t="s">
        <v>271</v>
      </c>
      <c r="AV149" s="53" t="s">
        <v>271</v>
      </c>
      <c r="AW149" s="53" t="s">
        <v>271</v>
      </c>
      <c r="AX149" s="53" t="s">
        <v>271</v>
      </c>
      <c r="AY149" s="53" t="s">
        <v>271</v>
      </c>
      <c r="AZ149" s="53" t="s">
        <v>271</v>
      </c>
      <c r="BA149" s="53" t="s">
        <v>271</v>
      </c>
      <c r="BB149" s="53" t="s">
        <v>271</v>
      </c>
      <c r="BC149" s="53" t="s">
        <v>271</v>
      </c>
      <c r="BD149" s="85" t="str" cm="1">
        <f t="array" ref="BD149">IF(OR(AH149:AX149="SI",AY149="SI",AZ149="SI",BA149="SI",BB149="SI",BC149="SI"),"Crítico-Proceda a elaborar plan de acción","No crítico/Intermedio-Solicitar evaluación por parte del OAL")</f>
        <v>No crítico/Intermedio-Solicitar evaluación por parte del OAL</v>
      </c>
      <c r="BE149" s="86"/>
      <c r="BF149" s="74"/>
      <c r="BG149" s="74"/>
      <c r="BH149" s="74"/>
      <c r="BI149" s="74"/>
      <c r="BJ149" s="74"/>
      <c r="BM149">
        <f t="shared" si="2"/>
        <v>1</v>
      </c>
    </row>
    <row r="150" spans="2:65" ht="58.5" customHeight="1">
      <c r="B150" s="54">
        <v>133</v>
      </c>
      <c r="C150" s="55" t="str">
        <f>Hoja1!AE137</f>
        <v xml:space="preserve"> </v>
      </c>
      <c r="D150" s="55" t="str">
        <f>Hoja1!AF137</f>
        <v xml:space="preserve"> </v>
      </c>
      <c r="E150" s="55" t="str">
        <f>Hoja1!AG137</f>
        <v xml:space="preserve"> </v>
      </c>
      <c r="F150" s="55" t="str">
        <f>Hoja1!AH137</f>
        <v xml:space="preserve"> </v>
      </c>
      <c r="G150" s="55" t="str">
        <f>Hoja1!AI137</f>
        <v xml:space="preserve"> </v>
      </c>
      <c r="H150" s="55" t="str">
        <f>Hoja1!AJ137</f>
        <v xml:space="preserve"> </v>
      </c>
      <c r="I150" s="55" t="str">
        <f>Hoja1!AK137</f>
        <v xml:space="preserve"> </v>
      </c>
      <c r="J150" s="55" t="str">
        <f>Hoja1!AL137</f>
        <v xml:space="preserve"> </v>
      </c>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79" t="str" cm="1">
        <f t="array" ref="AG150">IF(OR(K150:AA150="NO",AB150="NO",AC150="NO",AD150="NO",AE150="NO",AF150="NO"),"No aceptable","Aceptable")</f>
        <v>Aceptable</v>
      </c>
      <c r="AH150" s="53" t="s">
        <v>271</v>
      </c>
      <c r="AI150" s="53" t="s">
        <v>271</v>
      </c>
      <c r="AJ150" s="53" t="s">
        <v>271</v>
      </c>
      <c r="AK150" s="53" t="s">
        <v>271</v>
      </c>
      <c r="AL150" s="53" t="s">
        <v>271</v>
      </c>
      <c r="AM150" s="53" t="s">
        <v>271</v>
      </c>
      <c r="AN150" s="53" t="s">
        <v>271</v>
      </c>
      <c r="AO150" s="53" t="s">
        <v>271</v>
      </c>
      <c r="AP150" s="53" t="s">
        <v>271</v>
      </c>
      <c r="AQ150" s="53" t="s">
        <v>271</v>
      </c>
      <c r="AR150" s="53" t="s">
        <v>271</v>
      </c>
      <c r="AS150" s="53" t="s">
        <v>271</v>
      </c>
      <c r="AT150" s="53" t="s">
        <v>271</v>
      </c>
      <c r="AU150" s="53" t="s">
        <v>271</v>
      </c>
      <c r="AV150" s="53" t="s">
        <v>271</v>
      </c>
      <c r="AW150" s="53" t="s">
        <v>271</v>
      </c>
      <c r="AX150" s="53" t="s">
        <v>271</v>
      </c>
      <c r="AY150" s="53" t="s">
        <v>271</v>
      </c>
      <c r="AZ150" s="53" t="s">
        <v>271</v>
      </c>
      <c r="BA150" s="53" t="s">
        <v>271</v>
      </c>
      <c r="BB150" s="53" t="s">
        <v>271</v>
      </c>
      <c r="BC150" s="53" t="s">
        <v>271</v>
      </c>
      <c r="BD150" s="85" t="str" cm="1">
        <f t="array" ref="BD150">IF(OR(AH150:AX150="SI",AY150="SI",AZ150="SI",BA150="SI",BB150="SI",BC150="SI"),"Crítico-Proceda a elaborar plan de acción","No crítico/Intermedio-Solicitar evaluación por parte del OAL")</f>
        <v>No crítico/Intermedio-Solicitar evaluación por parte del OAL</v>
      </c>
      <c r="BE150" s="86"/>
      <c r="BF150" s="74"/>
      <c r="BG150" s="74"/>
      <c r="BH150" s="74"/>
      <c r="BI150" s="74"/>
      <c r="BJ150" s="74"/>
      <c r="BM150">
        <f t="shared" si="2"/>
        <v>1</v>
      </c>
    </row>
    <row r="151" spans="2:65" ht="58.5" customHeight="1">
      <c r="B151" s="54">
        <v>134</v>
      </c>
      <c r="C151" s="55" t="str">
        <f>Hoja1!AE138</f>
        <v xml:space="preserve"> </v>
      </c>
      <c r="D151" s="55" t="str">
        <f>Hoja1!AF138</f>
        <v xml:space="preserve"> </v>
      </c>
      <c r="E151" s="55" t="str">
        <f>Hoja1!AG138</f>
        <v xml:space="preserve"> </v>
      </c>
      <c r="F151" s="55" t="str">
        <f>Hoja1!AH138</f>
        <v xml:space="preserve"> </v>
      </c>
      <c r="G151" s="55" t="str">
        <f>Hoja1!AI138</f>
        <v xml:space="preserve"> </v>
      </c>
      <c r="H151" s="55" t="str">
        <f>Hoja1!AJ138</f>
        <v xml:space="preserve"> </v>
      </c>
      <c r="I151" s="55" t="str">
        <f>Hoja1!AK138</f>
        <v xml:space="preserve"> </v>
      </c>
      <c r="J151" s="55" t="str">
        <f>Hoja1!AL138</f>
        <v xml:space="preserve"> </v>
      </c>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79" t="str" cm="1">
        <f t="array" ref="AG151">IF(OR(K151:AA151="NO",AB151="NO",AC151="NO",AD151="NO",AE151="NO",AF151="NO"),"No aceptable","Aceptable")</f>
        <v>Aceptable</v>
      </c>
      <c r="AH151" s="53" t="s">
        <v>271</v>
      </c>
      <c r="AI151" s="53" t="s">
        <v>271</v>
      </c>
      <c r="AJ151" s="53" t="s">
        <v>271</v>
      </c>
      <c r="AK151" s="53" t="s">
        <v>271</v>
      </c>
      <c r="AL151" s="53" t="s">
        <v>271</v>
      </c>
      <c r="AM151" s="53" t="s">
        <v>271</v>
      </c>
      <c r="AN151" s="53" t="s">
        <v>271</v>
      </c>
      <c r="AO151" s="53" t="s">
        <v>271</v>
      </c>
      <c r="AP151" s="53" t="s">
        <v>271</v>
      </c>
      <c r="AQ151" s="53" t="s">
        <v>271</v>
      </c>
      <c r="AR151" s="53" t="s">
        <v>271</v>
      </c>
      <c r="AS151" s="53" t="s">
        <v>271</v>
      </c>
      <c r="AT151" s="53" t="s">
        <v>271</v>
      </c>
      <c r="AU151" s="53" t="s">
        <v>271</v>
      </c>
      <c r="AV151" s="53" t="s">
        <v>271</v>
      </c>
      <c r="AW151" s="53" t="s">
        <v>271</v>
      </c>
      <c r="AX151" s="53" t="s">
        <v>271</v>
      </c>
      <c r="AY151" s="53" t="s">
        <v>271</v>
      </c>
      <c r="AZ151" s="53" t="s">
        <v>271</v>
      </c>
      <c r="BA151" s="53" t="s">
        <v>271</v>
      </c>
      <c r="BB151" s="53" t="s">
        <v>271</v>
      </c>
      <c r="BC151" s="53" t="s">
        <v>271</v>
      </c>
      <c r="BD151" s="85" t="str" cm="1">
        <f t="array" ref="BD151">IF(OR(AH151:AX151="SI",AY151="SI",AZ151="SI",BA151="SI",BB151="SI",BC151="SI"),"Crítico-Proceda a elaborar plan de acción","No crítico/Intermedio-Solicitar evaluación por parte del OAL")</f>
        <v>No crítico/Intermedio-Solicitar evaluación por parte del OAL</v>
      </c>
      <c r="BE151" s="86"/>
      <c r="BF151" s="74"/>
      <c r="BG151" s="74"/>
      <c r="BH151" s="74"/>
      <c r="BI151" s="74"/>
      <c r="BJ151" s="74"/>
      <c r="BM151">
        <f t="shared" si="2"/>
        <v>1</v>
      </c>
    </row>
    <row r="152" spans="2:65" ht="58.5" customHeight="1">
      <c r="B152" s="54">
        <v>135</v>
      </c>
      <c r="C152" s="55" t="str">
        <f>Hoja1!AE139</f>
        <v xml:space="preserve"> </v>
      </c>
      <c r="D152" s="55" t="str">
        <f>Hoja1!AF139</f>
        <v xml:space="preserve"> </v>
      </c>
      <c r="E152" s="55" t="str">
        <f>Hoja1!AG139</f>
        <v xml:space="preserve"> </v>
      </c>
      <c r="F152" s="55" t="str">
        <f>Hoja1!AH139</f>
        <v xml:space="preserve"> </v>
      </c>
      <c r="G152" s="55" t="str">
        <f>Hoja1!AI139</f>
        <v xml:space="preserve"> </v>
      </c>
      <c r="H152" s="55" t="str">
        <f>Hoja1!AJ139</f>
        <v xml:space="preserve"> </v>
      </c>
      <c r="I152" s="55" t="str">
        <f>Hoja1!AK139</f>
        <v xml:space="preserve"> </v>
      </c>
      <c r="J152" s="55" t="str">
        <f>Hoja1!AL139</f>
        <v xml:space="preserve"> </v>
      </c>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79" t="str" cm="1">
        <f t="array" ref="AG152">IF(OR(K152:AA152="NO",AB152="NO",AC152="NO",AD152="NO",AE152="NO",AF152="NO"),"No aceptable","Aceptable")</f>
        <v>Aceptable</v>
      </c>
      <c r="AH152" s="53" t="s">
        <v>271</v>
      </c>
      <c r="AI152" s="53" t="s">
        <v>271</v>
      </c>
      <c r="AJ152" s="53" t="s">
        <v>271</v>
      </c>
      <c r="AK152" s="53" t="s">
        <v>271</v>
      </c>
      <c r="AL152" s="53" t="s">
        <v>271</v>
      </c>
      <c r="AM152" s="53" t="s">
        <v>271</v>
      </c>
      <c r="AN152" s="53" t="s">
        <v>271</v>
      </c>
      <c r="AO152" s="53" t="s">
        <v>271</v>
      </c>
      <c r="AP152" s="53" t="s">
        <v>271</v>
      </c>
      <c r="AQ152" s="53" t="s">
        <v>271</v>
      </c>
      <c r="AR152" s="53" t="s">
        <v>271</v>
      </c>
      <c r="AS152" s="53" t="s">
        <v>271</v>
      </c>
      <c r="AT152" s="53" t="s">
        <v>271</v>
      </c>
      <c r="AU152" s="53" t="s">
        <v>271</v>
      </c>
      <c r="AV152" s="53" t="s">
        <v>271</v>
      </c>
      <c r="AW152" s="53" t="s">
        <v>271</v>
      </c>
      <c r="AX152" s="53" t="s">
        <v>271</v>
      </c>
      <c r="AY152" s="53" t="s">
        <v>271</v>
      </c>
      <c r="AZ152" s="53" t="s">
        <v>271</v>
      </c>
      <c r="BA152" s="53" t="s">
        <v>271</v>
      </c>
      <c r="BB152" s="53" t="s">
        <v>271</v>
      </c>
      <c r="BC152" s="53" t="s">
        <v>271</v>
      </c>
      <c r="BD152" s="85" t="str" cm="1">
        <f t="array" ref="BD152">IF(OR(AH152:AX152="SI",AY152="SI",AZ152="SI",BA152="SI",BB152="SI",BC152="SI"),"Crítico-Proceda a elaborar plan de acción","No crítico/Intermedio-Solicitar evaluación por parte del OAL")</f>
        <v>No crítico/Intermedio-Solicitar evaluación por parte del OAL</v>
      </c>
      <c r="BE152" s="86"/>
      <c r="BF152" s="74"/>
      <c r="BG152" s="74"/>
      <c r="BH152" s="74"/>
      <c r="BI152" s="74"/>
      <c r="BJ152" s="74"/>
      <c r="BM152">
        <f t="shared" si="2"/>
        <v>1</v>
      </c>
    </row>
    <row r="153" spans="2:65" ht="58.5" customHeight="1">
      <c r="B153" s="54">
        <v>136</v>
      </c>
      <c r="C153" s="55" t="str">
        <f>Hoja1!AE140</f>
        <v xml:space="preserve"> </v>
      </c>
      <c r="D153" s="55" t="str">
        <f>Hoja1!AF140</f>
        <v xml:space="preserve"> </v>
      </c>
      <c r="E153" s="55" t="str">
        <f>Hoja1!AG140</f>
        <v xml:space="preserve"> </v>
      </c>
      <c r="F153" s="55" t="str">
        <f>Hoja1!AH140</f>
        <v xml:space="preserve"> </v>
      </c>
      <c r="G153" s="55" t="str">
        <f>Hoja1!AI140</f>
        <v xml:space="preserve"> </v>
      </c>
      <c r="H153" s="55" t="str">
        <f>Hoja1!AJ140</f>
        <v xml:space="preserve"> </v>
      </c>
      <c r="I153" s="55" t="str">
        <f>Hoja1!AK140</f>
        <v xml:space="preserve"> </v>
      </c>
      <c r="J153" s="55" t="str">
        <f>Hoja1!AL140</f>
        <v xml:space="preserve"> </v>
      </c>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79" t="str" cm="1">
        <f t="array" ref="AG153">IF(OR(K153:AA153="NO",AB153="NO",AC153="NO",AD153="NO",AE153="NO",AF153="NO"),"No aceptable","Aceptable")</f>
        <v>Aceptable</v>
      </c>
      <c r="AH153" s="53" t="s">
        <v>271</v>
      </c>
      <c r="AI153" s="53" t="s">
        <v>271</v>
      </c>
      <c r="AJ153" s="53" t="s">
        <v>271</v>
      </c>
      <c r="AK153" s="53" t="s">
        <v>271</v>
      </c>
      <c r="AL153" s="53" t="s">
        <v>271</v>
      </c>
      <c r="AM153" s="53" t="s">
        <v>271</v>
      </c>
      <c r="AN153" s="53" t="s">
        <v>271</v>
      </c>
      <c r="AO153" s="53" t="s">
        <v>271</v>
      </c>
      <c r="AP153" s="53" t="s">
        <v>271</v>
      </c>
      <c r="AQ153" s="53" t="s">
        <v>271</v>
      </c>
      <c r="AR153" s="53" t="s">
        <v>271</v>
      </c>
      <c r="AS153" s="53" t="s">
        <v>271</v>
      </c>
      <c r="AT153" s="53" t="s">
        <v>271</v>
      </c>
      <c r="AU153" s="53" t="s">
        <v>271</v>
      </c>
      <c r="AV153" s="53" t="s">
        <v>271</v>
      </c>
      <c r="AW153" s="53" t="s">
        <v>271</v>
      </c>
      <c r="AX153" s="53" t="s">
        <v>271</v>
      </c>
      <c r="AY153" s="53" t="s">
        <v>271</v>
      </c>
      <c r="AZ153" s="53" t="s">
        <v>271</v>
      </c>
      <c r="BA153" s="53" t="s">
        <v>271</v>
      </c>
      <c r="BB153" s="53" t="s">
        <v>271</v>
      </c>
      <c r="BC153" s="53" t="s">
        <v>271</v>
      </c>
      <c r="BD153" s="85" t="str" cm="1">
        <f t="array" ref="BD153">IF(OR(AH153:AX153="SI",AY153="SI",AZ153="SI",BA153="SI",BB153="SI",BC153="SI"),"Crítico-Proceda a elaborar plan de acción","No crítico/Intermedio-Solicitar evaluación por parte del OAL")</f>
        <v>No crítico/Intermedio-Solicitar evaluación por parte del OAL</v>
      </c>
      <c r="BE153" s="86"/>
      <c r="BF153" s="74"/>
      <c r="BG153" s="74"/>
      <c r="BH153" s="74"/>
      <c r="BI153" s="74"/>
      <c r="BJ153" s="74"/>
      <c r="BM153">
        <f t="shared" si="2"/>
        <v>1</v>
      </c>
    </row>
    <row r="154" spans="2:65" ht="58.5" customHeight="1">
      <c r="B154" s="54">
        <v>137</v>
      </c>
      <c r="C154" s="55" t="str">
        <f>Hoja1!AE141</f>
        <v xml:space="preserve"> </v>
      </c>
      <c r="D154" s="55" t="str">
        <f>Hoja1!AF141</f>
        <v xml:space="preserve"> </v>
      </c>
      <c r="E154" s="55" t="str">
        <f>Hoja1!AG141</f>
        <v xml:space="preserve"> </v>
      </c>
      <c r="F154" s="55" t="str">
        <f>Hoja1!AH141</f>
        <v xml:space="preserve"> </v>
      </c>
      <c r="G154" s="55" t="str">
        <f>Hoja1!AI141</f>
        <v xml:space="preserve"> </v>
      </c>
      <c r="H154" s="55" t="str">
        <f>Hoja1!AJ141</f>
        <v xml:space="preserve"> </v>
      </c>
      <c r="I154" s="55" t="str">
        <f>Hoja1!AK141</f>
        <v xml:space="preserve"> </v>
      </c>
      <c r="J154" s="55" t="str">
        <f>Hoja1!AL141</f>
        <v xml:space="preserve"> </v>
      </c>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79" t="str" cm="1">
        <f t="array" ref="AG154">IF(OR(K154:AA154="NO",AB154="NO",AC154="NO",AD154="NO",AE154="NO",AF154="NO"),"No aceptable","Aceptable")</f>
        <v>Aceptable</v>
      </c>
      <c r="AH154" s="53" t="s">
        <v>271</v>
      </c>
      <c r="AI154" s="53" t="s">
        <v>271</v>
      </c>
      <c r="AJ154" s="53" t="s">
        <v>271</v>
      </c>
      <c r="AK154" s="53" t="s">
        <v>271</v>
      </c>
      <c r="AL154" s="53" t="s">
        <v>271</v>
      </c>
      <c r="AM154" s="53" t="s">
        <v>271</v>
      </c>
      <c r="AN154" s="53" t="s">
        <v>271</v>
      </c>
      <c r="AO154" s="53" t="s">
        <v>271</v>
      </c>
      <c r="AP154" s="53" t="s">
        <v>271</v>
      </c>
      <c r="AQ154" s="53" t="s">
        <v>271</v>
      </c>
      <c r="AR154" s="53" t="s">
        <v>271</v>
      </c>
      <c r="AS154" s="53" t="s">
        <v>271</v>
      </c>
      <c r="AT154" s="53" t="s">
        <v>271</v>
      </c>
      <c r="AU154" s="53" t="s">
        <v>271</v>
      </c>
      <c r="AV154" s="53" t="s">
        <v>271</v>
      </c>
      <c r="AW154" s="53" t="s">
        <v>271</v>
      </c>
      <c r="AX154" s="53" t="s">
        <v>271</v>
      </c>
      <c r="AY154" s="53" t="s">
        <v>271</v>
      </c>
      <c r="AZ154" s="53" t="s">
        <v>271</v>
      </c>
      <c r="BA154" s="53" t="s">
        <v>271</v>
      </c>
      <c r="BB154" s="53" t="s">
        <v>271</v>
      </c>
      <c r="BC154" s="53" t="s">
        <v>271</v>
      </c>
      <c r="BD154" s="85" t="str" cm="1">
        <f t="array" ref="BD154">IF(OR(AH154:AX154="SI",AY154="SI",AZ154="SI",BA154="SI",BB154="SI",BC154="SI"),"Crítico-Proceda a elaborar plan de acción","No crítico/Intermedio-Solicitar evaluación por parte del OAL")</f>
        <v>No crítico/Intermedio-Solicitar evaluación por parte del OAL</v>
      </c>
      <c r="BE154" s="86"/>
      <c r="BF154" s="74"/>
      <c r="BG154" s="74"/>
      <c r="BH154" s="74"/>
      <c r="BI154" s="74"/>
      <c r="BJ154" s="74"/>
      <c r="BM154">
        <f t="shared" si="2"/>
        <v>1</v>
      </c>
    </row>
    <row r="155" spans="2:65" ht="58.5" customHeight="1">
      <c r="B155" s="54">
        <v>138</v>
      </c>
      <c r="C155" s="55" t="str">
        <f>Hoja1!AE142</f>
        <v xml:space="preserve"> </v>
      </c>
      <c r="D155" s="55" t="str">
        <f>Hoja1!AF142</f>
        <v xml:space="preserve"> </v>
      </c>
      <c r="E155" s="55" t="str">
        <f>Hoja1!AG142</f>
        <v xml:space="preserve"> </v>
      </c>
      <c r="F155" s="55" t="str">
        <f>Hoja1!AH142</f>
        <v xml:space="preserve"> </v>
      </c>
      <c r="G155" s="55" t="str">
        <f>Hoja1!AI142</f>
        <v xml:space="preserve"> </v>
      </c>
      <c r="H155" s="55" t="str">
        <f>Hoja1!AJ142</f>
        <v xml:space="preserve"> </v>
      </c>
      <c r="I155" s="55" t="str">
        <f>Hoja1!AK142</f>
        <v xml:space="preserve"> </v>
      </c>
      <c r="J155" s="55" t="str">
        <f>Hoja1!AL142</f>
        <v xml:space="preserve"> </v>
      </c>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79" t="str" cm="1">
        <f t="array" ref="AG155">IF(OR(K155:AA155="NO",AB155="NO",AC155="NO",AD155="NO",AE155="NO",AF155="NO"),"No aceptable","Aceptable")</f>
        <v>Aceptable</v>
      </c>
      <c r="AH155" s="53" t="s">
        <v>271</v>
      </c>
      <c r="AI155" s="53" t="s">
        <v>271</v>
      </c>
      <c r="AJ155" s="53" t="s">
        <v>271</v>
      </c>
      <c r="AK155" s="53" t="s">
        <v>271</v>
      </c>
      <c r="AL155" s="53" t="s">
        <v>271</v>
      </c>
      <c r="AM155" s="53" t="s">
        <v>271</v>
      </c>
      <c r="AN155" s="53" t="s">
        <v>271</v>
      </c>
      <c r="AO155" s="53" t="s">
        <v>271</v>
      </c>
      <c r="AP155" s="53" t="s">
        <v>271</v>
      </c>
      <c r="AQ155" s="53" t="s">
        <v>271</v>
      </c>
      <c r="AR155" s="53" t="s">
        <v>271</v>
      </c>
      <c r="AS155" s="53" t="s">
        <v>271</v>
      </c>
      <c r="AT155" s="53" t="s">
        <v>271</v>
      </c>
      <c r="AU155" s="53" t="s">
        <v>271</v>
      </c>
      <c r="AV155" s="53" t="s">
        <v>271</v>
      </c>
      <c r="AW155" s="53" t="s">
        <v>271</v>
      </c>
      <c r="AX155" s="53" t="s">
        <v>271</v>
      </c>
      <c r="AY155" s="53" t="s">
        <v>271</v>
      </c>
      <c r="AZ155" s="53" t="s">
        <v>271</v>
      </c>
      <c r="BA155" s="53" t="s">
        <v>271</v>
      </c>
      <c r="BB155" s="53" t="s">
        <v>271</v>
      </c>
      <c r="BC155" s="53" t="s">
        <v>271</v>
      </c>
      <c r="BD155" s="85" t="str" cm="1">
        <f t="array" ref="BD155">IF(OR(AH155:AX155="SI",AY155="SI",AZ155="SI",BA155="SI",BB155="SI",BC155="SI"),"Crítico-Proceda a elaborar plan de acción","No crítico/Intermedio-Solicitar evaluación por parte del OAL")</f>
        <v>No crítico/Intermedio-Solicitar evaluación por parte del OAL</v>
      </c>
      <c r="BE155" s="86"/>
      <c r="BF155" s="74"/>
      <c r="BG155" s="74"/>
      <c r="BH155" s="74"/>
      <c r="BI155" s="74"/>
      <c r="BJ155" s="74"/>
      <c r="BM155">
        <f t="shared" si="2"/>
        <v>1</v>
      </c>
    </row>
    <row r="156" spans="2:65" ht="58.5" customHeight="1">
      <c r="B156" s="54">
        <v>139</v>
      </c>
      <c r="C156" s="55" t="str">
        <f>Hoja1!AE143</f>
        <v xml:space="preserve"> </v>
      </c>
      <c r="D156" s="55" t="str">
        <f>Hoja1!AF143</f>
        <v xml:space="preserve"> </v>
      </c>
      <c r="E156" s="55" t="str">
        <f>Hoja1!AG143</f>
        <v xml:space="preserve"> </v>
      </c>
      <c r="F156" s="55" t="str">
        <f>Hoja1!AH143</f>
        <v xml:space="preserve"> </v>
      </c>
      <c r="G156" s="55" t="str">
        <f>Hoja1!AI143</f>
        <v xml:space="preserve"> </v>
      </c>
      <c r="H156" s="55" t="str">
        <f>Hoja1!AJ143</f>
        <v xml:space="preserve"> </v>
      </c>
      <c r="I156" s="55" t="str">
        <f>Hoja1!AK143</f>
        <v xml:space="preserve"> </v>
      </c>
      <c r="J156" s="55" t="str">
        <f>Hoja1!AL143</f>
        <v xml:space="preserve"> </v>
      </c>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79" t="str" cm="1">
        <f t="array" ref="AG156">IF(OR(K156:AA156="NO",AB156="NO",AC156="NO",AD156="NO",AE156="NO",AF156="NO"),"No aceptable","Aceptable")</f>
        <v>Aceptable</v>
      </c>
      <c r="AH156" s="53" t="s">
        <v>271</v>
      </c>
      <c r="AI156" s="53" t="s">
        <v>271</v>
      </c>
      <c r="AJ156" s="53" t="s">
        <v>271</v>
      </c>
      <c r="AK156" s="53" t="s">
        <v>271</v>
      </c>
      <c r="AL156" s="53" t="s">
        <v>271</v>
      </c>
      <c r="AM156" s="53" t="s">
        <v>271</v>
      </c>
      <c r="AN156" s="53" t="s">
        <v>271</v>
      </c>
      <c r="AO156" s="53" t="s">
        <v>271</v>
      </c>
      <c r="AP156" s="53" t="s">
        <v>271</v>
      </c>
      <c r="AQ156" s="53" t="s">
        <v>271</v>
      </c>
      <c r="AR156" s="53" t="s">
        <v>271</v>
      </c>
      <c r="AS156" s="53" t="s">
        <v>271</v>
      </c>
      <c r="AT156" s="53" t="s">
        <v>271</v>
      </c>
      <c r="AU156" s="53" t="s">
        <v>271</v>
      </c>
      <c r="AV156" s="53" t="s">
        <v>271</v>
      </c>
      <c r="AW156" s="53" t="s">
        <v>271</v>
      </c>
      <c r="AX156" s="53" t="s">
        <v>271</v>
      </c>
      <c r="AY156" s="53" t="s">
        <v>271</v>
      </c>
      <c r="AZ156" s="53" t="s">
        <v>271</v>
      </c>
      <c r="BA156" s="53" t="s">
        <v>271</v>
      </c>
      <c r="BB156" s="53" t="s">
        <v>271</v>
      </c>
      <c r="BC156" s="53" t="s">
        <v>271</v>
      </c>
      <c r="BD156" s="85" t="str" cm="1">
        <f t="array" ref="BD156">IF(OR(AH156:AX156="SI",AY156="SI",AZ156="SI",BA156="SI",BB156="SI",BC156="SI"),"Crítico-Proceda a elaborar plan de acción","No crítico/Intermedio-Solicitar evaluación por parte del OAL")</f>
        <v>No crítico/Intermedio-Solicitar evaluación por parte del OAL</v>
      </c>
      <c r="BE156" s="86"/>
      <c r="BF156" s="74"/>
      <c r="BG156" s="74"/>
      <c r="BH156" s="74"/>
      <c r="BI156" s="74"/>
      <c r="BJ156" s="74"/>
      <c r="BM156">
        <f t="shared" si="2"/>
        <v>1</v>
      </c>
    </row>
    <row r="157" spans="2:65" ht="58.5" customHeight="1">
      <c r="B157" s="54">
        <v>140</v>
      </c>
      <c r="C157" s="55" t="str">
        <f>Hoja1!AE144</f>
        <v xml:space="preserve"> </v>
      </c>
      <c r="D157" s="55" t="str">
        <f>Hoja1!AF144</f>
        <v xml:space="preserve"> </v>
      </c>
      <c r="E157" s="55" t="str">
        <f>Hoja1!AG144</f>
        <v xml:space="preserve"> </v>
      </c>
      <c r="F157" s="55" t="str">
        <f>Hoja1!AH144</f>
        <v xml:space="preserve"> </v>
      </c>
      <c r="G157" s="55" t="str">
        <f>Hoja1!AI144</f>
        <v xml:space="preserve"> </v>
      </c>
      <c r="H157" s="55" t="str">
        <f>Hoja1!AJ144</f>
        <v xml:space="preserve"> </v>
      </c>
      <c r="I157" s="55" t="str">
        <f>Hoja1!AK144</f>
        <v xml:space="preserve"> </v>
      </c>
      <c r="J157" s="55" t="str">
        <f>Hoja1!AL144</f>
        <v xml:space="preserve"> </v>
      </c>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79" t="str" cm="1">
        <f t="array" ref="AG157">IF(OR(K157:AA157="NO",AB157="NO",AC157="NO",AD157="NO",AE157="NO",AF157="NO"),"No aceptable","Aceptable")</f>
        <v>Aceptable</v>
      </c>
      <c r="AH157" s="53" t="s">
        <v>271</v>
      </c>
      <c r="AI157" s="53" t="s">
        <v>271</v>
      </c>
      <c r="AJ157" s="53" t="s">
        <v>271</v>
      </c>
      <c r="AK157" s="53" t="s">
        <v>271</v>
      </c>
      <c r="AL157" s="53" t="s">
        <v>271</v>
      </c>
      <c r="AM157" s="53" t="s">
        <v>271</v>
      </c>
      <c r="AN157" s="53" t="s">
        <v>271</v>
      </c>
      <c r="AO157" s="53" t="s">
        <v>271</v>
      </c>
      <c r="AP157" s="53" t="s">
        <v>271</v>
      </c>
      <c r="AQ157" s="53" t="s">
        <v>271</v>
      </c>
      <c r="AR157" s="53" t="s">
        <v>271</v>
      </c>
      <c r="AS157" s="53" t="s">
        <v>271</v>
      </c>
      <c r="AT157" s="53" t="s">
        <v>271</v>
      </c>
      <c r="AU157" s="53" t="s">
        <v>271</v>
      </c>
      <c r="AV157" s="53" t="s">
        <v>271</v>
      </c>
      <c r="AW157" s="53" t="s">
        <v>271</v>
      </c>
      <c r="AX157" s="53" t="s">
        <v>271</v>
      </c>
      <c r="AY157" s="53" t="s">
        <v>271</v>
      </c>
      <c r="AZ157" s="53" t="s">
        <v>271</v>
      </c>
      <c r="BA157" s="53" t="s">
        <v>271</v>
      </c>
      <c r="BB157" s="53" t="s">
        <v>271</v>
      </c>
      <c r="BC157" s="53" t="s">
        <v>271</v>
      </c>
      <c r="BD157" s="85" t="str" cm="1">
        <f t="array" ref="BD157">IF(OR(AH157:AX157="SI",AY157="SI",AZ157="SI",BA157="SI",BB157="SI",BC157="SI"),"Crítico-Proceda a elaborar plan de acción","No crítico/Intermedio-Solicitar evaluación por parte del OAL")</f>
        <v>No crítico/Intermedio-Solicitar evaluación por parte del OAL</v>
      </c>
      <c r="BE157" s="86"/>
      <c r="BF157" s="74"/>
      <c r="BG157" s="74"/>
      <c r="BH157" s="74"/>
      <c r="BI157" s="74"/>
      <c r="BJ157" s="74"/>
      <c r="BM157">
        <f t="shared" si="2"/>
        <v>1</v>
      </c>
    </row>
    <row r="158" spans="2:65" ht="58.5" customHeight="1">
      <c r="B158" s="54">
        <v>141</v>
      </c>
      <c r="C158" s="55" t="str">
        <f>Hoja1!AE145</f>
        <v xml:space="preserve"> </v>
      </c>
      <c r="D158" s="55" t="str">
        <f>Hoja1!AF145</f>
        <v xml:space="preserve"> </v>
      </c>
      <c r="E158" s="55" t="str">
        <f>Hoja1!AG145</f>
        <v xml:space="preserve"> </v>
      </c>
      <c r="F158" s="55" t="str">
        <f>Hoja1!AH145</f>
        <v xml:space="preserve"> </v>
      </c>
      <c r="G158" s="55" t="str">
        <f>Hoja1!AI145</f>
        <v xml:space="preserve"> </v>
      </c>
      <c r="H158" s="55" t="str">
        <f>Hoja1!AJ145</f>
        <v xml:space="preserve"> </v>
      </c>
      <c r="I158" s="55" t="str">
        <f>Hoja1!AK145</f>
        <v xml:space="preserve"> </v>
      </c>
      <c r="J158" s="55" t="str">
        <f>Hoja1!AL145</f>
        <v xml:space="preserve"> </v>
      </c>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79" t="str" cm="1">
        <f t="array" ref="AG158">IF(OR(K158:AA158="NO",AB158="NO",AC158="NO",AD158="NO",AE158="NO",AF158="NO"),"No aceptable","Aceptable")</f>
        <v>Aceptable</v>
      </c>
      <c r="AH158" s="53" t="s">
        <v>271</v>
      </c>
      <c r="AI158" s="53" t="s">
        <v>271</v>
      </c>
      <c r="AJ158" s="53" t="s">
        <v>271</v>
      </c>
      <c r="AK158" s="53" t="s">
        <v>271</v>
      </c>
      <c r="AL158" s="53" t="s">
        <v>271</v>
      </c>
      <c r="AM158" s="53" t="s">
        <v>271</v>
      </c>
      <c r="AN158" s="53" t="s">
        <v>271</v>
      </c>
      <c r="AO158" s="53" t="s">
        <v>271</v>
      </c>
      <c r="AP158" s="53" t="s">
        <v>271</v>
      </c>
      <c r="AQ158" s="53" t="s">
        <v>271</v>
      </c>
      <c r="AR158" s="53" t="s">
        <v>271</v>
      </c>
      <c r="AS158" s="53" t="s">
        <v>271</v>
      </c>
      <c r="AT158" s="53" t="s">
        <v>271</v>
      </c>
      <c r="AU158" s="53" t="s">
        <v>271</v>
      </c>
      <c r="AV158" s="53" t="s">
        <v>271</v>
      </c>
      <c r="AW158" s="53" t="s">
        <v>271</v>
      </c>
      <c r="AX158" s="53" t="s">
        <v>271</v>
      </c>
      <c r="AY158" s="53" t="s">
        <v>271</v>
      </c>
      <c r="AZ158" s="53" t="s">
        <v>271</v>
      </c>
      <c r="BA158" s="53" t="s">
        <v>271</v>
      </c>
      <c r="BB158" s="53" t="s">
        <v>271</v>
      </c>
      <c r="BC158" s="53" t="s">
        <v>271</v>
      </c>
      <c r="BD158" s="85" t="str" cm="1">
        <f t="array" ref="BD158">IF(OR(AH158:AX158="SI",AY158="SI",AZ158="SI",BA158="SI",BB158="SI",BC158="SI"),"Crítico-Proceda a elaborar plan de acción","No crítico/Intermedio-Solicitar evaluación por parte del OAL")</f>
        <v>No crítico/Intermedio-Solicitar evaluación por parte del OAL</v>
      </c>
      <c r="BE158" s="86"/>
      <c r="BF158" s="74"/>
      <c r="BG158" s="74"/>
      <c r="BH158" s="74"/>
      <c r="BI158" s="74"/>
      <c r="BJ158" s="74"/>
      <c r="BM158">
        <f t="shared" si="2"/>
        <v>1</v>
      </c>
    </row>
    <row r="159" spans="2:65" ht="58.5" customHeight="1">
      <c r="B159" s="54">
        <v>142</v>
      </c>
      <c r="C159" s="55" t="str">
        <f>Hoja1!AE146</f>
        <v xml:space="preserve"> </v>
      </c>
      <c r="D159" s="55" t="str">
        <f>Hoja1!AF146</f>
        <v xml:space="preserve"> </v>
      </c>
      <c r="E159" s="55" t="str">
        <f>Hoja1!AG146</f>
        <v xml:space="preserve"> </v>
      </c>
      <c r="F159" s="55" t="str">
        <f>Hoja1!AH146</f>
        <v xml:space="preserve"> </v>
      </c>
      <c r="G159" s="55" t="str">
        <f>Hoja1!AI146</f>
        <v xml:space="preserve"> </v>
      </c>
      <c r="H159" s="55" t="str">
        <f>Hoja1!AJ146</f>
        <v xml:space="preserve"> </v>
      </c>
      <c r="I159" s="55" t="str">
        <f>Hoja1!AK146</f>
        <v xml:space="preserve"> </v>
      </c>
      <c r="J159" s="55" t="str">
        <f>Hoja1!AL146</f>
        <v xml:space="preserve"> </v>
      </c>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79" t="str" cm="1">
        <f t="array" ref="AG159">IF(OR(K159:AA159="NO",AB159="NO",AC159="NO",AD159="NO",AE159="NO",AF159="NO"),"No aceptable","Aceptable")</f>
        <v>Aceptable</v>
      </c>
      <c r="AH159" s="53" t="s">
        <v>271</v>
      </c>
      <c r="AI159" s="53" t="s">
        <v>271</v>
      </c>
      <c r="AJ159" s="53" t="s">
        <v>271</v>
      </c>
      <c r="AK159" s="53" t="s">
        <v>271</v>
      </c>
      <c r="AL159" s="53" t="s">
        <v>271</v>
      </c>
      <c r="AM159" s="53" t="s">
        <v>271</v>
      </c>
      <c r="AN159" s="53" t="s">
        <v>271</v>
      </c>
      <c r="AO159" s="53" t="s">
        <v>271</v>
      </c>
      <c r="AP159" s="53" t="s">
        <v>271</v>
      </c>
      <c r="AQ159" s="53" t="s">
        <v>271</v>
      </c>
      <c r="AR159" s="53" t="s">
        <v>271</v>
      </c>
      <c r="AS159" s="53" t="s">
        <v>271</v>
      </c>
      <c r="AT159" s="53" t="s">
        <v>271</v>
      </c>
      <c r="AU159" s="53" t="s">
        <v>271</v>
      </c>
      <c r="AV159" s="53" t="s">
        <v>271</v>
      </c>
      <c r="AW159" s="53" t="s">
        <v>271</v>
      </c>
      <c r="AX159" s="53" t="s">
        <v>271</v>
      </c>
      <c r="AY159" s="53" t="s">
        <v>271</v>
      </c>
      <c r="AZ159" s="53" t="s">
        <v>271</v>
      </c>
      <c r="BA159" s="53" t="s">
        <v>271</v>
      </c>
      <c r="BB159" s="53" t="s">
        <v>271</v>
      </c>
      <c r="BC159" s="53" t="s">
        <v>271</v>
      </c>
      <c r="BD159" s="85" t="str" cm="1">
        <f t="array" ref="BD159">IF(OR(AH159:AX159="SI",AY159="SI",AZ159="SI",BA159="SI",BB159="SI",BC159="SI"),"Crítico-Proceda a elaborar plan de acción","No crítico/Intermedio-Solicitar evaluación por parte del OAL")</f>
        <v>No crítico/Intermedio-Solicitar evaluación por parte del OAL</v>
      </c>
      <c r="BE159" s="86"/>
      <c r="BF159" s="74"/>
      <c r="BG159" s="74"/>
      <c r="BH159" s="74"/>
      <c r="BI159" s="74"/>
      <c r="BJ159" s="74"/>
      <c r="BM159">
        <f t="shared" si="2"/>
        <v>1</v>
      </c>
    </row>
    <row r="160" spans="2:65" ht="58.5" customHeight="1">
      <c r="B160" s="54">
        <v>143</v>
      </c>
      <c r="C160" s="55" t="str">
        <f>Hoja1!AE147</f>
        <v xml:space="preserve"> </v>
      </c>
      <c r="D160" s="55" t="str">
        <f>Hoja1!AF147</f>
        <v xml:space="preserve"> </v>
      </c>
      <c r="E160" s="55" t="str">
        <f>Hoja1!AG147</f>
        <v xml:space="preserve"> </v>
      </c>
      <c r="F160" s="55" t="str">
        <f>Hoja1!AH147</f>
        <v xml:space="preserve"> </v>
      </c>
      <c r="G160" s="55" t="str">
        <f>Hoja1!AI147</f>
        <v xml:space="preserve"> </v>
      </c>
      <c r="H160" s="55" t="str">
        <f>Hoja1!AJ147</f>
        <v xml:space="preserve"> </v>
      </c>
      <c r="I160" s="55" t="str">
        <f>Hoja1!AK147</f>
        <v xml:space="preserve"> </v>
      </c>
      <c r="J160" s="55" t="str">
        <f>Hoja1!AL147</f>
        <v xml:space="preserve"> </v>
      </c>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79" t="str" cm="1">
        <f t="array" ref="AG160">IF(OR(K160:AA160="NO",AB160="NO",AC160="NO",AD160="NO",AE160="NO",AF160="NO"),"No aceptable","Aceptable")</f>
        <v>Aceptable</v>
      </c>
      <c r="AH160" s="53" t="s">
        <v>271</v>
      </c>
      <c r="AI160" s="53" t="s">
        <v>271</v>
      </c>
      <c r="AJ160" s="53" t="s">
        <v>271</v>
      </c>
      <c r="AK160" s="53" t="s">
        <v>271</v>
      </c>
      <c r="AL160" s="53" t="s">
        <v>271</v>
      </c>
      <c r="AM160" s="53" t="s">
        <v>271</v>
      </c>
      <c r="AN160" s="53" t="s">
        <v>271</v>
      </c>
      <c r="AO160" s="53" t="s">
        <v>271</v>
      </c>
      <c r="AP160" s="53" t="s">
        <v>271</v>
      </c>
      <c r="AQ160" s="53" t="s">
        <v>271</v>
      </c>
      <c r="AR160" s="53" t="s">
        <v>271</v>
      </c>
      <c r="AS160" s="53" t="s">
        <v>271</v>
      </c>
      <c r="AT160" s="53" t="s">
        <v>271</v>
      </c>
      <c r="AU160" s="53" t="s">
        <v>271</v>
      </c>
      <c r="AV160" s="53" t="s">
        <v>271</v>
      </c>
      <c r="AW160" s="53" t="s">
        <v>271</v>
      </c>
      <c r="AX160" s="53" t="s">
        <v>271</v>
      </c>
      <c r="AY160" s="53" t="s">
        <v>271</v>
      </c>
      <c r="AZ160" s="53" t="s">
        <v>271</v>
      </c>
      <c r="BA160" s="53" t="s">
        <v>271</v>
      </c>
      <c r="BB160" s="53" t="s">
        <v>271</v>
      </c>
      <c r="BC160" s="53" t="s">
        <v>271</v>
      </c>
      <c r="BD160" s="85" t="str" cm="1">
        <f t="array" ref="BD160">IF(OR(AH160:AX160="SI",AY160="SI",AZ160="SI",BA160="SI",BB160="SI",BC160="SI"),"Crítico-Proceda a elaborar plan de acción","No crítico/Intermedio-Solicitar evaluación por parte del OAL")</f>
        <v>No crítico/Intermedio-Solicitar evaluación por parte del OAL</v>
      </c>
      <c r="BE160" s="86"/>
      <c r="BF160" s="74"/>
      <c r="BG160" s="74"/>
      <c r="BH160" s="74"/>
      <c r="BI160" s="74"/>
      <c r="BJ160" s="74"/>
      <c r="BM160">
        <f t="shared" si="2"/>
        <v>1</v>
      </c>
    </row>
    <row r="161" spans="2:65" ht="58.5" customHeight="1">
      <c r="B161" s="54">
        <v>144</v>
      </c>
      <c r="C161" s="55" t="str">
        <f>Hoja1!AE148</f>
        <v xml:space="preserve"> </v>
      </c>
      <c r="D161" s="55" t="str">
        <f>Hoja1!AF148</f>
        <v xml:space="preserve"> </v>
      </c>
      <c r="E161" s="55" t="str">
        <f>Hoja1!AG148</f>
        <v xml:space="preserve"> </v>
      </c>
      <c r="F161" s="55" t="str">
        <f>Hoja1!AH148</f>
        <v xml:space="preserve"> </v>
      </c>
      <c r="G161" s="55" t="str">
        <f>Hoja1!AI148</f>
        <v xml:space="preserve"> </v>
      </c>
      <c r="H161" s="55" t="str">
        <f>Hoja1!AJ148</f>
        <v xml:space="preserve"> </v>
      </c>
      <c r="I161" s="55" t="str">
        <f>Hoja1!AK148</f>
        <v xml:space="preserve"> </v>
      </c>
      <c r="J161" s="55" t="str">
        <f>Hoja1!AL148</f>
        <v xml:space="preserve"> </v>
      </c>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79" t="str" cm="1">
        <f t="array" ref="AG161">IF(OR(K161:AA161="NO",AB161="NO",AC161="NO",AD161="NO",AE161="NO",AF161="NO"),"No aceptable","Aceptable")</f>
        <v>Aceptable</v>
      </c>
      <c r="AH161" s="53" t="s">
        <v>271</v>
      </c>
      <c r="AI161" s="53" t="s">
        <v>271</v>
      </c>
      <c r="AJ161" s="53" t="s">
        <v>271</v>
      </c>
      <c r="AK161" s="53" t="s">
        <v>271</v>
      </c>
      <c r="AL161" s="53" t="s">
        <v>271</v>
      </c>
      <c r="AM161" s="53" t="s">
        <v>271</v>
      </c>
      <c r="AN161" s="53" t="s">
        <v>271</v>
      </c>
      <c r="AO161" s="53" t="s">
        <v>271</v>
      </c>
      <c r="AP161" s="53" t="s">
        <v>271</v>
      </c>
      <c r="AQ161" s="53" t="s">
        <v>271</v>
      </c>
      <c r="AR161" s="53" t="s">
        <v>271</v>
      </c>
      <c r="AS161" s="53" t="s">
        <v>271</v>
      </c>
      <c r="AT161" s="53" t="s">
        <v>271</v>
      </c>
      <c r="AU161" s="53" t="s">
        <v>271</v>
      </c>
      <c r="AV161" s="53" t="s">
        <v>271</v>
      </c>
      <c r="AW161" s="53" t="s">
        <v>271</v>
      </c>
      <c r="AX161" s="53" t="s">
        <v>271</v>
      </c>
      <c r="AY161" s="53" t="s">
        <v>271</v>
      </c>
      <c r="AZ161" s="53" t="s">
        <v>271</v>
      </c>
      <c r="BA161" s="53" t="s">
        <v>271</v>
      </c>
      <c r="BB161" s="53" t="s">
        <v>271</v>
      </c>
      <c r="BC161" s="53" t="s">
        <v>271</v>
      </c>
      <c r="BD161" s="85" t="str" cm="1">
        <f t="array" ref="BD161">IF(OR(AH161:AX161="SI",AY161="SI",AZ161="SI",BA161="SI",BB161="SI",BC161="SI"),"Crítico-Proceda a elaborar plan de acción","No crítico/Intermedio-Solicitar evaluación por parte del OAL")</f>
        <v>No crítico/Intermedio-Solicitar evaluación por parte del OAL</v>
      </c>
      <c r="BE161" s="86"/>
      <c r="BF161" s="74"/>
      <c r="BG161" s="74"/>
      <c r="BH161" s="74"/>
      <c r="BI161" s="74"/>
      <c r="BJ161" s="74"/>
      <c r="BM161">
        <f t="shared" si="2"/>
        <v>1</v>
      </c>
    </row>
    <row r="162" spans="2:65" ht="58.5" customHeight="1">
      <c r="B162" s="54">
        <v>145</v>
      </c>
      <c r="C162" s="55" t="str">
        <f>Hoja1!AE149</f>
        <v xml:space="preserve"> </v>
      </c>
      <c r="D162" s="55" t="str">
        <f>Hoja1!AF149</f>
        <v xml:space="preserve"> </v>
      </c>
      <c r="E162" s="55" t="str">
        <f>Hoja1!AG149</f>
        <v xml:space="preserve"> </v>
      </c>
      <c r="F162" s="55" t="str">
        <f>Hoja1!AH149</f>
        <v xml:space="preserve"> </v>
      </c>
      <c r="G162" s="55" t="str">
        <f>Hoja1!AI149</f>
        <v xml:space="preserve"> </v>
      </c>
      <c r="H162" s="55" t="str">
        <f>Hoja1!AJ149</f>
        <v xml:space="preserve"> </v>
      </c>
      <c r="I162" s="55" t="str">
        <f>Hoja1!AK149</f>
        <v xml:space="preserve"> </v>
      </c>
      <c r="J162" s="55" t="str">
        <f>Hoja1!AL149</f>
        <v xml:space="preserve"> </v>
      </c>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79" t="str" cm="1">
        <f t="array" ref="AG162">IF(OR(K162:AA162="NO",AB162="NO",AC162="NO",AD162="NO",AE162="NO",AF162="NO"),"No aceptable","Aceptable")</f>
        <v>Aceptable</v>
      </c>
      <c r="AH162" s="53" t="s">
        <v>271</v>
      </c>
      <c r="AI162" s="53" t="s">
        <v>271</v>
      </c>
      <c r="AJ162" s="53" t="s">
        <v>271</v>
      </c>
      <c r="AK162" s="53" t="s">
        <v>271</v>
      </c>
      <c r="AL162" s="53" t="s">
        <v>271</v>
      </c>
      <c r="AM162" s="53" t="s">
        <v>271</v>
      </c>
      <c r="AN162" s="53" t="s">
        <v>271</v>
      </c>
      <c r="AO162" s="53" t="s">
        <v>271</v>
      </c>
      <c r="AP162" s="53" t="s">
        <v>271</v>
      </c>
      <c r="AQ162" s="53" t="s">
        <v>271</v>
      </c>
      <c r="AR162" s="53" t="s">
        <v>271</v>
      </c>
      <c r="AS162" s="53" t="s">
        <v>271</v>
      </c>
      <c r="AT162" s="53" t="s">
        <v>271</v>
      </c>
      <c r="AU162" s="53" t="s">
        <v>271</v>
      </c>
      <c r="AV162" s="53" t="s">
        <v>271</v>
      </c>
      <c r="AW162" s="53" t="s">
        <v>271</v>
      </c>
      <c r="AX162" s="53" t="s">
        <v>271</v>
      </c>
      <c r="AY162" s="53" t="s">
        <v>271</v>
      </c>
      <c r="AZ162" s="53" t="s">
        <v>271</v>
      </c>
      <c r="BA162" s="53" t="s">
        <v>271</v>
      </c>
      <c r="BB162" s="53" t="s">
        <v>271</v>
      </c>
      <c r="BC162" s="53" t="s">
        <v>271</v>
      </c>
      <c r="BD162" s="85" t="str" cm="1">
        <f t="array" ref="BD162">IF(OR(AH162:AX162="SI",AY162="SI",AZ162="SI",BA162="SI",BB162="SI",BC162="SI"),"Crítico-Proceda a elaborar plan de acción","No crítico/Intermedio-Solicitar evaluación por parte del OAL")</f>
        <v>No crítico/Intermedio-Solicitar evaluación por parte del OAL</v>
      </c>
      <c r="BE162" s="86"/>
      <c r="BF162" s="74"/>
      <c r="BG162" s="74"/>
      <c r="BH162" s="74"/>
      <c r="BI162" s="74"/>
      <c r="BJ162" s="74"/>
      <c r="BM162">
        <f t="shared" si="2"/>
        <v>1</v>
      </c>
    </row>
    <row r="163" spans="2:65" ht="58.5" customHeight="1">
      <c r="B163" s="54">
        <v>146</v>
      </c>
      <c r="C163" s="55" t="str">
        <f>Hoja1!AE150</f>
        <v xml:space="preserve"> </v>
      </c>
      <c r="D163" s="55" t="str">
        <f>Hoja1!AF150</f>
        <v xml:space="preserve"> </v>
      </c>
      <c r="E163" s="55" t="str">
        <f>Hoja1!AG150</f>
        <v xml:space="preserve"> </v>
      </c>
      <c r="F163" s="55" t="str">
        <f>Hoja1!AH150</f>
        <v xml:space="preserve"> </v>
      </c>
      <c r="G163" s="55" t="str">
        <f>Hoja1!AI150</f>
        <v xml:space="preserve"> </v>
      </c>
      <c r="H163" s="55" t="str">
        <f>Hoja1!AJ150</f>
        <v xml:space="preserve"> </v>
      </c>
      <c r="I163" s="55" t="str">
        <f>Hoja1!AK150</f>
        <v xml:space="preserve"> </v>
      </c>
      <c r="J163" s="55" t="str">
        <f>Hoja1!AL150</f>
        <v xml:space="preserve"> </v>
      </c>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79" t="str" cm="1">
        <f t="array" ref="AG163">IF(OR(K163:AA163="NO",AB163="NO",AC163="NO",AD163="NO",AE163="NO",AF163="NO"),"No aceptable","Aceptable")</f>
        <v>Aceptable</v>
      </c>
      <c r="AH163" s="53" t="s">
        <v>271</v>
      </c>
      <c r="AI163" s="53" t="s">
        <v>271</v>
      </c>
      <c r="AJ163" s="53" t="s">
        <v>271</v>
      </c>
      <c r="AK163" s="53" t="s">
        <v>271</v>
      </c>
      <c r="AL163" s="53" t="s">
        <v>271</v>
      </c>
      <c r="AM163" s="53" t="s">
        <v>271</v>
      </c>
      <c r="AN163" s="53" t="s">
        <v>271</v>
      </c>
      <c r="AO163" s="53" t="s">
        <v>271</v>
      </c>
      <c r="AP163" s="53" t="s">
        <v>271</v>
      </c>
      <c r="AQ163" s="53" t="s">
        <v>271</v>
      </c>
      <c r="AR163" s="53" t="s">
        <v>271</v>
      </c>
      <c r="AS163" s="53" t="s">
        <v>271</v>
      </c>
      <c r="AT163" s="53" t="s">
        <v>271</v>
      </c>
      <c r="AU163" s="53" t="s">
        <v>271</v>
      </c>
      <c r="AV163" s="53" t="s">
        <v>271</v>
      </c>
      <c r="AW163" s="53" t="s">
        <v>271</v>
      </c>
      <c r="AX163" s="53" t="s">
        <v>271</v>
      </c>
      <c r="AY163" s="53" t="s">
        <v>271</v>
      </c>
      <c r="AZ163" s="53" t="s">
        <v>271</v>
      </c>
      <c r="BA163" s="53" t="s">
        <v>271</v>
      </c>
      <c r="BB163" s="53" t="s">
        <v>271</v>
      </c>
      <c r="BC163" s="53" t="s">
        <v>271</v>
      </c>
      <c r="BD163" s="85" t="str" cm="1">
        <f t="array" ref="BD163">IF(OR(AH163:AX163="SI",AY163="SI",AZ163="SI",BA163="SI",BB163="SI",BC163="SI"),"Crítico-Proceda a elaborar plan de acción","No crítico/Intermedio-Solicitar evaluación por parte del OAL")</f>
        <v>No crítico/Intermedio-Solicitar evaluación por parte del OAL</v>
      </c>
      <c r="BE163" s="86"/>
      <c r="BF163" s="74"/>
      <c r="BG163" s="74"/>
      <c r="BH163" s="74"/>
      <c r="BI163" s="74"/>
      <c r="BJ163" s="74"/>
      <c r="BM163">
        <f t="shared" si="2"/>
        <v>1</v>
      </c>
    </row>
    <row r="164" spans="2:65" ht="58.5" customHeight="1">
      <c r="B164" s="54">
        <v>147</v>
      </c>
      <c r="C164" s="55" t="str">
        <f>Hoja1!AE151</f>
        <v xml:space="preserve"> </v>
      </c>
      <c r="D164" s="55" t="str">
        <f>Hoja1!AF151</f>
        <v xml:space="preserve"> </v>
      </c>
      <c r="E164" s="55" t="str">
        <f>Hoja1!AG151</f>
        <v xml:space="preserve"> </v>
      </c>
      <c r="F164" s="55" t="str">
        <f>Hoja1!AH151</f>
        <v xml:space="preserve"> </v>
      </c>
      <c r="G164" s="55" t="str">
        <f>Hoja1!AI151</f>
        <v xml:space="preserve"> </v>
      </c>
      <c r="H164" s="55" t="str">
        <f>Hoja1!AJ151</f>
        <v xml:space="preserve"> </v>
      </c>
      <c r="I164" s="55" t="str">
        <f>Hoja1!AK151</f>
        <v xml:space="preserve"> </v>
      </c>
      <c r="J164" s="55" t="str">
        <f>Hoja1!AL151</f>
        <v xml:space="preserve"> </v>
      </c>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79" t="str" cm="1">
        <f t="array" ref="AG164">IF(OR(K164:AA164="NO",AB164="NO",AC164="NO",AD164="NO",AE164="NO",AF164="NO"),"No aceptable","Aceptable")</f>
        <v>Aceptable</v>
      </c>
      <c r="AH164" s="53" t="s">
        <v>271</v>
      </c>
      <c r="AI164" s="53" t="s">
        <v>271</v>
      </c>
      <c r="AJ164" s="53" t="s">
        <v>271</v>
      </c>
      <c r="AK164" s="53" t="s">
        <v>271</v>
      </c>
      <c r="AL164" s="53" t="s">
        <v>271</v>
      </c>
      <c r="AM164" s="53" t="s">
        <v>271</v>
      </c>
      <c r="AN164" s="53" t="s">
        <v>271</v>
      </c>
      <c r="AO164" s="53" t="s">
        <v>271</v>
      </c>
      <c r="AP164" s="53" t="s">
        <v>271</v>
      </c>
      <c r="AQ164" s="53" t="s">
        <v>271</v>
      </c>
      <c r="AR164" s="53" t="s">
        <v>271</v>
      </c>
      <c r="AS164" s="53" t="s">
        <v>271</v>
      </c>
      <c r="AT164" s="53" t="s">
        <v>271</v>
      </c>
      <c r="AU164" s="53" t="s">
        <v>271</v>
      </c>
      <c r="AV164" s="53" t="s">
        <v>271</v>
      </c>
      <c r="AW164" s="53" t="s">
        <v>271</v>
      </c>
      <c r="AX164" s="53" t="s">
        <v>271</v>
      </c>
      <c r="AY164" s="53" t="s">
        <v>271</v>
      </c>
      <c r="AZ164" s="53" t="s">
        <v>271</v>
      </c>
      <c r="BA164" s="53" t="s">
        <v>271</v>
      </c>
      <c r="BB164" s="53" t="s">
        <v>271</v>
      </c>
      <c r="BC164" s="53" t="s">
        <v>271</v>
      </c>
      <c r="BD164" s="85" t="str" cm="1">
        <f t="array" ref="BD164">IF(OR(AH164:AX164="SI",AY164="SI",AZ164="SI",BA164="SI",BB164="SI",BC164="SI"),"Crítico-Proceda a elaborar plan de acción","No crítico/Intermedio-Solicitar evaluación por parte del OAL")</f>
        <v>No crítico/Intermedio-Solicitar evaluación por parte del OAL</v>
      </c>
      <c r="BE164" s="86"/>
      <c r="BF164" s="74"/>
      <c r="BG164" s="74"/>
      <c r="BH164" s="74"/>
      <c r="BI164" s="74"/>
      <c r="BJ164" s="74"/>
      <c r="BM164">
        <f t="shared" si="2"/>
        <v>1</v>
      </c>
    </row>
    <row r="165" spans="2:65" ht="58.5" customHeight="1">
      <c r="B165" s="54">
        <v>148</v>
      </c>
      <c r="C165" s="55" t="str">
        <f>Hoja1!AE152</f>
        <v xml:space="preserve"> </v>
      </c>
      <c r="D165" s="55" t="str">
        <f>Hoja1!AF152</f>
        <v xml:space="preserve"> </v>
      </c>
      <c r="E165" s="55" t="str">
        <f>Hoja1!AG152</f>
        <v xml:space="preserve"> </v>
      </c>
      <c r="F165" s="55" t="str">
        <f>Hoja1!AH152</f>
        <v xml:space="preserve"> </v>
      </c>
      <c r="G165" s="55" t="str">
        <f>Hoja1!AI152</f>
        <v xml:space="preserve"> </v>
      </c>
      <c r="H165" s="55" t="str">
        <f>Hoja1!AJ152</f>
        <v xml:space="preserve"> </v>
      </c>
      <c r="I165" s="55" t="str">
        <f>Hoja1!AK152</f>
        <v xml:space="preserve"> </v>
      </c>
      <c r="J165" s="55" t="str">
        <f>Hoja1!AL152</f>
        <v xml:space="preserve"> </v>
      </c>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79" t="str" cm="1">
        <f t="array" ref="AG165">IF(OR(K165:AA165="NO",AB165="NO",AC165="NO",AD165="NO",AE165="NO",AF165="NO"),"No aceptable","Aceptable")</f>
        <v>Aceptable</v>
      </c>
      <c r="AH165" s="53" t="s">
        <v>271</v>
      </c>
      <c r="AI165" s="53" t="s">
        <v>271</v>
      </c>
      <c r="AJ165" s="53" t="s">
        <v>271</v>
      </c>
      <c r="AK165" s="53" t="s">
        <v>271</v>
      </c>
      <c r="AL165" s="53" t="s">
        <v>271</v>
      </c>
      <c r="AM165" s="53" t="s">
        <v>271</v>
      </c>
      <c r="AN165" s="53" t="s">
        <v>271</v>
      </c>
      <c r="AO165" s="53" t="s">
        <v>271</v>
      </c>
      <c r="AP165" s="53" t="s">
        <v>271</v>
      </c>
      <c r="AQ165" s="53" t="s">
        <v>271</v>
      </c>
      <c r="AR165" s="53" t="s">
        <v>271</v>
      </c>
      <c r="AS165" s="53" t="s">
        <v>271</v>
      </c>
      <c r="AT165" s="53" t="s">
        <v>271</v>
      </c>
      <c r="AU165" s="53" t="s">
        <v>271</v>
      </c>
      <c r="AV165" s="53" t="s">
        <v>271</v>
      </c>
      <c r="AW165" s="53" t="s">
        <v>271</v>
      </c>
      <c r="AX165" s="53" t="s">
        <v>271</v>
      </c>
      <c r="AY165" s="53" t="s">
        <v>271</v>
      </c>
      <c r="AZ165" s="53" t="s">
        <v>271</v>
      </c>
      <c r="BA165" s="53" t="s">
        <v>271</v>
      </c>
      <c r="BB165" s="53" t="s">
        <v>271</v>
      </c>
      <c r="BC165" s="53" t="s">
        <v>271</v>
      </c>
      <c r="BD165" s="85" t="str" cm="1">
        <f t="array" ref="BD165">IF(OR(AH165:AX165="SI",AY165="SI",AZ165="SI",BA165="SI",BB165="SI",BC165="SI"),"Crítico-Proceda a elaborar plan de acción","No crítico/Intermedio-Solicitar evaluación por parte del OAL")</f>
        <v>No crítico/Intermedio-Solicitar evaluación por parte del OAL</v>
      </c>
      <c r="BE165" s="86"/>
      <c r="BF165" s="74"/>
      <c r="BG165" s="74"/>
      <c r="BH165" s="74"/>
      <c r="BI165" s="74"/>
      <c r="BJ165" s="74"/>
      <c r="BM165">
        <f t="shared" si="2"/>
        <v>1</v>
      </c>
    </row>
    <row r="166" spans="2:65" ht="58.5" customHeight="1">
      <c r="B166" s="54">
        <v>149</v>
      </c>
      <c r="C166" s="55" t="str">
        <f>Hoja1!AE153</f>
        <v xml:space="preserve"> </v>
      </c>
      <c r="D166" s="55" t="str">
        <f>Hoja1!AF153</f>
        <v xml:space="preserve"> </v>
      </c>
      <c r="E166" s="55" t="str">
        <f>Hoja1!AG153</f>
        <v xml:space="preserve"> </v>
      </c>
      <c r="F166" s="55" t="str">
        <f>Hoja1!AH153</f>
        <v xml:space="preserve"> </v>
      </c>
      <c r="G166" s="55" t="str">
        <f>Hoja1!AI153</f>
        <v xml:space="preserve"> </v>
      </c>
      <c r="H166" s="55" t="str">
        <f>Hoja1!AJ153</f>
        <v xml:space="preserve"> </v>
      </c>
      <c r="I166" s="55" t="str">
        <f>Hoja1!AK153</f>
        <v xml:space="preserve"> </v>
      </c>
      <c r="J166" s="55" t="str">
        <f>Hoja1!AL153</f>
        <v xml:space="preserve"> </v>
      </c>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79" t="str" cm="1">
        <f t="array" ref="AG166">IF(OR(K166:AA166="NO",AB166="NO",AC166="NO",AD166="NO",AE166="NO",AF166="NO"),"No aceptable","Aceptable")</f>
        <v>Aceptable</v>
      </c>
      <c r="AH166" s="53" t="s">
        <v>271</v>
      </c>
      <c r="AI166" s="53" t="s">
        <v>271</v>
      </c>
      <c r="AJ166" s="53" t="s">
        <v>271</v>
      </c>
      <c r="AK166" s="53" t="s">
        <v>271</v>
      </c>
      <c r="AL166" s="53" t="s">
        <v>271</v>
      </c>
      <c r="AM166" s="53" t="s">
        <v>271</v>
      </c>
      <c r="AN166" s="53" t="s">
        <v>271</v>
      </c>
      <c r="AO166" s="53" t="s">
        <v>271</v>
      </c>
      <c r="AP166" s="53" t="s">
        <v>271</v>
      </c>
      <c r="AQ166" s="53" t="s">
        <v>271</v>
      </c>
      <c r="AR166" s="53" t="s">
        <v>271</v>
      </c>
      <c r="AS166" s="53" t="s">
        <v>271</v>
      </c>
      <c r="AT166" s="53" t="s">
        <v>271</v>
      </c>
      <c r="AU166" s="53" t="s">
        <v>271</v>
      </c>
      <c r="AV166" s="53" t="s">
        <v>271</v>
      </c>
      <c r="AW166" s="53" t="s">
        <v>271</v>
      </c>
      <c r="AX166" s="53" t="s">
        <v>271</v>
      </c>
      <c r="AY166" s="53" t="s">
        <v>271</v>
      </c>
      <c r="AZ166" s="53" t="s">
        <v>271</v>
      </c>
      <c r="BA166" s="53" t="s">
        <v>271</v>
      </c>
      <c r="BB166" s="53" t="s">
        <v>271</v>
      </c>
      <c r="BC166" s="53" t="s">
        <v>271</v>
      </c>
      <c r="BD166" s="85" t="str" cm="1">
        <f t="array" ref="BD166">IF(OR(AH166:AX166="SI",AY166="SI",AZ166="SI",BA166="SI",BB166="SI",BC166="SI"),"Crítico-Proceda a elaborar plan de acción","No crítico/Intermedio-Solicitar evaluación por parte del OAL")</f>
        <v>No crítico/Intermedio-Solicitar evaluación por parte del OAL</v>
      </c>
      <c r="BE166" s="86"/>
      <c r="BF166" s="74"/>
      <c r="BG166" s="74"/>
      <c r="BH166" s="74"/>
      <c r="BI166" s="74"/>
      <c r="BJ166" s="74"/>
      <c r="BM166">
        <f t="shared" si="2"/>
        <v>1</v>
      </c>
    </row>
    <row r="167" spans="2:65" ht="58.5" customHeight="1">
      <c r="B167" s="54">
        <v>150</v>
      </c>
      <c r="C167" s="55" t="str">
        <f>Hoja1!AE154</f>
        <v xml:space="preserve"> </v>
      </c>
      <c r="D167" s="55" t="str">
        <f>Hoja1!AF154</f>
        <v xml:space="preserve"> </v>
      </c>
      <c r="E167" s="55" t="str">
        <f>Hoja1!AG154</f>
        <v xml:space="preserve"> </v>
      </c>
      <c r="F167" s="55" t="str">
        <f>Hoja1!AH154</f>
        <v xml:space="preserve"> </v>
      </c>
      <c r="G167" s="55" t="str">
        <f>Hoja1!AI154</f>
        <v xml:space="preserve"> </v>
      </c>
      <c r="H167" s="55" t="str">
        <f>Hoja1!AJ154</f>
        <v xml:space="preserve"> </v>
      </c>
      <c r="I167" s="55" t="str">
        <f>Hoja1!AK154</f>
        <v xml:space="preserve"> </v>
      </c>
      <c r="J167" s="55" t="str">
        <f>Hoja1!AL154</f>
        <v xml:space="preserve"> </v>
      </c>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79" t="str" cm="1">
        <f t="array" ref="AG167">IF(OR(K167:AA167="NO",AB167="NO",AC167="NO",AD167="NO",AE167="NO",AF167="NO"),"No aceptable","Aceptable")</f>
        <v>Aceptable</v>
      </c>
      <c r="AH167" s="53" t="s">
        <v>271</v>
      </c>
      <c r="AI167" s="53" t="s">
        <v>271</v>
      </c>
      <c r="AJ167" s="53" t="s">
        <v>271</v>
      </c>
      <c r="AK167" s="53" t="s">
        <v>271</v>
      </c>
      <c r="AL167" s="53" t="s">
        <v>271</v>
      </c>
      <c r="AM167" s="53" t="s">
        <v>271</v>
      </c>
      <c r="AN167" s="53" t="s">
        <v>271</v>
      </c>
      <c r="AO167" s="53" t="s">
        <v>271</v>
      </c>
      <c r="AP167" s="53" t="s">
        <v>271</v>
      </c>
      <c r="AQ167" s="53" t="s">
        <v>271</v>
      </c>
      <c r="AR167" s="53" t="s">
        <v>271</v>
      </c>
      <c r="AS167" s="53" t="s">
        <v>271</v>
      </c>
      <c r="AT167" s="53" t="s">
        <v>271</v>
      </c>
      <c r="AU167" s="53" t="s">
        <v>271</v>
      </c>
      <c r="AV167" s="53" t="s">
        <v>271</v>
      </c>
      <c r="AW167" s="53" t="s">
        <v>271</v>
      </c>
      <c r="AX167" s="53" t="s">
        <v>271</v>
      </c>
      <c r="AY167" s="53" t="s">
        <v>271</v>
      </c>
      <c r="AZ167" s="53" t="s">
        <v>271</v>
      </c>
      <c r="BA167" s="53" t="s">
        <v>271</v>
      </c>
      <c r="BB167" s="53" t="s">
        <v>271</v>
      </c>
      <c r="BC167" s="53" t="s">
        <v>271</v>
      </c>
      <c r="BD167" s="85" t="str" cm="1">
        <f t="array" ref="BD167">IF(OR(AH167:AX167="SI",AY167="SI",AZ167="SI",BA167="SI",BB167="SI",BC167="SI"),"Crítico-Proceda a elaborar plan de acción","No crítico/Intermedio-Solicitar evaluación por parte del OAL")</f>
        <v>No crítico/Intermedio-Solicitar evaluación por parte del OAL</v>
      </c>
      <c r="BE167" s="86"/>
      <c r="BF167" s="74"/>
      <c r="BG167" s="74"/>
      <c r="BH167" s="74"/>
      <c r="BI167" s="74"/>
      <c r="BJ167" s="74"/>
      <c r="BM167">
        <f t="shared" si="2"/>
        <v>1</v>
      </c>
    </row>
    <row r="168" spans="2:65" ht="58.5" customHeight="1">
      <c r="B168" s="54">
        <v>151</v>
      </c>
      <c r="C168" s="55" t="str">
        <f>Hoja1!AE155</f>
        <v xml:space="preserve"> </v>
      </c>
      <c r="D168" s="55" t="str">
        <f>Hoja1!AF155</f>
        <v xml:space="preserve"> </v>
      </c>
      <c r="E168" s="55" t="str">
        <f>Hoja1!AG155</f>
        <v xml:space="preserve"> </v>
      </c>
      <c r="F168" s="55" t="str">
        <f>Hoja1!AH155</f>
        <v xml:space="preserve"> </v>
      </c>
      <c r="G168" s="55" t="str">
        <f>Hoja1!AI155</f>
        <v xml:space="preserve"> </v>
      </c>
      <c r="H168" s="55" t="str">
        <f>Hoja1!AJ155</f>
        <v xml:space="preserve"> </v>
      </c>
      <c r="I168" s="55" t="str">
        <f>Hoja1!AK155</f>
        <v xml:space="preserve"> </v>
      </c>
      <c r="J168" s="55" t="str">
        <f>Hoja1!AL155</f>
        <v xml:space="preserve"> </v>
      </c>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79" t="str" cm="1">
        <f t="array" ref="AG168">IF(OR(K168:AA168="NO",AB168="NO",AC168="NO",AD168="NO",AE168="NO",AF168="NO"),"No aceptable","Aceptable")</f>
        <v>Aceptable</v>
      </c>
      <c r="AH168" s="53" t="s">
        <v>271</v>
      </c>
      <c r="AI168" s="53" t="s">
        <v>271</v>
      </c>
      <c r="AJ168" s="53" t="s">
        <v>271</v>
      </c>
      <c r="AK168" s="53" t="s">
        <v>271</v>
      </c>
      <c r="AL168" s="53" t="s">
        <v>271</v>
      </c>
      <c r="AM168" s="53" t="s">
        <v>271</v>
      </c>
      <c r="AN168" s="53" t="s">
        <v>271</v>
      </c>
      <c r="AO168" s="53" t="s">
        <v>271</v>
      </c>
      <c r="AP168" s="53" t="s">
        <v>271</v>
      </c>
      <c r="AQ168" s="53" t="s">
        <v>271</v>
      </c>
      <c r="AR168" s="53" t="s">
        <v>271</v>
      </c>
      <c r="AS168" s="53" t="s">
        <v>271</v>
      </c>
      <c r="AT168" s="53" t="s">
        <v>271</v>
      </c>
      <c r="AU168" s="53" t="s">
        <v>271</v>
      </c>
      <c r="AV168" s="53" t="s">
        <v>271</v>
      </c>
      <c r="AW168" s="53" t="s">
        <v>271</v>
      </c>
      <c r="AX168" s="53" t="s">
        <v>271</v>
      </c>
      <c r="AY168" s="53" t="s">
        <v>271</v>
      </c>
      <c r="AZ168" s="53" t="s">
        <v>271</v>
      </c>
      <c r="BA168" s="53" t="s">
        <v>271</v>
      </c>
      <c r="BB168" s="53" t="s">
        <v>271</v>
      </c>
      <c r="BC168" s="53" t="s">
        <v>271</v>
      </c>
      <c r="BD168" s="85" t="str" cm="1">
        <f t="array" ref="BD168">IF(OR(AH168:AX168="SI",AY168="SI",AZ168="SI",BA168="SI",BB168="SI",BC168="SI"),"Crítico-Proceda a elaborar plan de acción","No crítico/Intermedio-Solicitar evaluación por parte del OAL")</f>
        <v>No crítico/Intermedio-Solicitar evaluación por parte del OAL</v>
      </c>
      <c r="BE168" s="86"/>
      <c r="BF168" s="74"/>
      <c r="BG168" s="74"/>
      <c r="BH168" s="74"/>
      <c r="BI168" s="74"/>
      <c r="BJ168" s="74"/>
      <c r="BM168">
        <f t="shared" si="2"/>
        <v>1</v>
      </c>
    </row>
    <row r="169" spans="2:65" ht="58.5" customHeight="1">
      <c r="B169" s="54">
        <v>152</v>
      </c>
      <c r="C169" s="55" t="str">
        <f>Hoja1!AE156</f>
        <v xml:space="preserve"> </v>
      </c>
      <c r="D169" s="55" t="str">
        <f>Hoja1!AF156</f>
        <v xml:space="preserve"> </v>
      </c>
      <c r="E169" s="55" t="str">
        <f>Hoja1!AG156</f>
        <v xml:space="preserve"> </v>
      </c>
      <c r="F169" s="55" t="str">
        <f>Hoja1!AH156</f>
        <v xml:space="preserve"> </v>
      </c>
      <c r="G169" s="55" t="str">
        <f>Hoja1!AI156</f>
        <v xml:space="preserve"> </v>
      </c>
      <c r="H169" s="55" t="str">
        <f>Hoja1!AJ156</f>
        <v xml:space="preserve"> </v>
      </c>
      <c r="I169" s="55" t="str">
        <f>Hoja1!AK156</f>
        <v xml:space="preserve"> </v>
      </c>
      <c r="J169" s="55" t="str">
        <f>Hoja1!AL156</f>
        <v xml:space="preserve"> </v>
      </c>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79" t="str" cm="1">
        <f t="array" ref="AG169">IF(OR(K169:AA169="NO",AB169="NO",AC169="NO",AD169="NO",AE169="NO",AF169="NO"),"No aceptable","Aceptable")</f>
        <v>Aceptable</v>
      </c>
      <c r="AH169" s="53" t="s">
        <v>271</v>
      </c>
      <c r="AI169" s="53" t="s">
        <v>271</v>
      </c>
      <c r="AJ169" s="53" t="s">
        <v>271</v>
      </c>
      <c r="AK169" s="53" t="s">
        <v>271</v>
      </c>
      <c r="AL169" s="53" t="s">
        <v>271</v>
      </c>
      <c r="AM169" s="53" t="s">
        <v>271</v>
      </c>
      <c r="AN169" s="53" t="s">
        <v>271</v>
      </c>
      <c r="AO169" s="53" t="s">
        <v>271</v>
      </c>
      <c r="AP169" s="53" t="s">
        <v>271</v>
      </c>
      <c r="AQ169" s="53" t="s">
        <v>271</v>
      </c>
      <c r="AR169" s="53" t="s">
        <v>271</v>
      </c>
      <c r="AS169" s="53" t="s">
        <v>271</v>
      </c>
      <c r="AT169" s="53" t="s">
        <v>271</v>
      </c>
      <c r="AU169" s="53" t="s">
        <v>271</v>
      </c>
      <c r="AV169" s="53" t="s">
        <v>271</v>
      </c>
      <c r="AW169" s="53" t="s">
        <v>271</v>
      </c>
      <c r="AX169" s="53" t="s">
        <v>271</v>
      </c>
      <c r="AY169" s="53" t="s">
        <v>271</v>
      </c>
      <c r="AZ169" s="53" t="s">
        <v>271</v>
      </c>
      <c r="BA169" s="53" t="s">
        <v>271</v>
      </c>
      <c r="BB169" s="53" t="s">
        <v>271</v>
      </c>
      <c r="BC169" s="53" t="s">
        <v>271</v>
      </c>
      <c r="BD169" s="85" t="str" cm="1">
        <f t="array" ref="BD169">IF(OR(AH169:AX169="SI",AY169="SI",AZ169="SI",BA169="SI",BB169="SI",BC169="SI"),"Crítico-Proceda a elaborar plan de acción","No crítico/Intermedio-Solicitar evaluación por parte del OAL")</f>
        <v>No crítico/Intermedio-Solicitar evaluación por parte del OAL</v>
      </c>
      <c r="BE169" s="86"/>
      <c r="BF169" s="74"/>
      <c r="BG169" s="74"/>
      <c r="BH169" s="74"/>
      <c r="BI169" s="74"/>
      <c r="BJ169" s="74"/>
      <c r="BM169">
        <f t="shared" si="2"/>
        <v>1</v>
      </c>
    </row>
    <row r="170" spans="2:65" ht="58.5" customHeight="1">
      <c r="B170" s="54">
        <v>153</v>
      </c>
      <c r="C170" s="55" t="str">
        <f>Hoja1!AE157</f>
        <v xml:space="preserve"> </v>
      </c>
      <c r="D170" s="55" t="str">
        <f>Hoja1!AF157</f>
        <v xml:space="preserve"> </v>
      </c>
      <c r="E170" s="55" t="str">
        <f>Hoja1!AG157</f>
        <v xml:space="preserve"> </v>
      </c>
      <c r="F170" s="55" t="str">
        <f>Hoja1!AH157</f>
        <v xml:space="preserve"> </v>
      </c>
      <c r="G170" s="55" t="str">
        <f>Hoja1!AI157</f>
        <v xml:space="preserve"> </v>
      </c>
      <c r="H170" s="55" t="str">
        <f>Hoja1!AJ157</f>
        <v xml:space="preserve"> </v>
      </c>
      <c r="I170" s="55" t="str">
        <f>Hoja1!AK157</f>
        <v xml:space="preserve"> </v>
      </c>
      <c r="J170" s="55" t="str">
        <f>Hoja1!AL157</f>
        <v xml:space="preserve"> </v>
      </c>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79" t="str" cm="1">
        <f t="array" ref="AG170">IF(OR(K170:AA170="NO",AB170="NO",AC170="NO",AD170="NO",AE170="NO",AF170="NO"),"No aceptable","Aceptable")</f>
        <v>Aceptable</v>
      </c>
      <c r="AH170" s="53" t="s">
        <v>271</v>
      </c>
      <c r="AI170" s="53" t="s">
        <v>271</v>
      </c>
      <c r="AJ170" s="53" t="s">
        <v>271</v>
      </c>
      <c r="AK170" s="53" t="s">
        <v>271</v>
      </c>
      <c r="AL170" s="53" t="s">
        <v>271</v>
      </c>
      <c r="AM170" s="53" t="s">
        <v>271</v>
      </c>
      <c r="AN170" s="53" t="s">
        <v>271</v>
      </c>
      <c r="AO170" s="53" t="s">
        <v>271</v>
      </c>
      <c r="AP170" s="53" t="s">
        <v>271</v>
      </c>
      <c r="AQ170" s="53" t="s">
        <v>271</v>
      </c>
      <c r="AR170" s="53" t="s">
        <v>271</v>
      </c>
      <c r="AS170" s="53" t="s">
        <v>271</v>
      </c>
      <c r="AT170" s="53" t="s">
        <v>271</v>
      </c>
      <c r="AU170" s="53" t="s">
        <v>271</v>
      </c>
      <c r="AV170" s="53" t="s">
        <v>271</v>
      </c>
      <c r="AW170" s="53" t="s">
        <v>271</v>
      </c>
      <c r="AX170" s="53" t="s">
        <v>271</v>
      </c>
      <c r="AY170" s="53" t="s">
        <v>271</v>
      </c>
      <c r="AZ170" s="53" t="s">
        <v>271</v>
      </c>
      <c r="BA170" s="53" t="s">
        <v>271</v>
      </c>
      <c r="BB170" s="53" t="s">
        <v>271</v>
      </c>
      <c r="BC170" s="53" t="s">
        <v>271</v>
      </c>
      <c r="BD170" s="85" t="str" cm="1">
        <f t="array" ref="BD170">IF(OR(AH170:AX170="SI",AY170="SI",AZ170="SI",BA170="SI",BB170="SI",BC170="SI"),"Crítico-Proceda a elaborar plan de acción","No crítico/Intermedio-Solicitar evaluación por parte del OAL")</f>
        <v>No crítico/Intermedio-Solicitar evaluación por parte del OAL</v>
      </c>
      <c r="BE170" s="86"/>
      <c r="BF170" s="74"/>
      <c r="BG170" s="74"/>
      <c r="BH170" s="74"/>
      <c r="BI170" s="74"/>
      <c r="BJ170" s="74"/>
      <c r="BM170">
        <f t="shared" si="2"/>
        <v>1</v>
      </c>
    </row>
    <row r="171" spans="2:65" ht="58.5" customHeight="1">
      <c r="B171" s="54">
        <v>154</v>
      </c>
      <c r="C171" s="55" t="str">
        <f>Hoja1!AE158</f>
        <v xml:space="preserve"> </v>
      </c>
      <c r="D171" s="55" t="str">
        <f>Hoja1!AF158</f>
        <v xml:space="preserve"> </v>
      </c>
      <c r="E171" s="55" t="str">
        <f>Hoja1!AG158</f>
        <v xml:space="preserve"> </v>
      </c>
      <c r="F171" s="55" t="str">
        <f>Hoja1!AH158</f>
        <v xml:space="preserve"> </v>
      </c>
      <c r="G171" s="55" t="str">
        <f>Hoja1!AI158</f>
        <v xml:space="preserve"> </v>
      </c>
      <c r="H171" s="55" t="str">
        <f>Hoja1!AJ158</f>
        <v xml:space="preserve"> </v>
      </c>
      <c r="I171" s="55" t="str">
        <f>Hoja1!AK158</f>
        <v xml:space="preserve"> </v>
      </c>
      <c r="J171" s="55" t="str">
        <f>Hoja1!AL158</f>
        <v xml:space="preserve"> </v>
      </c>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79" t="str" cm="1">
        <f t="array" ref="AG171">IF(OR(K171:AA171="NO",AB171="NO",AC171="NO",AD171="NO",AE171="NO",AF171="NO"),"No aceptable","Aceptable")</f>
        <v>Aceptable</v>
      </c>
      <c r="AH171" s="53" t="s">
        <v>271</v>
      </c>
      <c r="AI171" s="53" t="s">
        <v>271</v>
      </c>
      <c r="AJ171" s="53" t="s">
        <v>271</v>
      </c>
      <c r="AK171" s="53" t="s">
        <v>271</v>
      </c>
      <c r="AL171" s="53" t="s">
        <v>271</v>
      </c>
      <c r="AM171" s="53" t="s">
        <v>271</v>
      </c>
      <c r="AN171" s="53" t="s">
        <v>271</v>
      </c>
      <c r="AO171" s="53" t="s">
        <v>271</v>
      </c>
      <c r="AP171" s="53" t="s">
        <v>271</v>
      </c>
      <c r="AQ171" s="53" t="s">
        <v>271</v>
      </c>
      <c r="AR171" s="53" t="s">
        <v>271</v>
      </c>
      <c r="AS171" s="53" t="s">
        <v>271</v>
      </c>
      <c r="AT171" s="53" t="s">
        <v>271</v>
      </c>
      <c r="AU171" s="53" t="s">
        <v>271</v>
      </c>
      <c r="AV171" s="53" t="s">
        <v>271</v>
      </c>
      <c r="AW171" s="53" t="s">
        <v>271</v>
      </c>
      <c r="AX171" s="53" t="s">
        <v>271</v>
      </c>
      <c r="AY171" s="53" t="s">
        <v>271</v>
      </c>
      <c r="AZ171" s="53" t="s">
        <v>271</v>
      </c>
      <c r="BA171" s="53" t="s">
        <v>271</v>
      </c>
      <c r="BB171" s="53" t="s">
        <v>271</v>
      </c>
      <c r="BC171" s="53" t="s">
        <v>271</v>
      </c>
      <c r="BD171" s="85" t="str" cm="1">
        <f t="array" ref="BD171">IF(OR(AH171:AX171="SI",AY171="SI",AZ171="SI",BA171="SI",BB171="SI",BC171="SI"),"Crítico-Proceda a elaborar plan de acción","No crítico/Intermedio-Solicitar evaluación por parte del OAL")</f>
        <v>No crítico/Intermedio-Solicitar evaluación por parte del OAL</v>
      </c>
      <c r="BE171" s="86"/>
      <c r="BF171" s="74"/>
      <c r="BG171" s="74"/>
      <c r="BH171" s="74"/>
      <c r="BI171" s="74"/>
      <c r="BJ171" s="74"/>
      <c r="BM171">
        <f t="shared" si="2"/>
        <v>1</v>
      </c>
    </row>
    <row r="172" spans="2:65" ht="58.5" customHeight="1">
      <c r="B172" s="54">
        <v>155</v>
      </c>
      <c r="C172" s="55" t="str">
        <f>Hoja1!AE159</f>
        <v xml:space="preserve"> </v>
      </c>
      <c r="D172" s="55" t="str">
        <f>Hoja1!AF159</f>
        <v xml:space="preserve"> </v>
      </c>
      <c r="E172" s="55" t="str">
        <f>Hoja1!AG159</f>
        <v xml:space="preserve"> </v>
      </c>
      <c r="F172" s="55" t="str">
        <f>Hoja1!AH159</f>
        <v xml:space="preserve"> </v>
      </c>
      <c r="G172" s="55" t="str">
        <f>Hoja1!AI159</f>
        <v xml:space="preserve"> </v>
      </c>
      <c r="H172" s="55" t="str">
        <f>Hoja1!AJ159</f>
        <v xml:space="preserve"> </v>
      </c>
      <c r="I172" s="55" t="str">
        <f>Hoja1!AK159</f>
        <v xml:space="preserve"> </v>
      </c>
      <c r="J172" s="55" t="str">
        <f>Hoja1!AL159</f>
        <v xml:space="preserve"> </v>
      </c>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79" t="str" cm="1">
        <f t="array" ref="AG172">IF(OR(K172:AA172="NO",AB172="NO",AC172="NO",AD172="NO",AE172="NO",AF172="NO"),"No aceptable","Aceptable")</f>
        <v>Aceptable</v>
      </c>
      <c r="AH172" s="53" t="s">
        <v>271</v>
      </c>
      <c r="AI172" s="53" t="s">
        <v>271</v>
      </c>
      <c r="AJ172" s="53" t="s">
        <v>271</v>
      </c>
      <c r="AK172" s="53" t="s">
        <v>271</v>
      </c>
      <c r="AL172" s="53" t="s">
        <v>271</v>
      </c>
      <c r="AM172" s="53" t="s">
        <v>271</v>
      </c>
      <c r="AN172" s="53" t="s">
        <v>271</v>
      </c>
      <c r="AO172" s="53" t="s">
        <v>271</v>
      </c>
      <c r="AP172" s="53" t="s">
        <v>271</v>
      </c>
      <c r="AQ172" s="53" t="s">
        <v>271</v>
      </c>
      <c r="AR172" s="53" t="s">
        <v>271</v>
      </c>
      <c r="AS172" s="53" t="s">
        <v>271</v>
      </c>
      <c r="AT172" s="53" t="s">
        <v>271</v>
      </c>
      <c r="AU172" s="53" t="s">
        <v>271</v>
      </c>
      <c r="AV172" s="53" t="s">
        <v>271</v>
      </c>
      <c r="AW172" s="53" t="s">
        <v>271</v>
      </c>
      <c r="AX172" s="53" t="s">
        <v>271</v>
      </c>
      <c r="AY172" s="53" t="s">
        <v>271</v>
      </c>
      <c r="AZ172" s="53" t="s">
        <v>271</v>
      </c>
      <c r="BA172" s="53" t="s">
        <v>271</v>
      </c>
      <c r="BB172" s="53" t="s">
        <v>271</v>
      </c>
      <c r="BC172" s="53" t="s">
        <v>271</v>
      </c>
      <c r="BD172" s="85" t="str" cm="1">
        <f t="array" ref="BD172">IF(OR(AH172:AX172="SI",AY172="SI",AZ172="SI",BA172="SI",BB172="SI",BC172="SI"),"Crítico-Proceda a elaborar plan de acción","No crítico/Intermedio-Solicitar evaluación por parte del OAL")</f>
        <v>No crítico/Intermedio-Solicitar evaluación por parte del OAL</v>
      </c>
      <c r="BE172" s="86"/>
      <c r="BF172" s="74"/>
      <c r="BG172" s="74"/>
      <c r="BH172" s="74"/>
      <c r="BI172" s="74"/>
      <c r="BJ172" s="74"/>
      <c r="BM172">
        <f t="shared" si="2"/>
        <v>1</v>
      </c>
    </row>
    <row r="173" spans="2:65" ht="58.5" customHeight="1">
      <c r="B173" s="54">
        <v>156</v>
      </c>
      <c r="C173" s="55" t="str">
        <f>Hoja1!AE160</f>
        <v xml:space="preserve"> </v>
      </c>
      <c r="D173" s="55" t="str">
        <f>Hoja1!AF160</f>
        <v xml:space="preserve"> </v>
      </c>
      <c r="E173" s="55" t="str">
        <f>Hoja1!AG160</f>
        <v xml:space="preserve"> </v>
      </c>
      <c r="F173" s="55" t="str">
        <f>Hoja1!AH160</f>
        <v xml:space="preserve"> </v>
      </c>
      <c r="G173" s="55" t="str">
        <f>Hoja1!AI160</f>
        <v xml:space="preserve"> </v>
      </c>
      <c r="H173" s="55" t="str">
        <f>Hoja1!AJ160</f>
        <v xml:space="preserve"> </v>
      </c>
      <c r="I173" s="55" t="str">
        <f>Hoja1!AK160</f>
        <v xml:space="preserve"> </v>
      </c>
      <c r="J173" s="55" t="str">
        <f>Hoja1!AL160</f>
        <v xml:space="preserve"> </v>
      </c>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79" t="str" cm="1">
        <f t="array" ref="AG173">IF(OR(K173:AA173="NO",AB173="NO",AC173="NO",AD173="NO",AE173="NO",AF173="NO"),"No aceptable","Aceptable")</f>
        <v>Aceptable</v>
      </c>
      <c r="AH173" s="53" t="s">
        <v>271</v>
      </c>
      <c r="AI173" s="53" t="s">
        <v>271</v>
      </c>
      <c r="AJ173" s="53" t="s">
        <v>271</v>
      </c>
      <c r="AK173" s="53" t="s">
        <v>271</v>
      </c>
      <c r="AL173" s="53" t="s">
        <v>271</v>
      </c>
      <c r="AM173" s="53" t="s">
        <v>271</v>
      </c>
      <c r="AN173" s="53" t="s">
        <v>271</v>
      </c>
      <c r="AO173" s="53" t="s">
        <v>271</v>
      </c>
      <c r="AP173" s="53" t="s">
        <v>271</v>
      </c>
      <c r="AQ173" s="53" t="s">
        <v>271</v>
      </c>
      <c r="AR173" s="53" t="s">
        <v>271</v>
      </c>
      <c r="AS173" s="53" t="s">
        <v>271</v>
      </c>
      <c r="AT173" s="53" t="s">
        <v>271</v>
      </c>
      <c r="AU173" s="53" t="s">
        <v>271</v>
      </c>
      <c r="AV173" s="53" t="s">
        <v>271</v>
      </c>
      <c r="AW173" s="53" t="s">
        <v>271</v>
      </c>
      <c r="AX173" s="53" t="s">
        <v>271</v>
      </c>
      <c r="AY173" s="53" t="s">
        <v>271</v>
      </c>
      <c r="AZ173" s="53" t="s">
        <v>271</v>
      </c>
      <c r="BA173" s="53" t="s">
        <v>271</v>
      </c>
      <c r="BB173" s="53" t="s">
        <v>271</v>
      </c>
      <c r="BC173" s="53" t="s">
        <v>271</v>
      </c>
      <c r="BD173" s="85" t="str" cm="1">
        <f t="array" ref="BD173">IF(OR(AH173:AX173="SI",AY173="SI",AZ173="SI",BA173="SI",BB173="SI",BC173="SI"),"Crítico-Proceda a elaborar plan de acción","No crítico/Intermedio-Solicitar evaluación por parte del OAL")</f>
        <v>No crítico/Intermedio-Solicitar evaluación por parte del OAL</v>
      </c>
      <c r="BE173" s="86"/>
      <c r="BF173" s="74"/>
      <c r="BG173" s="74"/>
      <c r="BH173" s="74"/>
      <c r="BI173" s="74"/>
      <c r="BJ173" s="74"/>
      <c r="BM173">
        <f t="shared" si="2"/>
        <v>1</v>
      </c>
    </row>
    <row r="174" spans="2:65" ht="58.5" customHeight="1">
      <c r="B174" s="54">
        <v>157</v>
      </c>
      <c r="C174" s="55" t="str">
        <f>Hoja1!AE161</f>
        <v xml:space="preserve"> </v>
      </c>
      <c r="D174" s="55" t="str">
        <f>Hoja1!AF161</f>
        <v xml:space="preserve"> </v>
      </c>
      <c r="E174" s="55" t="str">
        <f>Hoja1!AG161</f>
        <v xml:space="preserve"> </v>
      </c>
      <c r="F174" s="55" t="str">
        <f>Hoja1!AH161</f>
        <v xml:space="preserve"> </v>
      </c>
      <c r="G174" s="55" t="str">
        <f>Hoja1!AI161</f>
        <v xml:space="preserve"> </v>
      </c>
      <c r="H174" s="55" t="str">
        <f>Hoja1!AJ161</f>
        <v xml:space="preserve"> </v>
      </c>
      <c r="I174" s="55" t="str">
        <f>Hoja1!AK161</f>
        <v xml:space="preserve"> </v>
      </c>
      <c r="J174" s="55" t="str">
        <f>Hoja1!AL161</f>
        <v xml:space="preserve"> </v>
      </c>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79" t="str" cm="1">
        <f t="array" ref="AG174">IF(OR(K174:AA174="NO",AB174="NO",AC174="NO",AD174="NO",AE174="NO",AF174="NO"),"No aceptable","Aceptable")</f>
        <v>Aceptable</v>
      </c>
      <c r="AH174" s="53" t="s">
        <v>271</v>
      </c>
      <c r="AI174" s="53" t="s">
        <v>271</v>
      </c>
      <c r="AJ174" s="53" t="s">
        <v>271</v>
      </c>
      <c r="AK174" s="53" t="s">
        <v>271</v>
      </c>
      <c r="AL174" s="53" t="s">
        <v>271</v>
      </c>
      <c r="AM174" s="53" t="s">
        <v>271</v>
      </c>
      <c r="AN174" s="53" t="s">
        <v>271</v>
      </c>
      <c r="AO174" s="53" t="s">
        <v>271</v>
      </c>
      <c r="AP174" s="53" t="s">
        <v>271</v>
      </c>
      <c r="AQ174" s="53" t="s">
        <v>271</v>
      </c>
      <c r="AR174" s="53" t="s">
        <v>271</v>
      </c>
      <c r="AS174" s="53" t="s">
        <v>271</v>
      </c>
      <c r="AT174" s="53" t="s">
        <v>271</v>
      </c>
      <c r="AU174" s="53" t="s">
        <v>271</v>
      </c>
      <c r="AV174" s="53" t="s">
        <v>271</v>
      </c>
      <c r="AW174" s="53" t="s">
        <v>271</v>
      </c>
      <c r="AX174" s="53" t="s">
        <v>271</v>
      </c>
      <c r="AY174" s="53" t="s">
        <v>271</v>
      </c>
      <c r="AZ174" s="53" t="s">
        <v>271</v>
      </c>
      <c r="BA174" s="53" t="s">
        <v>271</v>
      </c>
      <c r="BB174" s="53" t="s">
        <v>271</v>
      </c>
      <c r="BC174" s="53" t="s">
        <v>271</v>
      </c>
      <c r="BD174" s="85" t="str" cm="1">
        <f t="array" ref="BD174">IF(OR(AH174:AX174="SI",AY174="SI",AZ174="SI",BA174="SI",BB174="SI",BC174="SI"),"Crítico-Proceda a elaborar plan de acción","No crítico/Intermedio-Solicitar evaluación por parte del OAL")</f>
        <v>No crítico/Intermedio-Solicitar evaluación por parte del OAL</v>
      </c>
      <c r="BE174" s="86"/>
      <c r="BF174" s="74"/>
      <c r="BG174" s="74"/>
      <c r="BH174" s="74"/>
      <c r="BI174" s="74"/>
      <c r="BJ174" s="74"/>
      <c r="BM174">
        <f t="shared" si="2"/>
        <v>1</v>
      </c>
    </row>
    <row r="175" spans="2:65" ht="58.5" customHeight="1">
      <c r="B175" s="54">
        <v>158</v>
      </c>
      <c r="C175" s="55" t="str">
        <f>Hoja1!AE162</f>
        <v xml:space="preserve"> </v>
      </c>
      <c r="D175" s="55" t="str">
        <f>Hoja1!AF162</f>
        <v xml:space="preserve"> </v>
      </c>
      <c r="E175" s="55" t="str">
        <f>Hoja1!AG162</f>
        <v xml:space="preserve"> </v>
      </c>
      <c r="F175" s="55" t="str">
        <f>Hoja1!AH162</f>
        <v xml:space="preserve"> </v>
      </c>
      <c r="G175" s="55" t="str">
        <f>Hoja1!AI162</f>
        <v xml:space="preserve"> </v>
      </c>
      <c r="H175" s="55" t="str">
        <f>Hoja1!AJ162</f>
        <v xml:space="preserve"> </v>
      </c>
      <c r="I175" s="55" t="str">
        <f>Hoja1!AK162</f>
        <v xml:space="preserve"> </v>
      </c>
      <c r="J175" s="55" t="str">
        <f>Hoja1!AL162</f>
        <v xml:space="preserve"> </v>
      </c>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79" t="str" cm="1">
        <f t="array" ref="AG175">IF(OR(K175:AA175="NO",AB175="NO",AC175="NO",AD175="NO",AE175="NO",AF175="NO"),"No aceptable","Aceptable")</f>
        <v>Aceptable</v>
      </c>
      <c r="AH175" s="53" t="s">
        <v>271</v>
      </c>
      <c r="AI175" s="53" t="s">
        <v>271</v>
      </c>
      <c r="AJ175" s="53" t="s">
        <v>271</v>
      </c>
      <c r="AK175" s="53" t="s">
        <v>271</v>
      </c>
      <c r="AL175" s="53" t="s">
        <v>271</v>
      </c>
      <c r="AM175" s="53" t="s">
        <v>271</v>
      </c>
      <c r="AN175" s="53" t="s">
        <v>271</v>
      </c>
      <c r="AO175" s="53" t="s">
        <v>271</v>
      </c>
      <c r="AP175" s="53" t="s">
        <v>271</v>
      </c>
      <c r="AQ175" s="53" t="s">
        <v>271</v>
      </c>
      <c r="AR175" s="53" t="s">
        <v>271</v>
      </c>
      <c r="AS175" s="53" t="s">
        <v>271</v>
      </c>
      <c r="AT175" s="53" t="s">
        <v>271</v>
      </c>
      <c r="AU175" s="53" t="s">
        <v>271</v>
      </c>
      <c r="AV175" s="53" t="s">
        <v>271</v>
      </c>
      <c r="AW175" s="53" t="s">
        <v>271</v>
      </c>
      <c r="AX175" s="53" t="s">
        <v>271</v>
      </c>
      <c r="AY175" s="53" t="s">
        <v>271</v>
      </c>
      <c r="AZ175" s="53" t="s">
        <v>271</v>
      </c>
      <c r="BA175" s="53" t="s">
        <v>271</v>
      </c>
      <c r="BB175" s="53" t="s">
        <v>271</v>
      </c>
      <c r="BC175" s="53" t="s">
        <v>271</v>
      </c>
      <c r="BD175" s="85" t="str" cm="1">
        <f t="array" ref="BD175">IF(OR(AH175:AX175="SI",AY175="SI",AZ175="SI",BA175="SI",BB175="SI",BC175="SI"),"Crítico-Proceda a elaborar plan de acción","No crítico/Intermedio-Solicitar evaluación por parte del OAL")</f>
        <v>No crítico/Intermedio-Solicitar evaluación por parte del OAL</v>
      </c>
      <c r="BE175" s="86"/>
      <c r="BF175" s="74"/>
      <c r="BG175" s="74"/>
      <c r="BH175" s="74"/>
      <c r="BI175" s="74"/>
      <c r="BJ175" s="74"/>
      <c r="BM175">
        <f t="shared" si="2"/>
        <v>1</v>
      </c>
    </row>
    <row r="176" spans="2:65" ht="58.5" customHeight="1">
      <c r="B176" s="54">
        <v>159</v>
      </c>
      <c r="C176" s="55" t="str">
        <f>Hoja1!AE163</f>
        <v xml:space="preserve"> </v>
      </c>
      <c r="D176" s="55" t="str">
        <f>Hoja1!AF163</f>
        <v xml:space="preserve"> </v>
      </c>
      <c r="E176" s="55" t="str">
        <f>Hoja1!AG163</f>
        <v xml:space="preserve"> </v>
      </c>
      <c r="F176" s="55" t="str">
        <f>Hoja1!AH163</f>
        <v xml:space="preserve"> </v>
      </c>
      <c r="G176" s="55" t="str">
        <f>Hoja1!AI163</f>
        <v xml:space="preserve"> </v>
      </c>
      <c r="H176" s="55" t="str">
        <f>Hoja1!AJ163</f>
        <v xml:space="preserve"> </v>
      </c>
      <c r="I176" s="55" t="str">
        <f>Hoja1!AK163</f>
        <v xml:space="preserve"> </v>
      </c>
      <c r="J176" s="55" t="str">
        <f>Hoja1!AL163</f>
        <v xml:space="preserve"> </v>
      </c>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79" t="str" cm="1">
        <f t="array" ref="AG176">IF(OR(K176:AA176="NO",AB176="NO",AC176="NO",AD176="NO",AE176="NO",AF176="NO"),"No aceptable","Aceptable")</f>
        <v>Aceptable</v>
      </c>
      <c r="AH176" s="53" t="s">
        <v>271</v>
      </c>
      <c r="AI176" s="53" t="s">
        <v>271</v>
      </c>
      <c r="AJ176" s="53" t="s">
        <v>271</v>
      </c>
      <c r="AK176" s="53" t="s">
        <v>271</v>
      </c>
      <c r="AL176" s="53" t="s">
        <v>271</v>
      </c>
      <c r="AM176" s="53" t="s">
        <v>271</v>
      </c>
      <c r="AN176" s="53" t="s">
        <v>271</v>
      </c>
      <c r="AO176" s="53" t="s">
        <v>271</v>
      </c>
      <c r="AP176" s="53" t="s">
        <v>271</v>
      </c>
      <c r="AQ176" s="53" t="s">
        <v>271</v>
      </c>
      <c r="AR176" s="53" t="s">
        <v>271</v>
      </c>
      <c r="AS176" s="53" t="s">
        <v>271</v>
      </c>
      <c r="AT176" s="53" t="s">
        <v>271</v>
      </c>
      <c r="AU176" s="53" t="s">
        <v>271</v>
      </c>
      <c r="AV176" s="53" t="s">
        <v>271</v>
      </c>
      <c r="AW176" s="53" t="s">
        <v>271</v>
      </c>
      <c r="AX176" s="53" t="s">
        <v>271</v>
      </c>
      <c r="AY176" s="53" t="s">
        <v>271</v>
      </c>
      <c r="AZ176" s="53" t="s">
        <v>271</v>
      </c>
      <c r="BA176" s="53" t="s">
        <v>271</v>
      </c>
      <c r="BB176" s="53" t="s">
        <v>271</v>
      </c>
      <c r="BC176" s="53" t="s">
        <v>271</v>
      </c>
      <c r="BD176" s="85" t="str" cm="1">
        <f t="array" ref="BD176">IF(OR(AH176:AX176="SI",AY176="SI",AZ176="SI",BA176="SI",BB176="SI",BC176="SI"),"Crítico-Proceda a elaborar plan de acción","No crítico/Intermedio-Solicitar evaluación por parte del OAL")</f>
        <v>No crítico/Intermedio-Solicitar evaluación por parte del OAL</v>
      </c>
      <c r="BE176" s="86"/>
      <c r="BF176" s="74"/>
      <c r="BG176" s="74"/>
      <c r="BH176" s="74"/>
      <c r="BI176" s="74"/>
      <c r="BJ176" s="74"/>
      <c r="BM176">
        <f t="shared" si="2"/>
        <v>1</v>
      </c>
    </row>
    <row r="177" spans="2:65" ht="58.5" customHeight="1">
      <c r="B177" s="54">
        <v>160</v>
      </c>
      <c r="C177" s="55" t="str">
        <f>Hoja1!AE164</f>
        <v xml:space="preserve"> </v>
      </c>
      <c r="D177" s="55" t="str">
        <f>Hoja1!AF164</f>
        <v xml:space="preserve"> </v>
      </c>
      <c r="E177" s="55" t="str">
        <f>Hoja1!AG164</f>
        <v xml:space="preserve"> </v>
      </c>
      <c r="F177" s="55" t="str">
        <f>Hoja1!AH164</f>
        <v xml:space="preserve"> </v>
      </c>
      <c r="G177" s="55" t="str">
        <f>Hoja1!AI164</f>
        <v xml:space="preserve"> </v>
      </c>
      <c r="H177" s="55" t="str">
        <f>Hoja1!AJ164</f>
        <v xml:space="preserve"> </v>
      </c>
      <c r="I177" s="55" t="str">
        <f>Hoja1!AK164</f>
        <v xml:space="preserve"> </v>
      </c>
      <c r="J177" s="55" t="str">
        <f>Hoja1!AL164</f>
        <v xml:space="preserve"> </v>
      </c>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79" t="str" cm="1">
        <f t="array" ref="AG177">IF(OR(K177:AA177="NO",AB177="NO",AC177="NO",AD177="NO",AE177="NO",AF177="NO"),"No aceptable","Aceptable")</f>
        <v>Aceptable</v>
      </c>
      <c r="AH177" s="53" t="s">
        <v>271</v>
      </c>
      <c r="AI177" s="53" t="s">
        <v>271</v>
      </c>
      <c r="AJ177" s="53" t="s">
        <v>271</v>
      </c>
      <c r="AK177" s="53" t="s">
        <v>271</v>
      </c>
      <c r="AL177" s="53" t="s">
        <v>271</v>
      </c>
      <c r="AM177" s="53" t="s">
        <v>271</v>
      </c>
      <c r="AN177" s="53" t="s">
        <v>271</v>
      </c>
      <c r="AO177" s="53" t="s">
        <v>271</v>
      </c>
      <c r="AP177" s="53" t="s">
        <v>271</v>
      </c>
      <c r="AQ177" s="53" t="s">
        <v>271</v>
      </c>
      <c r="AR177" s="53" t="s">
        <v>271</v>
      </c>
      <c r="AS177" s="53" t="s">
        <v>271</v>
      </c>
      <c r="AT177" s="53" t="s">
        <v>271</v>
      </c>
      <c r="AU177" s="53" t="s">
        <v>271</v>
      </c>
      <c r="AV177" s="53" t="s">
        <v>271</v>
      </c>
      <c r="AW177" s="53" t="s">
        <v>271</v>
      </c>
      <c r="AX177" s="53" t="s">
        <v>271</v>
      </c>
      <c r="AY177" s="53" t="s">
        <v>271</v>
      </c>
      <c r="AZ177" s="53" t="s">
        <v>271</v>
      </c>
      <c r="BA177" s="53" t="s">
        <v>271</v>
      </c>
      <c r="BB177" s="53" t="s">
        <v>271</v>
      </c>
      <c r="BC177" s="53" t="s">
        <v>271</v>
      </c>
      <c r="BD177" s="85" t="str" cm="1">
        <f t="array" ref="BD177">IF(OR(AH177:AX177="SI",AY177="SI",AZ177="SI",BA177="SI",BB177="SI",BC177="SI"),"Crítico-Proceda a elaborar plan de acción","No crítico/Intermedio-Solicitar evaluación por parte del OAL")</f>
        <v>No crítico/Intermedio-Solicitar evaluación por parte del OAL</v>
      </c>
      <c r="BE177" s="86"/>
      <c r="BF177" s="74"/>
      <c r="BG177" s="74"/>
      <c r="BH177" s="74"/>
      <c r="BI177" s="74"/>
      <c r="BJ177" s="74"/>
      <c r="BM177">
        <f t="shared" si="2"/>
        <v>1</v>
      </c>
    </row>
    <row r="178" spans="2:65" ht="58.5" customHeight="1">
      <c r="B178" s="54">
        <v>161</v>
      </c>
      <c r="C178" s="55" t="str">
        <f>Hoja1!AE165</f>
        <v xml:space="preserve"> </v>
      </c>
      <c r="D178" s="55" t="str">
        <f>Hoja1!AF165</f>
        <v xml:space="preserve"> </v>
      </c>
      <c r="E178" s="55" t="str">
        <f>Hoja1!AG165</f>
        <v xml:space="preserve"> </v>
      </c>
      <c r="F178" s="55" t="str">
        <f>Hoja1!AH165</f>
        <v xml:space="preserve"> </v>
      </c>
      <c r="G178" s="55" t="str">
        <f>Hoja1!AI165</f>
        <v xml:space="preserve"> </v>
      </c>
      <c r="H178" s="55" t="str">
        <f>Hoja1!AJ165</f>
        <v xml:space="preserve"> </v>
      </c>
      <c r="I178" s="55" t="str">
        <f>Hoja1!AK165</f>
        <v xml:space="preserve"> </v>
      </c>
      <c r="J178" s="55" t="str">
        <f>Hoja1!AL165</f>
        <v xml:space="preserve"> </v>
      </c>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79" t="str" cm="1">
        <f t="array" ref="AG178">IF(OR(K178:AA178="NO",AB178="NO",AC178="NO",AD178="NO",AE178="NO",AF178="NO"),"No aceptable","Aceptable")</f>
        <v>Aceptable</v>
      </c>
      <c r="AH178" s="53" t="s">
        <v>271</v>
      </c>
      <c r="AI178" s="53" t="s">
        <v>271</v>
      </c>
      <c r="AJ178" s="53" t="s">
        <v>271</v>
      </c>
      <c r="AK178" s="53" t="s">
        <v>271</v>
      </c>
      <c r="AL178" s="53" t="s">
        <v>271</v>
      </c>
      <c r="AM178" s="53" t="s">
        <v>271</v>
      </c>
      <c r="AN178" s="53" t="s">
        <v>271</v>
      </c>
      <c r="AO178" s="53" t="s">
        <v>271</v>
      </c>
      <c r="AP178" s="53" t="s">
        <v>271</v>
      </c>
      <c r="AQ178" s="53" t="s">
        <v>271</v>
      </c>
      <c r="AR178" s="53" t="s">
        <v>271</v>
      </c>
      <c r="AS178" s="53" t="s">
        <v>271</v>
      </c>
      <c r="AT178" s="53" t="s">
        <v>271</v>
      </c>
      <c r="AU178" s="53" t="s">
        <v>271</v>
      </c>
      <c r="AV178" s="53" t="s">
        <v>271</v>
      </c>
      <c r="AW178" s="53" t="s">
        <v>271</v>
      </c>
      <c r="AX178" s="53" t="s">
        <v>271</v>
      </c>
      <c r="AY178" s="53" t="s">
        <v>271</v>
      </c>
      <c r="AZ178" s="53" t="s">
        <v>271</v>
      </c>
      <c r="BA178" s="53" t="s">
        <v>271</v>
      </c>
      <c r="BB178" s="53" t="s">
        <v>271</v>
      </c>
      <c r="BC178" s="53" t="s">
        <v>271</v>
      </c>
      <c r="BD178" s="85" t="str" cm="1">
        <f t="array" ref="BD178">IF(OR(AH178:AX178="SI",AY178="SI",AZ178="SI",BA178="SI",BB178="SI",BC178="SI"),"Crítico-Proceda a elaborar plan de acción","No crítico/Intermedio-Solicitar evaluación por parte del OAL")</f>
        <v>No crítico/Intermedio-Solicitar evaluación por parte del OAL</v>
      </c>
      <c r="BE178" s="86"/>
      <c r="BF178" s="74"/>
      <c r="BG178" s="74"/>
      <c r="BH178" s="74"/>
      <c r="BI178" s="74"/>
      <c r="BJ178" s="74"/>
      <c r="BM178">
        <f t="shared" si="2"/>
        <v>1</v>
      </c>
    </row>
    <row r="179" spans="2:65" ht="58.5" customHeight="1">
      <c r="B179" s="54">
        <v>162</v>
      </c>
      <c r="C179" s="55" t="str">
        <f>Hoja1!AE166</f>
        <v xml:space="preserve"> </v>
      </c>
      <c r="D179" s="55" t="str">
        <f>Hoja1!AF166</f>
        <v xml:space="preserve"> </v>
      </c>
      <c r="E179" s="55" t="str">
        <f>Hoja1!AG166</f>
        <v xml:space="preserve"> </v>
      </c>
      <c r="F179" s="55" t="str">
        <f>Hoja1!AH166</f>
        <v xml:space="preserve"> </v>
      </c>
      <c r="G179" s="55" t="str">
        <f>Hoja1!AI166</f>
        <v xml:space="preserve"> </v>
      </c>
      <c r="H179" s="55" t="str">
        <f>Hoja1!AJ166</f>
        <v xml:space="preserve"> </v>
      </c>
      <c r="I179" s="55" t="str">
        <f>Hoja1!AK166</f>
        <v xml:space="preserve"> </v>
      </c>
      <c r="J179" s="55" t="str">
        <f>Hoja1!AL166</f>
        <v xml:space="preserve"> </v>
      </c>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79" t="str" cm="1">
        <f t="array" ref="AG179">IF(OR(K179:AA179="NO",AB179="NO",AC179="NO",AD179="NO",AE179="NO",AF179="NO"),"No aceptable","Aceptable")</f>
        <v>Aceptable</v>
      </c>
      <c r="AH179" s="53" t="s">
        <v>271</v>
      </c>
      <c r="AI179" s="53" t="s">
        <v>271</v>
      </c>
      <c r="AJ179" s="53" t="s">
        <v>271</v>
      </c>
      <c r="AK179" s="53" t="s">
        <v>271</v>
      </c>
      <c r="AL179" s="53" t="s">
        <v>271</v>
      </c>
      <c r="AM179" s="53" t="s">
        <v>271</v>
      </c>
      <c r="AN179" s="53" t="s">
        <v>271</v>
      </c>
      <c r="AO179" s="53" t="s">
        <v>271</v>
      </c>
      <c r="AP179" s="53" t="s">
        <v>271</v>
      </c>
      <c r="AQ179" s="53" t="s">
        <v>271</v>
      </c>
      <c r="AR179" s="53" t="s">
        <v>271</v>
      </c>
      <c r="AS179" s="53" t="s">
        <v>271</v>
      </c>
      <c r="AT179" s="53" t="s">
        <v>271</v>
      </c>
      <c r="AU179" s="53" t="s">
        <v>271</v>
      </c>
      <c r="AV179" s="53" t="s">
        <v>271</v>
      </c>
      <c r="AW179" s="53" t="s">
        <v>271</v>
      </c>
      <c r="AX179" s="53" t="s">
        <v>271</v>
      </c>
      <c r="AY179" s="53" t="s">
        <v>271</v>
      </c>
      <c r="AZ179" s="53" t="s">
        <v>271</v>
      </c>
      <c r="BA179" s="53" t="s">
        <v>271</v>
      </c>
      <c r="BB179" s="53" t="s">
        <v>271</v>
      </c>
      <c r="BC179" s="53" t="s">
        <v>271</v>
      </c>
      <c r="BD179" s="85" t="str" cm="1">
        <f t="array" ref="BD179">IF(OR(AH179:AX179="SI",AY179="SI",AZ179="SI",BA179="SI",BB179="SI",BC179="SI"),"Crítico-Proceda a elaborar plan de acción","No crítico/Intermedio-Solicitar evaluación por parte del OAL")</f>
        <v>No crítico/Intermedio-Solicitar evaluación por parte del OAL</v>
      </c>
      <c r="BE179" s="86"/>
      <c r="BF179" s="74"/>
      <c r="BG179" s="74"/>
      <c r="BH179" s="74"/>
      <c r="BI179" s="74"/>
      <c r="BJ179" s="74"/>
      <c r="BM179">
        <f t="shared" si="2"/>
        <v>1</v>
      </c>
    </row>
    <row r="180" spans="2:65" ht="58.5" customHeight="1">
      <c r="B180" s="54">
        <v>163</v>
      </c>
      <c r="C180" s="55" t="str">
        <f>Hoja1!AE167</f>
        <v xml:space="preserve"> </v>
      </c>
      <c r="D180" s="55" t="str">
        <f>Hoja1!AF167</f>
        <v xml:space="preserve"> </v>
      </c>
      <c r="E180" s="55" t="str">
        <f>Hoja1!AG167</f>
        <v xml:space="preserve"> </v>
      </c>
      <c r="F180" s="55" t="str">
        <f>Hoja1!AH167</f>
        <v xml:space="preserve"> </v>
      </c>
      <c r="G180" s="55" t="str">
        <f>Hoja1!AI167</f>
        <v xml:space="preserve"> </v>
      </c>
      <c r="H180" s="55" t="str">
        <f>Hoja1!AJ167</f>
        <v xml:space="preserve"> </v>
      </c>
      <c r="I180" s="55" t="str">
        <f>Hoja1!AK167</f>
        <v xml:space="preserve"> </v>
      </c>
      <c r="J180" s="55" t="str">
        <f>Hoja1!AL167</f>
        <v xml:space="preserve"> </v>
      </c>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79" t="str" cm="1">
        <f t="array" ref="AG180">IF(OR(K180:AA180="NO",AB180="NO",AC180="NO",AD180="NO",AE180="NO",AF180="NO"),"No aceptable","Aceptable")</f>
        <v>Aceptable</v>
      </c>
      <c r="AH180" s="53" t="s">
        <v>271</v>
      </c>
      <c r="AI180" s="53" t="s">
        <v>271</v>
      </c>
      <c r="AJ180" s="53" t="s">
        <v>271</v>
      </c>
      <c r="AK180" s="53" t="s">
        <v>271</v>
      </c>
      <c r="AL180" s="53" t="s">
        <v>271</v>
      </c>
      <c r="AM180" s="53" t="s">
        <v>271</v>
      </c>
      <c r="AN180" s="53" t="s">
        <v>271</v>
      </c>
      <c r="AO180" s="53" t="s">
        <v>271</v>
      </c>
      <c r="AP180" s="53" t="s">
        <v>271</v>
      </c>
      <c r="AQ180" s="53" t="s">
        <v>271</v>
      </c>
      <c r="AR180" s="53" t="s">
        <v>271</v>
      </c>
      <c r="AS180" s="53" t="s">
        <v>271</v>
      </c>
      <c r="AT180" s="53" t="s">
        <v>271</v>
      </c>
      <c r="AU180" s="53" t="s">
        <v>271</v>
      </c>
      <c r="AV180" s="53" t="s">
        <v>271</v>
      </c>
      <c r="AW180" s="53" t="s">
        <v>271</v>
      </c>
      <c r="AX180" s="53" t="s">
        <v>271</v>
      </c>
      <c r="AY180" s="53" t="s">
        <v>271</v>
      </c>
      <c r="AZ180" s="53" t="s">
        <v>271</v>
      </c>
      <c r="BA180" s="53" t="s">
        <v>271</v>
      </c>
      <c r="BB180" s="53" t="s">
        <v>271</v>
      </c>
      <c r="BC180" s="53" t="s">
        <v>271</v>
      </c>
      <c r="BD180" s="85" t="str" cm="1">
        <f t="array" ref="BD180">IF(OR(AH180:AX180="SI",AY180="SI",AZ180="SI",BA180="SI",BB180="SI",BC180="SI"),"Crítico-Proceda a elaborar plan de acción","No crítico/Intermedio-Solicitar evaluación por parte del OAL")</f>
        <v>No crítico/Intermedio-Solicitar evaluación por parte del OAL</v>
      </c>
      <c r="BE180" s="86"/>
      <c r="BF180" s="74"/>
      <c r="BG180" s="74"/>
      <c r="BH180" s="74"/>
      <c r="BI180" s="74"/>
      <c r="BJ180" s="74"/>
      <c r="BM180">
        <f t="shared" si="2"/>
        <v>1</v>
      </c>
    </row>
    <row r="181" spans="2:65" ht="58.5" customHeight="1">
      <c r="B181" s="54">
        <v>164</v>
      </c>
      <c r="C181" s="55" t="str">
        <f>Hoja1!AE168</f>
        <v xml:space="preserve"> </v>
      </c>
      <c r="D181" s="55" t="str">
        <f>Hoja1!AF168</f>
        <v xml:space="preserve"> </v>
      </c>
      <c r="E181" s="55" t="str">
        <f>Hoja1!AG168</f>
        <v xml:space="preserve"> </v>
      </c>
      <c r="F181" s="55" t="str">
        <f>Hoja1!AH168</f>
        <v xml:space="preserve"> </v>
      </c>
      <c r="G181" s="55" t="str">
        <f>Hoja1!AI168</f>
        <v xml:space="preserve"> </v>
      </c>
      <c r="H181" s="55" t="str">
        <f>Hoja1!AJ168</f>
        <v xml:space="preserve"> </v>
      </c>
      <c r="I181" s="55" t="str">
        <f>Hoja1!AK168</f>
        <v xml:space="preserve"> </v>
      </c>
      <c r="J181" s="55" t="str">
        <f>Hoja1!AL168</f>
        <v xml:space="preserve"> </v>
      </c>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79" t="str" cm="1">
        <f t="array" ref="AG181">IF(OR(K181:AA181="NO",AB181="NO",AC181="NO",AD181="NO",AE181="NO",AF181="NO"),"No aceptable","Aceptable")</f>
        <v>Aceptable</v>
      </c>
      <c r="AH181" s="53" t="s">
        <v>271</v>
      </c>
      <c r="AI181" s="53" t="s">
        <v>271</v>
      </c>
      <c r="AJ181" s="53" t="s">
        <v>271</v>
      </c>
      <c r="AK181" s="53" t="s">
        <v>271</v>
      </c>
      <c r="AL181" s="53" t="s">
        <v>271</v>
      </c>
      <c r="AM181" s="53" t="s">
        <v>271</v>
      </c>
      <c r="AN181" s="53" t="s">
        <v>271</v>
      </c>
      <c r="AO181" s="53" t="s">
        <v>271</v>
      </c>
      <c r="AP181" s="53" t="s">
        <v>271</v>
      </c>
      <c r="AQ181" s="53" t="s">
        <v>271</v>
      </c>
      <c r="AR181" s="53" t="s">
        <v>271</v>
      </c>
      <c r="AS181" s="53" t="s">
        <v>271</v>
      </c>
      <c r="AT181" s="53" t="s">
        <v>271</v>
      </c>
      <c r="AU181" s="53" t="s">
        <v>271</v>
      </c>
      <c r="AV181" s="53" t="s">
        <v>271</v>
      </c>
      <c r="AW181" s="53" t="s">
        <v>271</v>
      </c>
      <c r="AX181" s="53" t="s">
        <v>271</v>
      </c>
      <c r="AY181" s="53" t="s">
        <v>271</v>
      </c>
      <c r="AZ181" s="53" t="s">
        <v>271</v>
      </c>
      <c r="BA181" s="53" t="s">
        <v>271</v>
      </c>
      <c r="BB181" s="53" t="s">
        <v>271</v>
      </c>
      <c r="BC181" s="53" t="s">
        <v>271</v>
      </c>
      <c r="BD181" s="85" t="str" cm="1">
        <f t="array" ref="BD181">IF(OR(AH181:AX181="SI",AY181="SI",AZ181="SI",BA181="SI",BB181="SI",BC181="SI"),"Crítico-Proceda a elaborar plan de acción","No crítico/Intermedio-Solicitar evaluación por parte del OAL")</f>
        <v>No crítico/Intermedio-Solicitar evaluación por parte del OAL</v>
      </c>
      <c r="BE181" s="86"/>
      <c r="BF181" s="74"/>
      <c r="BG181" s="74"/>
      <c r="BH181" s="74"/>
      <c r="BI181" s="74"/>
      <c r="BJ181" s="74"/>
      <c r="BM181">
        <f t="shared" si="2"/>
        <v>1</v>
      </c>
    </row>
    <row r="182" spans="2:65" ht="58.5" customHeight="1">
      <c r="B182" s="54">
        <v>165</v>
      </c>
      <c r="C182" s="55" t="str">
        <f>Hoja1!AE169</f>
        <v xml:space="preserve"> </v>
      </c>
      <c r="D182" s="55" t="str">
        <f>Hoja1!AF169</f>
        <v xml:space="preserve"> </v>
      </c>
      <c r="E182" s="55" t="str">
        <f>Hoja1!AG169</f>
        <v xml:space="preserve"> </v>
      </c>
      <c r="F182" s="55" t="str">
        <f>Hoja1!AH169</f>
        <v xml:space="preserve"> </v>
      </c>
      <c r="G182" s="55" t="str">
        <f>Hoja1!AI169</f>
        <v xml:space="preserve"> </v>
      </c>
      <c r="H182" s="55" t="str">
        <f>Hoja1!AJ169</f>
        <v xml:space="preserve"> </v>
      </c>
      <c r="I182" s="55" t="str">
        <f>Hoja1!AK169</f>
        <v xml:space="preserve"> </v>
      </c>
      <c r="J182" s="55" t="str">
        <f>Hoja1!AL169</f>
        <v xml:space="preserve"> </v>
      </c>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79" t="str" cm="1">
        <f t="array" ref="AG182">IF(OR(K182:AA182="NO",AB182="NO",AC182="NO",AD182="NO",AE182="NO",AF182="NO"),"No aceptable","Aceptable")</f>
        <v>Aceptable</v>
      </c>
      <c r="AH182" s="53" t="s">
        <v>271</v>
      </c>
      <c r="AI182" s="53" t="s">
        <v>271</v>
      </c>
      <c r="AJ182" s="53" t="s">
        <v>271</v>
      </c>
      <c r="AK182" s="53" t="s">
        <v>271</v>
      </c>
      <c r="AL182" s="53" t="s">
        <v>271</v>
      </c>
      <c r="AM182" s="53" t="s">
        <v>271</v>
      </c>
      <c r="AN182" s="53" t="s">
        <v>271</v>
      </c>
      <c r="AO182" s="53" t="s">
        <v>271</v>
      </c>
      <c r="AP182" s="53" t="s">
        <v>271</v>
      </c>
      <c r="AQ182" s="53" t="s">
        <v>271</v>
      </c>
      <c r="AR182" s="53" t="s">
        <v>271</v>
      </c>
      <c r="AS182" s="53" t="s">
        <v>271</v>
      </c>
      <c r="AT182" s="53" t="s">
        <v>271</v>
      </c>
      <c r="AU182" s="53" t="s">
        <v>271</v>
      </c>
      <c r="AV182" s="53" t="s">
        <v>271</v>
      </c>
      <c r="AW182" s="53" t="s">
        <v>271</v>
      </c>
      <c r="AX182" s="53" t="s">
        <v>271</v>
      </c>
      <c r="AY182" s="53" t="s">
        <v>271</v>
      </c>
      <c r="AZ182" s="53" t="s">
        <v>271</v>
      </c>
      <c r="BA182" s="53" t="s">
        <v>271</v>
      </c>
      <c r="BB182" s="53" t="s">
        <v>271</v>
      </c>
      <c r="BC182" s="53" t="s">
        <v>271</v>
      </c>
      <c r="BD182" s="85" t="str" cm="1">
        <f t="array" ref="BD182">IF(OR(AH182:AX182="SI",AY182="SI",AZ182="SI",BA182="SI",BB182="SI",BC182="SI"),"Crítico-Proceda a elaborar plan de acción","No crítico/Intermedio-Solicitar evaluación por parte del OAL")</f>
        <v>No crítico/Intermedio-Solicitar evaluación por parte del OAL</v>
      </c>
      <c r="BE182" s="86"/>
      <c r="BF182" s="74"/>
      <c r="BG182" s="74"/>
      <c r="BH182" s="74"/>
      <c r="BI182" s="74"/>
      <c r="BJ182" s="74"/>
      <c r="BM182">
        <f t="shared" si="2"/>
        <v>1</v>
      </c>
    </row>
    <row r="183" spans="2:65" ht="58.5" customHeight="1">
      <c r="B183" s="54">
        <v>166</v>
      </c>
      <c r="C183" s="55" t="str">
        <f>Hoja1!AE170</f>
        <v xml:space="preserve"> </v>
      </c>
      <c r="D183" s="55" t="str">
        <f>Hoja1!AF170</f>
        <v xml:space="preserve"> </v>
      </c>
      <c r="E183" s="55" t="str">
        <f>Hoja1!AG170</f>
        <v xml:space="preserve"> </v>
      </c>
      <c r="F183" s="55" t="str">
        <f>Hoja1!AH170</f>
        <v xml:space="preserve"> </v>
      </c>
      <c r="G183" s="55" t="str">
        <f>Hoja1!AI170</f>
        <v xml:space="preserve"> </v>
      </c>
      <c r="H183" s="55" t="str">
        <f>Hoja1!AJ170</f>
        <v xml:space="preserve"> </v>
      </c>
      <c r="I183" s="55" t="str">
        <f>Hoja1!AK170</f>
        <v xml:space="preserve"> </v>
      </c>
      <c r="J183" s="55" t="str">
        <f>Hoja1!AL170</f>
        <v xml:space="preserve"> </v>
      </c>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79" t="str" cm="1">
        <f t="array" ref="AG183">IF(OR(K183:AA183="NO",AB183="NO",AC183="NO",AD183="NO",AE183="NO",AF183="NO"),"No aceptable","Aceptable")</f>
        <v>Aceptable</v>
      </c>
      <c r="AH183" s="53" t="s">
        <v>271</v>
      </c>
      <c r="AI183" s="53" t="s">
        <v>271</v>
      </c>
      <c r="AJ183" s="53" t="s">
        <v>271</v>
      </c>
      <c r="AK183" s="53" t="s">
        <v>271</v>
      </c>
      <c r="AL183" s="53" t="s">
        <v>271</v>
      </c>
      <c r="AM183" s="53" t="s">
        <v>271</v>
      </c>
      <c r="AN183" s="53" t="s">
        <v>271</v>
      </c>
      <c r="AO183" s="53" t="s">
        <v>271</v>
      </c>
      <c r="AP183" s="53" t="s">
        <v>271</v>
      </c>
      <c r="AQ183" s="53" t="s">
        <v>271</v>
      </c>
      <c r="AR183" s="53" t="s">
        <v>271</v>
      </c>
      <c r="AS183" s="53" t="s">
        <v>271</v>
      </c>
      <c r="AT183" s="53" t="s">
        <v>271</v>
      </c>
      <c r="AU183" s="53" t="s">
        <v>271</v>
      </c>
      <c r="AV183" s="53" t="s">
        <v>271</v>
      </c>
      <c r="AW183" s="53" t="s">
        <v>271</v>
      </c>
      <c r="AX183" s="53" t="s">
        <v>271</v>
      </c>
      <c r="AY183" s="53" t="s">
        <v>271</v>
      </c>
      <c r="AZ183" s="53" t="s">
        <v>271</v>
      </c>
      <c r="BA183" s="53" t="s">
        <v>271</v>
      </c>
      <c r="BB183" s="53" t="s">
        <v>271</v>
      </c>
      <c r="BC183" s="53" t="s">
        <v>271</v>
      </c>
      <c r="BD183" s="85" t="str" cm="1">
        <f t="array" ref="BD183">IF(OR(AH183:AX183="SI",AY183="SI",AZ183="SI",BA183="SI",BB183="SI",BC183="SI"),"Crítico-Proceda a elaborar plan de acción","No crítico/Intermedio-Solicitar evaluación por parte del OAL")</f>
        <v>No crítico/Intermedio-Solicitar evaluación por parte del OAL</v>
      </c>
      <c r="BE183" s="86"/>
      <c r="BF183" s="74"/>
      <c r="BG183" s="74"/>
      <c r="BH183" s="74"/>
      <c r="BI183" s="74"/>
      <c r="BJ183" s="74"/>
      <c r="BM183">
        <f t="shared" si="2"/>
        <v>1</v>
      </c>
    </row>
    <row r="184" spans="2:65" ht="58.5" customHeight="1">
      <c r="B184" s="54">
        <v>167</v>
      </c>
      <c r="C184" s="55" t="str">
        <f>Hoja1!AE171</f>
        <v xml:space="preserve"> </v>
      </c>
      <c r="D184" s="55" t="str">
        <f>Hoja1!AF171</f>
        <v xml:space="preserve"> </v>
      </c>
      <c r="E184" s="55" t="str">
        <f>Hoja1!AG171</f>
        <v xml:space="preserve"> </v>
      </c>
      <c r="F184" s="55" t="str">
        <f>Hoja1!AH171</f>
        <v xml:space="preserve"> </v>
      </c>
      <c r="G184" s="55" t="str">
        <f>Hoja1!AI171</f>
        <v xml:space="preserve"> </v>
      </c>
      <c r="H184" s="55" t="str">
        <f>Hoja1!AJ171</f>
        <v xml:space="preserve"> </v>
      </c>
      <c r="I184" s="55" t="str">
        <f>Hoja1!AK171</f>
        <v xml:space="preserve"> </v>
      </c>
      <c r="J184" s="55" t="str">
        <f>Hoja1!AL171</f>
        <v xml:space="preserve"> </v>
      </c>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79" t="str" cm="1">
        <f t="array" ref="AG184">IF(OR(K184:AA184="NO",AB184="NO",AC184="NO",AD184="NO",AE184="NO",AF184="NO"),"No aceptable","Aceptable")</f>
        <v>Aceptable</v>
      </c>
      <c r="AH184" s="53" t="s">
        <v>271</v>
      </c>
      <c r="AI184" s="53" t="s">
        <v>271</v>
      </c>
      <c r="AJ184" s="53" t="s">
        <v>271</v>
      </c>
      <c r="AK184" s="53" t="s">
        <v>271</v>
      </c>
      <c r="AL184" s="53" t="s">
        <v>271</v>
      </c>
      <c r="AM184" s="53" t="s">
        <v>271</v>
      </c>
      <c r="AN184" s="53" t="s">
        <v>271</v>
      </c>
      <c r="AO184" s="53" t="s">
        <v>271</v>
      </c>
      <c r="AP184" s="53" t="s">
        <v>271</v>
      </c>
      <c r="AQ184" s="53" t="s">
        <v>271</v>
      </c>
      <c r="AR184" s="53" t="s">
        <v>271</v>
      </c>
      <c r="AS184" s="53" t="s">
        <v>271</v>
      </c>
      <c r="AT184" s="53" t="s">
        <v>271</v>
      </c>
      <c r="AU184" s="53" t="s">
        <v>271</v>
      </c>
      <c r="AV184" s="53" t="s">
        <v>271</v>
      </c>
      <c r="AW184" s="53" t="s">
        <v>271</v>
      </c>
      <c r="AX184" s="53" t="s">
        <v>271</v>
      </c>
      <c r="AY184" s="53" t="s">
        <v>271</v>
      </c>
      <c r="AZ184" s="53" t="s">
        <v>271</v>
      </c>
      <c r="BA184" s="53" t="s">
        <v>271</v>
      </c>
      <c r="BB184" s="53" t="s">
        <v>271</v>
      </c>
      <c r="BC184" s="53" t="s">
        <v>271</v>
      </c>
      <c r="BD184" s="85" t="str" cm="1">
        <f t="array" ref="BD184">IF(OR(AH184:AX184="SI",AY184="SI",AZ184="SI",BA184="SI",BB184="SI",BC184="SI"),"Crítico-Proceda a elaborar plan de acción","No crítico/Intermedio-Solicitar evaluación por parte del OAL")</f>
        <v>No crítico/Intermedio-Solicitar evaluación por parte del OAL</v>
      </c>
      <c r="BE184" s="86"/>
      <c r="BF184" s="74"/>
      <c r="BG184" s="74"/>
      <c r="BH184" s="74"/>
      <c r="BI184" s="74"/>
      <c r="BJ184" s="74"/>
      <c r="BM184">
        <f t="shared" si="2"/>
        <v>1</v>
      </c>
    </row>
    <row r="185" spans="2:65" ht="58.5" customHeight="1">
      <c r="B185" s="54">
        <v>168</v>
      </c>
      <c r="C185" s="55" t="str">
        <f>Hoja1!AE172</f>
        <v xml:space="preserve"> </v>
      </c>
      <c r="D185" s="55" t="str">
        <f>Hoja1!AF172</f>
        <v xml:space="preserve"> </v>
      </c>
      <c r="E185" s="55" t="str">
        <f>Hoja1!AG172</f>
        <v xml:space="preserve"> </v>
      </c>
      <c r="F185" s="55" t="str">
        <f>Hoja1!AH172</f>
        <v xml:space="preserve"> </v>
      </c>
      <c r="G185" s="55" t="str">
        <f>Hoja1!AI172</f>
        <v xml:space="preserve"> </v>
      </c>
      <c r="H185" s="55" t="str">
        <f>Hoja1!AJ172</f>
        <v xml:space="preserve"> </v>
      </c>
      <c r="I185" s="55" t="str">
        <f>Hoja1!AK172</f>
        <v xml:space="preserve"> </v>
      </c>
      <c r="J185" s="55" t="str">
        <f>Hoja1!AL172</f>
        <v xml:space="preserve"> </v>
      </c>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79" t="str" cm="1">
        <f t="array" ref="AG185">IF(OR(K185:AA185="NO",AB185="NO",AC185="NO",AD185="NO",AE185="NO",AF185="NO"),"No aceptable","Aceptable")</f>
        <v>Aceptable</v>
      </c>
      <c r="AH185" s="53" t="s">
        <v>271</v>
      </c>
      <c r="AI185" s="53" t="s">
        <v>271</v>
      </c>
      <c r="AJ185" s="53" t="s">
        <v>271</v>
      </c>
      <c r="AK185" s="53" t="s">
        <v>271</v>
      </c>
      <c r="AL185" s="53" t="s">
        <v>271</v>
      </c>
      <c r="AM185" s="53" t="s">
        <v>271</v>
      </c>
      <c r="AN185" s="53" t="s">
        <v>271</v>
      </c>
      <c r="AO185" s="53" t="s">
        <v>271</v>
      </c>
      <c r="AP185" s="53" t="s">
        <v>271</v>
      </c>
      <c r="AQ185" s="53" t="s">
        <v>271</v>
      </c>
      <c r="AR185" s="53" t="s">
        <v>271</v>
      </c>
      <c r="AS185" s="53" t="s">
        <v>271</v>
      </c>
      <c r="AT185" s="53" t="s">
        <v>271</v>
      </c>
      <c r="AU185" s="53" t="s">
        <v>271</v>
      </c>
      <c r="AV185" s="53" t="s">
        <v>271</v>
      </c>
      <c r="AW185" s="53" t="s">
        <v>271</v>
      </c>
      <c r="AX185" s="53" t="s">
        <v>271</v>
      </c>
      <c r="AY185" s="53" t="s">
        <v>271</v>
      </c>
      <c r="AZ185" s="53" t="s">
        <v>271</v>
      </c>
      <c r="BA185" s="53" t="s">
        <v>271</v>
      </c>
      <c r="BB185" s="53" t="s">
        <v>271</v>
      </c>
      <c r="BC185" s="53" t="s">
        <v>271</v>
      </c>
      <c r="BD185" s="85" t="str" cm="1">
        <f t="array" ref="BD185">IF(OR(AH185:AX185="SI",AY185="SI",AZ185="SI",BA185="SI",BB185="SI",BC185="SI"),"Crítico-Proceda a elaborar plan de acción","No crítico/Intermedio-Solicitar evaluación por parte del OAL")</f>
        <v>No crítico/Intermedio-Solicitar evaluación por parte del OAL</v>
      </c>
      <c r="BE185" s="86"/>
      <c r="BF185" s="74"/>
      <c r="BG185" s="74"/>
      <c r="BH185" s="74"/>
      <c r="BI185" s="74"/>
      <c r="BJ185" s="74"/>
      <c r="BM185">
        <f t="shared" si="2"/>
        <v>1</v>
      </c>
    </row>
    <row r="186" spans="2:65" ht="58.5" customHeight="1">
      <c r="B186" s="54">
        <v>169</v>
      </c>
      <c r="C186" s="55" t="str">
        <f>Hoja1!AE173</f>
        <v xml:space="preserve"> </v>
      </c>
      <c r="D186" s="55" t="str">
        <f>Hoja1!AF173</f>
        <v xml:space="preserve"> </v>
      </c>
      <c r="E186" s="55" t="str">
        <f>Hoja1!AG173</f>
        <v xml:space="preserve"> </v>
      </c>
      <c r="F186" s="55" t="str">
        <f>Hoja1!AH173</f>
        <v xml:space="preserve"> </v>
      </c>
      <c r="G186" s="55" t="str">
        <f>Hoja1!AI173</f>
        <v xml:space="preserve"> </v>
      </c>
      <c r="H186" s="55" t="str">
        <f>Hoja1!AJ173</f>
        <v xml:space="preserve"> </v>
      </c>
      <c r="I186" s="55" t="str">
        <f>Hoja1!AK173</f>
        <v xml:space="preserve"> </v>
      </c>
      <c r="J186" s="55" t="str">
        <f>Hoja1!AL173</f>
        <v xml:space="preserve"> </v>
      </c>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79" t="str" cm="1">
        <f t="array" ref="AG186">IF(OR(K186:AA186="NO",AB186="NO",AC186="NO",AD186="NO",AE186="NO",AF186="NO"),"No aceptable","Aceptable")</f>
        <v>Aceptable</v>
      </c>
      <c r="AH186" s="53" t="s">
        <v>271</v>
      </c>
      <c r="AI186" s="53" t="s">
        <v>271</v>
      </c>
      <c r="AJ186" s="53" t="s">
        <v>271</v>
      </c>
      <c r="AK186" s="53" t="s">
        <v>271</v>
      </c>
      <c r="AL186" s="53" t="s">
        <v>271</v>
      </c>
      <c r="AM186" s="53" t="s">
        <v>271</v>
      </c>
      <c r="AN186" s="53" t="s">
        <v>271</v>
      </c>
      <c r="AO186" s="53" t="s">
        <v>271</v>
      </c>
      <c r="AP186" s="53" t="s">
        <v>271</v>
      </c>
      <c r="AQ186" s="53" t="s">
        <v>271</v>
      </c>
      <c r="AR186" s="53" t="s">
        <v>271</v>
      </c>
      <c r="AS186" s="53" t="s">
        <v>271</v>
      </c>
      <c r="AT186" s="53" t="s">
        <v>271</v>
      </c>
      <c r="AU186" s="53" t="s">
        <v>271</v>
      </c>
      <c r="AV186" s="53" t="s">
        <v>271</v>
      </c>
      <c r="AW186" s="53" t="s">
        <v>271</v>
      </c>
      <c r="AX186" s="53" t="s">
        <v>271</v>
      </c>
      <c r="AY186" s="53" t="s">
        <v>271</v>
      </c>
      <c r="AZ186" s="53" t="s">
        <v>271</v>
      </c>
      <c r="BA186" s="53" t="s">
        <v>271</v>
      </c>
      <c r="BB186" s="53" t="s">
        <v>271</v>
      </c>
      <c r="BC186" s="53" t="s">
        <v>271</v>
      </c>
      <c r="BD186" s="85" t="str" cm="1">
        <f t="array" ref="BD186">IF(OR(AH186:AX186="SI",AY186="SI",AZ186="SI",BA186="SI",BB186="SI",BC186="SI"),"Crítico-Proceda a elaborar plan de acción","No crítico/Intermedio-Solicitar evaluación por parte del OAL")</f>
        <v>No crítico/Intermedio-Solicitar evaluación por parte del OAL</v>
      </c>
      <c r="BE186" s="86"/>
      <c r="BF186" s="74"/>
      <c r="BG186" s="74"/>
      <c r="BH186" s="74"/>
      <c r="BI186" s="74"/>
      <c r="BJ186" s="74"/>
      <c r="BM186">
        <f t="shared" si="2"/>
        <v>1</v>
      </c>
    </row>
    <row r="187" spans="2:65" ht="58.5" customHeight="1">
      <c r="B187" s="54">
        <v>170</v>
      </c>
      <c r="C187" s="55" t="str">
        <f>Hoja1!AE174</f>
        <v xml:space="preserve"> </v>
      </c>
      <c r="D187" s="55" t="str">
        <f>Hoja1!AF174</f>
        <v xml:space="preserve"> </v>
      </c>
      <c r="E187" s="55" t="str">
        <f>Hoja1!AG174</f>
        <v xml:space="preserve"> </v>
      </c>
      <c r="F187" s="55" t="str">
        <f>Hoja1!AH174</f>
        <v xml:space="preserve"> </v>
      </c>
      <c r="G187" s="55" t="str">
        <f>Hoja1!AI174</f>
        <v xml:space="preserve"> </v>
      </c>
      <c r="H187" s="55" t="str">
        <f>Hoja1!AJ174</f>
        <v xml:space="preserve"> </v>
      </c>
      <c r="I187" s="55" t="str">
        <f>Hoja1!AK174</f>
        <v xml:space="preserve"> </v>
      </c>
      <c r="J187" s="55" t="str">
        <f>Hoja1!AL174</f>
        <v xml:space="preserve"> </v>
      </c>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79" t="str" cm="1">
        <f t="array" ref="AG187">IF(OR(K187:AA187="NO",AB187="NO",AC187="NO",AD187="NO",AE187="NO",AF187="NO"),"No aceptable","Aceptable")</f>
        <v>Aceptable</v>
      </c>
      <c r="AH187" s="53" t="s">
        <v>271</v>
      </c>
      <c r="AI187" s="53" t="s">
        <v>271</v>
      </c>
      <c r="AJ187" s="53" t="s">
        <v>271</v>
      </c>
      <c r="AK187" s="53" t="s">
        <v>271</v>
      </c>
      <c r="AL187" s="53" t="s">
        <v>271</v>
      </c>
      <c r="AM187" s="53" t="s">
        <v>271</v>
      </c>
      <c r="AN187" s="53" t="s">
        <v>271</v>
      </c>
      <c r="AO187" s="53" t="s">
        <v>271</v>
      </c>
      <c r="AP187" s="53" t="s">
        <v>271</v>
      </c>
      <c r="AQ187" s="53" t="s">
        <v>271</v>
      </c>
      <c r="AR187" s="53" t="s">
        <v>271</v>
      </c>
      <c r="AS187" s="53" t="s">
        <v>271</v>
      </c>
      <c r="AT187" s="53" t="s">
        <v>271</v>
      </c>
      <c r="AU187" s="53" t="s">
        <v>271</v>
      </c>
      <c r="AV187" s="53" t="s">
        <v>271</v>
      </c>
      <c r="AW187" s="53" t="s">
        <v>271</v>
      </c>
      <c r="AX187" s="53" t="s">
        <v>271</v>
      </c>
      <c r="AY187" s="53" t="s">
        <v>271</v>
      </c>
      <c r="AZ187" s="53" t="s">
        <v>271</v>
      </c>
      <c r="BA187" s="53" t="s">
        <v>271</v>
      </c>
      <c r="BB187" s="53" t="s">
        <v>271</v>
      </c>
      <c r="BC187" s="53" t="s">
        <v>271</v>
      </c>
      <c r="BD187" s="85" t="str" cm="1">
        <f t="array" ref="BD187">IF(OR(AH187:AX187="SI",AY187="SI",AZ187="SI",BA187="SI",BB187="SI",BC187="SI"),"Crítico-Proceda a elaborar plan de acción","No crítico/Intermedio-Solicitar evaluación por parte del OAL")</f>
        <v>No crítico/Intermedio-Solicitar evaluación por parte del OAL</v>
      </c>
      <c r="BE187" s="86"/>
      <c r="BF187" s="74"/>
      <c r="BG187" s="74"/>
      <c r="BH187" s="74"/>
      <c r="BI187" s="74"/>
      <c r="BJ187" s="74"/>
      <c r="BM187">
        <f t="shared" si="2"/>
        <v>1</v>
      </c>
    </row>
    <row r="188" spans="2:65" ht="58.5" customHeight="1">
      <c r="B188" s="54">
        <v>171</v>
      </c>
      <c r="C188" s="55" t="str">
        <f>Hoja1!AE175</f>
        <v xml:space="preserve"> </v>
      </c>
      <c r="D188" s="55" t="str">
        <f>Hoja1!AF175</f>
        <v xml:space="preserve"> </v>
      </c>
      <c r="E188" s="55" t="str">
        <f>Hoja1!AG175</f>
        <v xml:space="preserve"> </v>
      </c>
      <c r="F188" s="55" t="str">
        <f>Hoja1!AH175</f>
        <v xml:space="preserve"> </v>
      </c>
      <c r="G188" s="55" t="str">
        <f>Hoja1!AI175</f>
        <v xml:space="preserve"> </v>
      </c>
      <c r="H188" s="55" t="str">
        <f>Hoja1!AJ175</f>
        <v xml:space="preserve"> </v>
      </c>
      <c r="I188" s="55" t="str">
        <f>Hoja1!AK175</f>
        <v xml:space="preserve"> </v>
      </c>
      <c r="J188" s="55" t="str">
        <f>Hoja1!AL175</f>
        <v xml:space="preserve"> </v>
      </c>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79" t="str" cm="1">
        <f t="array" ref="AG188">IF(OR(K188:AA188="NO",AB188="NO",AC188="NO",AD188="NO",AE188="NO",AF188="NO"),"No aceptable","Aceptable")</f>
        <v>Aceptable</v>
      </c>
      <c r="AH188" s="53" t="s">
        <v>271</v>
      </c>
      <c r="AI188" s="53" t="s">
        <v>271</v>
      </c>
      <c r="AJ188" s="53" t="s">
        <v>271</v>
      </c>
      <c r="AK188" s="53" t="s">
        <v>271</v>
      </c>
      <c r="AL188" s="53" t="s">
        <v>271</v>
      </c>
      <c r="AM188" s="53" t="s">
        <v>271</v>
      </c>
      <c r="AN188" s="53" t="s">
        <v>271</v>
      </c>
      <c r="AO188" s="53" t="s">
        <v>271</v>
      </c>
      <c r="AP188" s="53" t="s">
        <v>271</v>
      </c>
      <c r="AQ188" s="53" t="s">
        <v>271</v>
      </c>
      <c r="AR188" s="53" t="s">
        <v>271</v>
      </c>
      <c r="AS188" s="53" t="s">
        <v>271</v>
      </c>
      <c r="AT188" s="53" t="s">
        <v>271</v>
      </c>
      <c r="AU188" s="53" t="s">
        <v>271</v>
      </c>
      <c r="AV188" s="53" t="s">
        <v>271</v>
      </c>
      <c r="AW188" s="53" t="s">
        <v>271</v>
      </c>
      <c r="AX188" s="53" t="s">
        <v>271</v>
      </c>
      <c r="AY188" s="53" t="s">
        <v>271</v>
      </c>
      <c r="AZ188" s="53" t="s">
        <v>271</v>
      </c>
      <c r="BA188" s="53" t="s">
        <v>271</v>
      </c>
      <c r="BB188" s="53" t="s">
        <v>271</v>
      </c>
      <c r="BC188" s="53" t="s">
        <v>271</v>
      </c>
      <c r="BD188" s="85" t="str" cm="1">
        <f t="array" ref="BD188">IF(OR(AH188:AX188="SI",AY188="SI",AZ188="SI",BA188="SI",BB188="SI",BC188="SI"),"Crítico-Proceda a elaborar plan de acción","No crítico/Intermedio-Solicitar evaluación por parte del OAL")</f>
        <v>No crítico/Intermedio-Solicitar evaluación por parte del OAL</v>
      </c>
      <c r="BE188" s="86"/>
      <c r="BF188" s="74"/>
      <c r="BG188" s="74"/>
      <c r="BH188" s="74"/>
      <c r="BI188" s="74"/>
      <c r="BJ188" s="74"/>
      <c r="BM188">
        <f t="shared" si="2"/>
        <v>1</v>
      </c>
    </row>
    <row r="189" spans="2:65" ht="58.5" customHeight="1">
      <c r="B189" s="54">
        <v>172</v>
      </c>
      <c r="C189" s="55" t="str">
        <f>Hoja1!AE176</f>
        <v xml:space="preserve"> </v>
      </c>
      <c r="D189" s="55" t="str">
        <f>Hoja1!AF176</f>
        <v xml:space="preserve"> </v>
      </c>
      <c r="E189" s="55" t="str">
        <f>Hoja1!AG176</f>
        <v xml:space="preserve"> </v>
      </c>
      <c r="F189" s="55" t="str">
        <f>Hoja1!AH176</f>
        <v xml:space="preserve"> </v>
      </c>
      <c r="G189" s="55" t="str">
        <f>Hoja1!AI176</f>
        <v xml:space="preserve"> </v>
      </c>
      <c r="H189" s="55" t="str">
        <f>Hoja1!AJ176</f>
        <v xml:space="preserve"> </v>
      </c>
      <c r="I189" s="55" t="str">
        <f>Hoja1!AK176</f>
        <v xml:space="preserve"> </v>
      </c>
      <c r="J189" s="55" t="str">
        <f>Hoja1!AL176</f>
        <v xml:space="preserve"> </v>
      </c>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79" t="str" cm="1">
        <f t="array" ref="AG189">IF(OR(K189:AA189="NO",AB189="NO",AC189="NO",AD189="NO",AE189="NO",AF189="NO"),"No aceptable","Aceptable")</f>
        <v>Aceptable</v>
      </c>
      <c r="AH189" s="53" t="s">
        <v>271</v>
      </c>
      <c r="AI189" s="53" t="s">
        <v>271</v>
      </c>
      <c r="AJ189" s="53" t="s">
        <v>271</v>
      </c>
      <c r="AK189" s="53" t="s">
        <v>271</v>
      </c>
      <c r="AL189" s="53" t="s">
        <v>271</v>
      </c>
      <c r="AM189" s="53" t="s">
        <v>271</v>
      </c>
      <c r="AN189" s="53" t="s">
        <v>271</v>
      </c>
      <c r="AO189" s="53" t="s">
        <v>271</v>
      </c>
      <c r="AP189" s="53" t="s">
        <v>271</v>
      </c>
      <c r="AQ189" s="53" t="s">
        <v>271</v>
      </c>
      <c r="AR189" s="53" t="s">
        <v>271</v>
      </c>
      <c r="AS189" s="53" t="s">
        <v>271</v>
      </c>
      <c r="AT189" s="53" t="s">
        <v>271</v>
      </c>
      <c r="AU189" s="53" t="s">
        <v>271</v>
      </c>
      <c r="AV189" s="53" t="s">
        <v>271</v>
      </c>
      <c r="AW189" s="53" t="s">
        <v>271</v>
      </c>
      <c r="AX189" s="53" t="s">
        <v>271</v>
      </c>
      <c r="AY189" s="53" t="s">
        <v>271</v>
      </c>
      <c r="AZ189" s="53" t="s">
        <v>271</v>
      </c>
      <c r="BA189" s="53" t="s">
        <v>271</v>
      </c>
      <c r="BB189" s="53" t="s">
        <v>271</v>
      </c>
      <c r="BC189" s="53" t="s">
        <v>271</v>
      </c>
      <c r="BD189" s="85" t="str" cm="1">
        <f t="array" ref="BD189">IF(OR(AH189:AX189="SI",AY189="SI",AZ189="SI",BA189="SI",BB189="SI",BC189="SI"),"Crítico-Proceda a elaborar plan de acción","No crítico/Intermedio-Solicitar evaluación por parte del OAL")</f>
        <v>No crítico/Intermedio-Solicitar evaluación por parte del OAL</v>
      </c>
      <c r="BE189" s="86"/>
      <c r="BF189" s="74"/>
      <c r="BG189" s="74"/>
      <c r="BH189" s="74"/>
      <c r="BI189" s="74"/>
      <c r="BJ189" s="74"/>
      <c r="BM189">
        <f t="shared" si="2"/>
        <v>1</v>
      </c>
    </row>
    <row r="190" spans="2:65" ht="58.5" customHeight="1">
      <c r="B190" s="54">
        <v>173</v>
      </c>
      <c r="C190" s="55" t="str">
        <f>Hoja1!AE177</f>
        <v xml:space="preserve"> </v>
      </c>
      <c r="D190" s="55" t="str">
        <f>Hoja1!AF177</f>
        <v xml:space="preserve"> </v>
      </c>
      <c r="E190" s="55" t="str">
        <f>Hoja1!AG177</f>
        <v xml:space="preserve"> </v>
      </c>
      <c r="F190" s="55" t="str">
        <f>Hoja1!AH177</f>
        <v xml:space="preserve"> </v>
      </c>
      <c r="G190" s="55" t="str">
        <f>Hoja1!AI177</f>
        <v xml:space="preserve"> </v>
      </c>
      <c r="H190" s="55" t="str">
        <f>Hoja1!AJ177</f>
        <v xml:space="preserve"> </v>
      </c>
      <c r="I190" s="55" t="str">
        <f>Hoja1!AK177</f>
        <v xml:space="preserve"> </v>
      </c>
      <c r="J190" s="55" t="str">
        <f>Hoja1!AL177</f>
        <v xml:space="preserve"> </v>
      </c>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79" t="str" cm="1">
        <f t="array" ref="AG190">IF(OR(K190:AA190="NO",AB190="NO",AC190="NO",AD190="NO",AE190="NO",AF190="NO"),"No aceptable","Aceptable")</f>
        <v>Aceptable</v>
      </c>
      <c r="AH190" s="53" t="s">
        <v>271</v>
      </c>
      <c r="AI190" s="53" t="s">
        <v>271</v>
      </c>
      <c r="AJ190" s="53" t="s">
        <v>271</v>
      </c>
      <c r="AK190" s="53" t="s">
        <v>271</v>
      </c>
      <c r="AL190" s="53" t="s">
        <v>271</v>
      </c>
      <c r="AM190" s="53" t="s">
        <v>271</v>
      </c>
      <c r="AN190" s="53" t="s">
        <v>271</v>
      </c>
      <c r="AO190" s="53" t="s">
        <v>271</v>
      </c>
      <c r="AP190" s="53" t="s">
        <v>271</v>
      </c>
      <c r="AQ190" s="53" t="s">
        <v>271</v>
      </c>
      <c r="AR190" s="53" t="s">
        <v>271</v>
      </c>
      <c r="AS190" s="53" t="s">
        <v>271</v>
      </c>
      <c r="AT190" s="53" t="s">
        <v>271</v>
      </c>
      <c r="AU190" s="53" t="s">
        <v>271</v>
      </c>
      <c r="AV190" s="53" t="s">
        <v>271</v>
      </c>
      <c r="AW190" s="53" t="s">
        <v>271</v>
      </c>
      <c r="AX190" s="53" t="s">
        <v>271</v>
      </c>
      <c r="AY190" s="53" t="s">
        <v>271</v>
      </c>
      <c r="AZ190" s="53" t="s">
        <v>271</v>
      </c>
      <c r="BA190" s="53" t="s">
        <v>271</v>
      </c>
      <c r="BB190" s="53" t="s">
        <v>271</v>
      </c>
      <c r="BC190" s="53" t="s">
        <v>271</v>
      </c>
      <c r="BD190" s="85" t="str" cm="1">
        <f t="array" ref="BD190">IF(OR(AH190:AX190="SI",AY190="SI",AZ190="SI",BA190="SI",BB190="SI",BC190="SI"),"Crítico-Proceda a elaborar plan de acción","No crítico/Intermedio-Solicitar evaluación por parte del OAL")</f>
        <v>No crítico/Intermedio-Solicitar evaluación por parte del OAL</v>
      </c>
      <c r="BE190" s="86"/>
      <c r="BF190" s="74"/>
      <c r="BG190" s="74"/>
      <c r="BH190" s="74"/>
      <c r="BI190" s="74"/>
      <c r="BJ190" s="74"/>
      <c r="BM190">
        <f t="shared" si="2"/>
        <v>1</v>
      </c>
    </row>
    <row r="191" spans="2:65" ht="58.5" customHeight="1">
      <c r="B191" s="54">
        <v>174</v>
      </c>
      <c r="C191" s="55" t="str">
        <f>Hoja1!AE178</f>
        <v xml:space="preserve"> </v>
      </c>
      <c r="D191" s="55" t="str">
        <f>Hoja1!AF178</f>
        <v xml:space="preserve"> </v>
      </c>
      <c r="E191" s="55" t="str">
        <f>Hoja1!AG178</f>
        <v xml:space="preserve"> </v>
      </c>
      <c r="F191" s="55" t="str">
        <f>Hoja1!AH178</f>
        <v xml:space="preserve"> </v>
      </c>
      <c r="G191" s="55" t="str">
        <f>Hoja1!AI178</f>
        <v xml:space="preserve"> </v>
      </c>
      <c r="H191" s="55" t="str">
        <f>Hoja1!AJ178</f>
        <v xml:space="preserve"> </v>
      </c>
      <c r="I191" s="55" t="str">
        <f>Hoja1!AK178</f>
        <v xml:space="preserve"> </v>
      </c>
      <c r="J191" s="55" t="str">
        <f>Hoja1!AL178</f>
        <v xml:space="preserve"> </v>
      </c>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79" t="str" cm="1">
        <f t="array" ref="AG191">IF(OR(K191:AA191="NO",AB191="NO",AC191="NO",AD191="NO",AE191="NO",AF191="NO"),"No aceptable","Aceptable")</f>
        <v>Aceptable</v>
      </c>
      <c r="AH191" s="53" t="s">
        <v>271</v>
      </c>
      <c r="AI191" s="53" t="s">
        <v>271</v>
      </c>
      <c r="AJ191" s="53" t="s">
        <v>271</v>
      </c>
      <c r="AK191" s="53" t="s">
        <v>271</v>
      </c>
      <c r="AL191" s="53" t="s">
        <v>271</v>
      </c>
      <c r="AM191" s="53" t="s">
        <v>271</v>
      </c>
      <c r="AN191" s="53" t="s">
        <v>271</v>
      </c>
      <c r="AO191" s="53" t="s">
        <v>271</v>
      </c>
      <c r="AP191" s="53" t="s">
        <v>271</v>
      </c>
      <c r="AQ191" s="53" t="s">
        <v>271</v>
      </c>
      <c r="AR191" s="53" t="s">
        <v>271</v>
      </c>
      <c r="AS191" s="53" t="s">
        <v>271</v>
      </c>
      <c r="AT191" s="53" t="s">
        <v>271</v>
      </c>
      <c r="AU191" s="53" t="s">
        <v>271</v>
      </c>
      <c r="AV191" s="53" t="s">
        <v>271</v>
      </c>
      <c r="AW191" s="53" t="s">
        <v>271</v>
      </c>
      <c r="AX191" s="53" t="s">
        <v>271</v>
      </c>
      <c r="AY191" s="53" t="s">
        <v>271</v>
      </c>
      <c r="AZ191" s="53" t="s">
        <v>271</v>
      </c>
      <c r="BA191" s="53" t="s">
        <v>271</v>
      </c>
      <c r="BB191" s="53" t="s">
        <v>271</v>
      </c>
      <c r="BC191" s="53" t="s">
        <v>271</v>
      </c>
      <c r="BD191" s="85" t="str" cm="1">
        <f t="array" ref="BD191">IF(OR(AH191:AX191="SI",AY191="SI",AZ191="SI",BA191="SI",BB191="SI",BC191="SI"),"Crítico-Proceda a elaborar plan de acción","No crítico/Intermedio-Solicitar evaluación por parte del OAL")</f>
        <v>No crítico/Intermedio-Solicitar evaluación por parte del OAL</v>
      </c>
      <c r="BE191" s="86"/>
      <c r="BF191" s="74"/>
      <c r="BG191" s="74"/>
      <c r="BH191" s="74"/>
      <c r="BI191" s="74"/>
      <c r="BJ191" s="74"/>
      <c r="BM191">
        <f t="shared" si="2"/>
        <v>1</v>
      </c>
    </row>
    <row r="192" spans="2:65" ht="58.5" customHeight="1">
      <c r="B192" s="54">
        <v>175</v>
      </c>
      <c r="C192" s="55" t="str">
        <f>Hoja1!AE179</f>
        <v xml:space="preserve"> </v>
      </c>
      <c r="D192" s="55" t="str">
        <f>Hoja1!AF179</f>
        <v xml:space="preserve"> </v>
      </c>
      <c r="E192" s="55" t="str">
        <f>Hoja1!AG179</f>
        <v xml:space="preserve"> </v>
      </c>
      <c r="F192" s="55" t="str">
        <f>Hoja1!AH179</f>
        <v xml:space="preserve"> </v>
      </c>
      <c r="G192" s="55" t="str">
        <f>Hoja1!AI179</f>
        <v xml:space="preserve"> </v>
      </c>
      <c r="H192" s="55" t="str">
        <f>Hoja1!AJ179</f>
        <v xml:space="preserve"> </v>
      </c>
      <c r="I192" s="55" t="str">
        <f>Hoja1!AK179</f>
        <v xml:space="preserve"> </v>
      </c>
      <c r="J192" s="55" t="str">
        <f>Hoja1!AL179</f>
        <v xml:space="preserve"> </v>
      </c>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79" t="str" cm="1">
        <f t="array" ref="AG192">IF(OR(K192:AA192="NO",AB192="NO",AC192="NO",AD192="NO",AE192="NO",AF192="NO"),"No aceptable","Aceptable")</f>
        <v>Aceptable</v>
      </c>
      <c r="AH192" s="53" t="s">
        <v>271</v>
      </c>
      <c r="AI192" s="53" t="s">
        <v>271</v>
      </c>
      <c r="AJ192" s="53" t="s">
        <v>271</v>
      </c>
      <c r="AK192" s="53" t="s">
        <v>271</v>
      </c>
      <c r="AL192" s="53" t="s">
        <v>271</v>
      </c>
      <c r="AM192" s="53" t="s">
        <v>271</v>
      </c>
      <c r="AN192" s="53" t="s">
        <v>271</v>
      </c>
      <c r="AO192" s="53" t="s">
        <v>271</v>
      </c>
      <c r="AP192" s="53" t="s">
        <v>271</v>
      </c>
      <c r="AQ192" s="53" t="s">
        <v>271</v>
      </c>
      <c r="AR192" s="53" t="s">
        <v>271</v>
      </c>
      <c r="AS192" s="53" t="s">
        <v>271</v>
      </c>
      <c r="AT192" s="53" t="s">
        <v>271</v>
      </c>
      <c r="AU192" s="53" t="s">
        <v>271</v>
      </c>
      <c r="AV192" s="53" t="s">
        <v>271</v>
      </c>
      <c r="AW192" s="53" t="s">
        <v>271</v>
      </c>
      <c r="AX192" s="53" t="s">
        <v>271</v>
      </c>
      <c r="AY192" s="53" t="s">
        <v>271</v>
      </c>
      <c r="AZ192" s="53" t="s">
        <v>271</v>
      </c>
      <c r="BA192" s="53" t="s">
        <v>271</v>
      </c>
      <c r="BB192" s="53" t="s">
        <v>271</v>
      </c>
      <c r="BC192" s="53" t="s">
        <v>271</v>
      </c>
      <c r="BD192" s="85" t="str" cm="1">
        <f t="array" ref="BD192">IF(OR(AH192:AX192="SI",AY192="SI",AZ192="SI",BA192="SI",BB192="SI",BC192="SI"),"Crítico-Proceda a elaborar plan de acción","No crítico/Intermedio-Solicitar evaluación por parte del OAL")</f>
        <v>No crítico/Intermedio-Solicitar evaluación por parte del OAL</v>
      </c>
      <c r="BE192" s="86"/>
      <c r="BF192" s="74"/>
      <c r="BG192" s="74"/>
      <c r="BH192" s="74"/>
      <c r="BI192" s="74"/>
      <c r="BJ192" s="74"/>
      <c r="BM192">
        <f t="shared" si="2"/>
        <v>1</v>
      </c>
    </row>
    <row r="193" spans="2:65" ht="58.5" customHeight="1">
      <c r="B193" s="54">
        <v>176</v>
      </c>
      <c r="C193" s="55" t="str">
        <f>Hoja1!AE180</f>
        <v xml:space="preserve"> </v>
      </c>
      <c r="D193" s="55" t="str">
        <f>Hoja1!AF180</f>
        <v xml:space="preserve"> </v>
      </c>
      <c r="E193" s="55" t="str">
        <f>Hoja1!AG180</f>
        <v xml:space="preserve"> </v>
      </c>
      <c r="F193" s="55" t="str">
        <f>Hoja1!AH180</f>
        <v xml:space="preserve"> </v>
      </c>
      <c r="G193" s="55" t="str">
        <f>Hoja1!AI180</f>
        <v xml:space="preserve"> </v>
      </c>
      <c r="H193" s="55" t="str">
        <f>Hoja1!AJ180</f>
        <v xml:space="preserve"> </v>
      </c>
      <c r="I193" s="55" t="str">
        <f>Hoja1!AK180</f>
        <v xml:space="preserve"> </v>
      </c>
      <c r="J193" s="55" t="str">
        <f>Hoja1!AL180</f>
        <v xml:space="preserve"> </v>
      </c>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79" t="str" cm="1">
        <f t="array" ref="AG193">IF(OR(K193:AA193="NO",AB193="NO",AC193="NO",AD193="NO",AE193="NO",AF193="NO"),"No aceptable","Aceptable")</f>
        <v>Aceptable</v>
      </c>
      <c r="AH193" s="53" t="s">
        <v>271</v>
      </c>
      <c r="AI193" s="53" t="s">
        <v>271</v>
      </c>
      <c r="AJ193" s="53" t="s">
        <v>271</v>
      </c>
      <c r="AK193" s="53" t="s">
        <v>271</v>
      </c>
      <c r="AL193" s="53" t="s">
        <v>271</v>
      </c>
      <c r="AM193" s="53" t="s">
        <v>271</v>
      </c>
      <c r="AN193" s="53" t="s">
        <v>271</v>
      </c>
      <c r="AO193" s="53" t="s">
        <v>271</v>
      </c>
      <c r="AP193" s="53" t="s">
        <v>271</v>
      </c>
      <c r="AQ193" s="53" t="s">
        <v>271</v>
      </c>
      <c r="AR193" s="53" t="s">
        <v>271</v>
      </c>
      <c r="AS193" s="53" t="s">
        <v>271</v>
      </c>
      <c r="AT193" s="53" t="s">
        <v>271</v>
      </c>
      <c r="AU193" s="53" t="s">
        <v>271</v>
      </c>
      <c r="AV193" s="53" t="s">
        <v>271</v>
      </c>
      <c r="AW193" s="53" t="s">
        <v>271</v>
      </c>
      <c r="AX193" s="53" t="s">
        <v>271</v>
      </c>
      <c r="AY193" s="53" t="s">
        <v>271</v>
      </c>
      <c r="AZ193" s="53" t="s">
        <v>271</v>
      </c>
      <c r="BA193" s="53" t="s">
        <v>271</v>
      </c>
      <c r="BB193" s="53" t="s">
        <v>271</v>
      </c>
      <c r="BC193" s="53" t="s">
        <v>271</v>
      </c>
      <c r="BD193" s="85" t="str" cm="1">
        <f t="array" ref="BD193">IF(OR(AH193:AX193="SI",AY193="SI",AZ193="SI",BA193="SI",BB193="SI",BC193="SI"),"Crítico-Proceda a elaborar plan de acción","No crítico/Intermedio-Solicitar evaluación por parte del OAL")</f>
        <v>No crítico/Intermedio-Solicitar evaluación por parte del OAL</v>
      </c>
      <c r="BE193" s="86"/>
      <c r="BF193" s="74"/>
      <c r="BG193" s="74"/>
      <c r="BH193" s="74"/>
      <c r="BI193" s="74"/>
      <c r="BJ193" s="74"/>
      <c r="BM193">
        <f t="shared" si="2"/>
        <v>1</v>
      </c>
    </row>
    <row r="194" spans="2:65" ht="58.5" customHeight="1">
      <c r="B194" s="54">
        <v>177</v>
      </c>
      <c r="C194" s="55" t="str">
        <f>Hoja1!AE181</f>
        <v xml:space="preserve"> </v>
      </c>
      <c r="D194" s="55" t="str">
        <f>Hoja1!AF181</f>
        <v xml:space="preserve"> </v>
      </c>
      <c r="E194" s="55" t="str">
        <f>Hoja1!AG181</f>
        <v xml:space="preserve"> </v>
      </c>
      <c r="F194" s="55" t="str">
        <f>Hoja1!AH181</f>
        <v xml:space="preserve"> </v>
      </c>
      <c r="G194" s="55" t="str">
        <f>Hoja1!AI181</f>
        <v xml:space="preserve"> </v>
      </c>
      <c r="H194" s="55" t="str">
        <f>Hoja1!AJ181</f>
        <v xml:space="preserve"> </v>
      </c>
      <c r="I194" s="55" t="str">
        <f>Hoja1!AK181</f>
        <v xml:space="preserve"> </v>
      </c>
      <c r="J194" s="55" t="str">
        <f>Hoja1!AL181</f>
        <v xml:space="preserve"> </v>
      </c>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79" t="str" cm="1">
        <f t="array" ref="AG194">IF(OR(K194:AA194="NO",AB194="NO",AC194="NO",AD194="NO",AE194="NO",AF194="NO"),"No aceptable","Aceptable")</f>
        <v>Aceptable</v>
      </c>
      <c r="AH194" s="53" t="s">
        <v>271</v>
      </c>
      <c r="AI194" s="53" t="s">
        <v>271</v>
      </c>
      <c r="AJ194" s="53" t="s">
        <v>271</v>
      </c>
      <c r="AK194" s="53" t="s">
        <v>271</v>
      </c>
      <c r="AL194" s="53" t="s">
        <v>271</v>
      </c>
      <c r="AM194" s="53" t="s">
        <v>271</v>
      </c>
      <c r="AN194" s="53" t="s">
        <v>271</v>
      </c>
      <c r="AO194" s="53" t="s">
        <v>271</v>
      </c>
      <c r="AP194" s="53" t="s">
        <v>271</v>
      </c>
      <c r="AQ194" s="53" t="s">
        <v>271</v>
      </c>
      <c r="AR194" s="53" t="s">
        <v>271</v>
      </c>
      <c r="AS194" s="53" t="s">
        <v>271</v>
      </c>
      <c r="AT194" s="53" t="s">
        <v>271</v>
      </c>
      <c r="AU194" s="53" t="s">
        <v>271</v>
      </c>
      <c r="AV194" s="53" t="s">
        <v>271</v>
      </c>
      <c r="AW194" s="53" t="s">
        <v>271</v>
      </c>
      <c r="AX194" s="53" t="s">
        <v>271</v>
      </c>
      <c r="AY194" s="53" t="s">
        <v>271</v>
      </c>
      <c r="AZ194" s="53" t="s">
        <v>271</v>
      </c>
      <c r="BA194" s="53" t="s">
        <v>271</v>
      </c>
      <c r="BB194" s="53" t="s">
        <v>271</v>
      </c>
      <c r="BC194" s="53" t="s">
        <v>271</v>
      </c>
      <c r="BD194" s="85" t="str" cm="1">
        <f t="array" ref="BD194">IF(OR(AH194:AX194="SI",AY194="SI",AZ194="SI",BA194="SI",BB194="SI",BC194="SI"),"Crítico-Proceda a elaborar plan de acción","No crítico/Intermedio-Solicitar evaluación por parte del OAL")</f>
        <v>No crítico/Intermedio-Solicitar evaluación por parte del OAL</v>
      </c>
      <c r="BE194" s="86"/>
      <c r="BF194" s="74"/>
      <c r="BG194" s="74"/>
      <c r="BH194" s="74"/>
      <c r="BI194" s="74"/>
      <c r="BJ194" s="74"/>
      <c r="BM194">
        <f t="shared" si="2"/>
        <v>1</v>
      </c>
    </row>
    <row r="195" spans="2:65" ht="58.5" customHeight="1">
      <c r="B195" s="54">
        <v>178</v>
      </c>
      <c r="C195" s="55" t="str">
        <f>Hoja1!AE182</f>
        <v xml:space="preserve"> </v>
      </c>
      <c r="D195" s="55" t="str">
        <f>Hoja1!AF182</f>
        <v xml:space="preserve"> </v>
      </c>
      <c r="E195" s="55" t="str">
        <f>Hoja1!AG182</f>
        <v xml:space="preserve"> </v>
      </c>
      <c r="F195" s="55" t="str">
        <f>Hoja1!AH182</f>
        <v xml:space="preserve"> </v>
      </c>
      <c r="G195" s="55" t="str">
        <f>Hoja1!AI182</f>
        <v xml:space="preserve"> </v>
      </c>
      <c r="H195" s="55" t="str">
        <f>Hoja1!AJ182</f>
        <v xml:space="preserve"> </v>
      </c>
      <c r="I195" s="55" t="str">
        <f>Hoja1!AK182</f>
        <v xml:space="preserve"> </v>
      </c>
      <c r="J195" s="55" t="str">
        <f>Hoja1!AL182</f>
        <v xml:space="preserve"> </v>
      </c>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79" t="str" cm="1">
        <f t="array" ref="AG195">IF(OR(K195:AA195="NO",AB195="NO",AC195="NO",AD195="NO",AE195="NO",AF195="NO"),"No aceptable","Aceptable")</f>
        <v>Aceptable</v>
      </c>
      <c r="AH195" s="53" t="s">
        <v>271</v>
      </c>
      <c r="AI195" s="53" t="s">
        <v>271</v>
      </c>
      <c r="AJ195" s="53" t="s">
        <v>271</v>
      </c>
      <c r="AK195" s="53" t="s">
        <v>271</v>
      </c>
      <c r="AL195" s="53" t="s">
        <v>271</v>
      </c>
      <c r="AM195" s="53" t="s">
        <v>271</v>
      </c>
      <c r="AN195" s="53" t="s">
        <v>271</v>
      </c>
      <c r="AO195" s="53" t="s">
        <v>271</v>
      </c>
      <c r="AP195" s="53" t="s">
        <v>271</v>
      </c>
      <c r="AQ195" s="53" t="s">
        <v>271</v>
      </c>
      <c r="AR195" s="53" t="s">
        <v>271</v>
      </c>
      <c r="AS195" s="53" t="s">
        <v>271</v>
      </c>
      <c r="AT195" s="53" t="s">
        <v>271</v>
      </c>
      <c r="AU195" s="53" t="s">
        <v>271</v>
      </c>
      <c r="AV195" s="53" t="s">
        <v>271</v>
      </c>
      <c r="AW195" s="53" t="s">
        <v>271</v>
      </c>
      <c r="AX195" s="53" t="s">
        <v>271</v>
      </c>
      <c r="AY195" s="53" t="s">
        <v>271</v>
      </c>
      <c r="AZ195" s="53" t="s">
        <v>271</v>
      </c>
      <c r="BA195" s="53" t="s">
        <v>271</v>
      </c>
      <c r="BB195" s="53" t="s">
        <v>271</v>
      </c>
      <c r="BC195" s="53" t="s">
        <v>271</v>
      </c>
      <c r="BD195" s="85" t="str" cm="1">
        <f t="array" ref="BD195">IF(OR(AH195:AX195="SI",AY195="SI",AZ195="SI",BA195="SI",BB195="SI",BC195="SI"),"Crítico-Proceda a elaborar plan de acción","No crítico/Intermedio-Solicitar evaluación por parte del OAL")</f>
        <v>No crítico/Intermedio-Solicitar evaluación por parte del OAL</v>
      </c>
      <c r="BE195" s="86"/>
      <c r="BF195" s="74"/>
      <c r="BG195" s="74"/>
      <c r="BH195" s="74"/>
      <c r="BI195" s="74"/>
      <c r="BJ195" s="74"/>
      <c r="BM195">
        <f t="shared" si="2"/>
        <v>1</v>
      </c>
    </row>
    <row r="196" spans="2:65" ht="58.5" customHeight="1">
      <c r="B196" s="54">
        <v>179</v>
      </c>
      <c r="C196" s="55" t="str">
        <f>Hoja1!AE183</f>
        <v xml:space="preserve"> </v>
      </c>
      <c r="D196" s="55" t="str">
        <f>Hoja1!AF183</f>
        <v xml:space="preserve"> </v>
      </c>
      <c r="E196" s="55" t="str">
        <f>Hoja1!AG183</f>
        <v xml:space="preserve"> </v>
      </c>
      <c r="F196" s="55" t="str">
        <f>Hoja1!AH183</f>
        <v xml:space="preserve"> </v>
      </c>
      <c r="G196" s="55" t="str">
        <f>Hoja1!AI183</f>
        <v xml:space="preserve"> </v>
      </c>
      <c r="H196" s="55" t="str">
        <f>Hoja1!AJ183</f>
        <v xml:space="preserve"> </v>
      </c>
      <c r="I196" s="55" t="str">
        <f>Hoja1!AK183</f>
        <v xml:space="preserve"> </v>
      </c>
      <c r="J196" s="55" t="str">
        <f>Hoja1!AL183</f>
        <v xml:space="preserve"> </v>
      </c>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79" t="str" cm="1">
        <f t="array" ref="AG196">IF(OR(K196:AA196="NO",AB196="NO",AC196="NO",AD196="NO",AE196="NO",AF196="NO"),"No aceptable","Aceptable")</f>
        <v>Aceptable</v>
      </c>
      <c r="AH196" s="53" t="s">
        <v>271</v>
      </c>
      <c r="AI196" s="53" t="s">
        <v>271</v>
      </c>
      <c r="AJ196" s="53" t="s">
        <v>271</v>
      </c>
      <c r="AK196" s="53" t="s">
        <v>271</v>
      </c>
      <c r="AL196" s="53" t="s">
        <v>271</v>
      </c>
      <c r="AM196" s="53" t="s">
        <v>271</v>
      </c>
      <c r="AN196" s="53" t="s">
        <v>271</v>
      </c>
      <c r="AO196" s="53" t="s">
        <v>271</v>
      </c>
      <c r="AP196" s="53" t="s">
        <v>271</v>
      </c>
      <c r="AQ196" s="53" t="s">
        <v>271</v>
      </c>
      <c r="AR196" s="53" t="s">
        <v>271</v>
      </c>
      <c r="AS196" s="53" t="s">
        <v>271</v>
      </c>
      <c r="AT196" s="53" t="s">
        <v>271</v>
      </c>
      <c r="AU196" s="53" t="s">
        <v>271</v>
      </c>
      <c r="AV196" s="53" t="s">
        <v>271</v>
      </c>
      <c r="AW196" s="53" t="s">
        <v>271</v>
      </c>
      <c r="AX196" s="53" t="s">
        <v>271</v>
      </c>
      <c r="AY196" s="53" t="s">
        <v>271</v>
      </c>
      <c r="AZ196" s="53" t="s">
        <v>271</v>
      </c>
      <c r="BA196" s="53" t="s">
        <v>271</v>
      </c>
      <c r="BB196" s="53" t="s">
        <v>271</v>
      </c>
      <c r="BC196" s="53" t="s">
        <v>271</v>
      </c>
      <c r="BD196" s="85" t="str" cm="1">
        <f t="array" ref="BD196">IF(OR(AH196:AX196="SI",AY196="SI",AZ196="SI",BA196="SI",BB196="SI",BC196="SI"),"Crítico-Proceda a elaborar plan de acción","No crítico/Intermedio-Solicitar evaluación por parte del OAL")</f>
        <v>No crítico/Intermedio-Solicitar evaluación por parte del OAL</v>
      </c>
      <c r="BE196" s="86"/>
      <c r="BF196" s="74"/>
      <c r="BG196" s="74"/>
      <c r="BH196" s="74"/>
      <c r="BI196" s="74"/>
      <c r="BJ196" s="74"/>
      <c r="BM196">
        <f t="shared" si="2"/>
        <v>1</v>
      </c>
    </row>
    <row r="197" spans="2:65" ht="58.5" customHeight="1">
      <c r="B197" s="54">
        <v>180</v>
      </c>
      <c r="C197" s="55" t="str">
        <f>Hoja1!AE184</f>
        <v xml:space="preserve"> </v>
      </c>
      <c r="D197" s="55" t="str">
        <f>Hoja1!AF184</f>
        <v xml:space="preserve"> </v>
      </c>
      <c r="E197" s="55" t="str">
        <f>Hoja1!AG184</f>
        <v xml:space="preserve"> </v>
      </c>
      <c r="F197" s="55" t="str">
        <f>Hoja1!AH184</f>
        <v xml:space="preserve"> </v>
      </c>
      <c r="G197" s="55" t="str">
        <f>Hoja1!AI184</f>
        <v xml:space="preserve"> </v>
      </c>
      <c r="H197" s="55" t="str">
        <f>Hoja1!AJ184</f>
        <v xml:space="preserve"> </v>
      </c>
      <c r="I197" s="55" t="str">
        <f>Hoja1!AK184</f>
        <v xml:space="preserve"> </v>
      </c>
      <c r="J197" s="55" t="str">
        <f>Hoja1!AL184</f>
        <v xml:space="preserve"> </v>
      </c>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79" t="str" cm="1">
        <f t="array" ref="AG197">IF(OR(K197:AA197="NO",AB197="NO",AC197="NO",AD197="NO",AE197="NO",AF197="NO"),"No aceptable","Aceptable")</f>
        <v>Aceptable</v>
      </c>
      <c r="AH197" s="53" t="s">
        <v>271</v>
      </c>
      <c r="AI197" s="53" t="s">
        <v>271</v>
      </c>
      <c r="AJ197" s="53" t="s">
        <v>271</v>
      </c>
      <c r="AK197" s="53" t="s">
        <v>271</v>
      </c>
      <c r="AL197" s="53" t="s">
        <v>271</v>
      </c>
      <c r="AM197" s="53" t="s">
        <v>271</v>
      </c>
      <c r="AN197" s="53" t="s">
        <v>271</v>
      </c>
      <c r="AO197" s="53" t="s">
        <v>271</v>
      </c>
      <c r="AP197" s="53" t="s">
        <v>271</v>
      </c>
      <c r="AQ197" s="53" t="s">
        <v>271</v>
      </c>
      <c r="AR197" s="53" t="s">
        <v>271</v>
      </c>
      <c r="AS197" s="53" t="s">
        <v>271</v>
      </c>
      <c r="AT197" s="53" t="s">
        <v>271</v>
      </c>
      <c r="AU197" s="53" t="s">
        <v>271</v>
      </c>
      <c r="AV197" s="53" t="s">
        <v>271</v>
      </c>
      <c r="AW197" s="53" t="s">
        <v>271</v>
      </c>
      <c r="AX197" s="53" t="s">
        <v>271</v>
      </c>
      <c r="AY197" s="53" t="s">
        <v>271</v>
      </c>
      <c r="AZ197" s="53" t="s">
        <v>271</v>
      </c>
      <c r="BA197" s="53" t="s">
        <v>271</v>
      </c>
      <c r="BB197" s="53" t="s">
        <v>271</v>
      </c>
      <c r="BC197" s="53" t="s">
        <v>271</v>
      </c>
      <c r="BD197" s="85" t="str" cm="1">
        <f t="array" ref="BD197">IF(OR(AH197:AX197="SI",AY197="SI",AZ197="SI",BA197="SI",BB197="SI",BC197="SI"),"Crítico-Proceda a elaborar plan de acción","No crítico/Intermedio-Solicitar evaluación por parte del OAL")</f>
        <v>No crítico/Intermedio-Solicitar evaluación por parte del OAL</v>
      </c>
      <c r="BE197" s="86"/>
      <c r="BF197" s="74"/>
      <c r="BG197" s="74"/>
      <c r="BH197" s="74"/>
      <c r="BI197" s="74"/>
      <c r="BJ197" s="74"/>
      <c r="BM197">
        <f t="shared" si="2"/>
        <v>1</v>
      </c>
    </row>
    <row r="198" spans="2:65" ht="58.5" customHeight="1">
      <c r="B198" s="54">
        <v>181</v>
      </c>
      <c r="C198" s="55" t="str">
        <f>Hoja1!AE185</f>
        <v xml:space="preserve"> </v>
      </c>
      <c r="D198" s="55" t="str">
        <f>Hoja1!AF185</f>
        <v xml:space="preserve"> </v>
      </c>
      <c r="E198" s="55" t="str">
        <f>Hoja1!AG185</f>
        <v xml:space="preserve"> </v>
      </c>
      <c r="F198" s="55" t="str">
        <f>Hoja1!AH185</f>
        <v xml:space="preserve"> </v>
      </c>
      <c r="G198" s="55" t="str">
        <f>Hoja1!AI185</f>
        <v xml:space="preserve"> </v>
      </c>
      <c r="H198" s="55" t="str">
        <f>Hoja1!AJ185</f>
        <v xml:space="preserve"> </v>
      </c>
      <c r="I198" s="55" t="str">
        <f>Hoja1!AK185</f>
        <v xml:space="preserve"> </v>
      </c>
      <c r="J198" s="55" t="str">
        <f>Hoja1!AL185</f>
        <v xml:space="preserve"> </v>
      </c>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79" t="str" cm="1">
        <f t="array" ref="AG198">IF(OR(K198:AA198="NO",AB198="NO",AC198="NO",AD198="NO",AE198="NO",AF198="NO"),"No aceptable","Aceptable")</f>
        <v>Aceptable</v>
      </c>
      <c r="AH198" s="53" t="s">
        <v>271</v>
      </c>
      <c r="AI198" s="53" t="s">
        <v>271</v>
      </c>
      <c r="AJ198" s="53" t="s">
        <v>271</v>
      </c>
      <c r="AK198" s="53" t="s">
        <v>271</v>
      </c>
      <c r="AL198" s="53" t="s">
        <v>271</v>
      </c>
      <c r="AM198" s="53" t="s">
        <v>271</v>
      </c>
      <c r="AN198" s="53" t="s">
        <v>271</v>
      </c>
      <c r="AO198" s="53" t="s">
        <v>271</v>
      </c>
      <c r="AP198" s="53" t="s">
        <v>271</v>
      </c>
      <c r="AQ198" s="53" t="s">
        <v>271</v>
      </c>
      <c r="AR198" s="53" t="s">
        <v>271</v>
      </c>
      <c r="AS198" s="53" t="s">
        <v>271</v>
      </c>
      <c r="AT198" s="53" t="s">
        <v>271</v>
      </c>
      <c r="AU198" s="53" t="s">
        <v>271</v>
      </c>
      <c r="AV198" s="53" t="s">
        <v>271</v>
      </c>
      <c r="AW198" s="53" t="s">
        <v>271</v>
      </c>
      <c r="AX198" s="53" t="s">
        <v>271</v>
      </c>
      <c r="AY198" s="53" t="s">
        <v>271</v>
      </c>
      <c r="AZ198" s="53" t="s">
        <v>271</v>
      </c>
      <c r="BA198" s="53" t="s">
        <v>271</v>
      </c>
      <c r="BB198" s="53" t="s">
        <v>271</v>
      </c>
      <c r="BC198" s="53" t="s">
        <v>271</v>
      </c>
      <c r="BD198" s="85" t="str" cm="1">
        <f t="array" ref="BD198">IF(OR(AH198:AX198="SI",AY198="SI",AZ198="SI",BA198="SI",BB198="SI",BC198="SI"),"Crítico-Proceda a elaborar plan de acción","No crítico/Intermedio-Solicitar evaluación por parte del OAL")</f>
        <v>No crítico/Intermedio-Solicitar evaluación por parte del OAL</v>
      </c>
      <c r="BE198" s="86"/>
      <c r="BF198" s="74"/>
      <c r="BG198" s="74"/>
      <c r="BH198" s="74"/>
      <c r="BI198" s="74"/>
      <c r="BJ198" s="74"/>
      <c r="BM198">
        <f t="shared" si="2"/>
        <v>1</v>
      </c>
    </row>
    <row r="199" spans="2:65" ht="58.5" customHeight="1">
      <c r="B199" s="54">
        <v>182</v>
      </c>
      <c r="C199" s="55" t="str">
        <f>Hoja1!AE186</f>
        <v xml:space="preserve"> </v>
      </c>
      <c r="D199" s="55" t="str">
        <f>Hoja1!AF186</f>
        <v xml:space="preserve"> </v>
      </c>
      <c r="E199" s="55" t="str">
        <f>Hoja1!AG186</f>
        <v xml:space="preserve"> </v>
      </c>
      <c r="F199" s="55" t="str">
        <f>Hoja1!AH186</f>
        <v xml:space="preserve"> </v>
      </c>
      <c r="G199" s="55" t="str">
        <f>Hoja1!AI186</f>
        <v xml:space="preserve"> </v>
      </c>
      <c r="H199" s="55" t="str">
        <f>Hoja1!AJ186</f>
        <v xml:space="preserve"> </v>
      </c>
      <c r="I199" s="55" t="str">
        <f>Hoja1!AK186</f>
        <v xml:space="preserve"> </v>
      </c>
      <c r="J199" s="55" t="str">
        <f>Hoja1!AL186</f>
        <v xml:space="preserve"> </v>
      </c>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79" t="str" cm="1">
        <f t="array" ref="AG199">IF(OR(K199:AA199="NO",AB199="NO",AC199="NO",AD199="NO",AE199="NO",AF199="NO"),"No aceptable","Aceptable")</f>
        <v>Aceptable</v>
      </c>
      <c r="AH199" s="53" t="s">
        <v>271</v>
      </c>
      <c r="AI199" s="53" t="s">
        <v>271</v>
      </c>
      <c r="AJ199" s="53" t="s">
        <v>271</v>
      </c>
      <c r="AK199" s="53" t="s">
        <v>271</v>
      </c>
      <c r="AL199" s="53" t="s">
        <v>271</v>
      </c>
      <c r="AM199" s="53" t="s">
        <v>271</v>
      </c>
      <c r="AN199" s="53" t="s">
        <v>271</v>
      </c>
      <c r="AO199" s="53" t="s">
        <v>271</v>
      </c>
      <c r="AP199" s="53" t="s">
        <v>271</v>
      </c>
      <c r="AQ199" s="53" t="s">
        <v>271</v>
      </c>
      <c r="AR199" s="53" t="s">
        <v>271</v>
      </c>
      <c r="AS199" s="53" t="s">
        <v>271</v>
      </c>
      <c r="AT199" s="53" t="s">
        <v>271</v>
      </c>
      <c r="AU199" s="53" t="s">
        <v>271</v>
      </c>
      <c r="AV199" s="53" t="s">
        <v>271</v>
      </c>
      <c r="AW199" s="53" t="s">
        <v>271</v>
      </c>
      <c r="AX199" s="53" t="s">
        <v>271</v>
      </c>
      <c r="AY199" s="53" t="s">
        <v>271</v>
      </c>
      <c r="AZ199" s="53" t="s">
        <v>271</v>
      </c>
      <c r="BA199" s="53" t="s">
        <v>271</v>
      </c>
      <c r="BB199" s="53" t="s">
        <v>271</v>
      </c>
      <c r="BC199" s="53" t="s">
        <v>271</v>
      </c>
      <c r="BD199" s="85" t="str" cm="1">
        <f t="array" ref="BD199">IF(OR(AH199:AX199="SI",AY199="SI",AZ199="SI",BA199="SI",BB199="SI",BC199="SI"),"Crítico-Proceda a elaborar plan de acción","No crítico/Intermedio-Solicitar evaluación por parte del OAL")</f>
        <v>No crítico/Intermedio-Solicitar evaluación por parte del OAL</v>
      </c>
      <c r="BE199" s="86"/>
      <c r="BF199" s="74"/>
      <c r="BG199" s="74"/>
      <c r="BH199" s="74"/>
      <c r="BI199" s="74"/>
      <c r="BJ199" s="74"/>
      <c r="BM199">
        <f t="shared" si="2"/>
        <v>1</v>
      </c>
    </row>
    <row r="200" spans="2:65" ht="58.5" customHeight="1">
      <c r="B200" s="54">
        <v>183</v>
      </c>
      <c r="C200" s="55" t="str">
        <f>Hoja1!AE187</f>
        <v xml:space="preserve"> </v>
      </c>
      <c r="D200" s="55" t="str">
        <f>Hoja1!AF187</f>
        <v xml:space="preserve"> </v>
      </c>
      <c r="E200" s="55" t="str">
        <f>Hoja1!AG187</f>
        <v xml:space="preserve"> </v>
      </c>
      <c r="F200" s="55" t="str">
        <f>Hoja1!AH187</f>
        <v xml:space="preserve"> </v>
      </c>
      <c r="G200" s="55" t="str">
        <f>Hoja1!AI187</f>
        <v xml:space="preserve"> </v>
      </c>
      <c r="H200" s="55" t="str">
        <f>Hoja1!AJ187</f>
        <v xml:space="preserve"> </v>
      </c>
      <c r="I200" s="55" t="str">
        <f>Hoja1!AK187</f>
        <v xml:space="preserve"> </v>
      </c>
      <c r="J200" s="55" t="str">
        <f>Hoja1!AL187</f>
        <v xml:space="preserve"> </v>
      </c>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79" t="str" cm="1">
        <f t="array" ref="AG200">IF(OR(K200:AA200="NO",AB200="NO",AC200="NO",AD200="NO",AE200="NO",AF200="NO"),"No aceptable","Aceptable")</f>
        <v>Aceptable</v>
      </c>
      <c r="AH200" s="53" t="s">
        <v>271</v>
      </c>
      <c r="AI200" s="53" t="s">
        <v>271</v>
      </c>
      <c r="AJ200" s="53" t="s">
        <v>271</v>
      </c>
      <c r="AK200" s="53" t="s">
        <v>271</v>
      </c>
      <c r="AL200" s="53" t="s">
        <v>271</v>
      </c>
      <c r="AM200" s="53" t="s">
        <v>271</v>
      </c>
      <c r="AN200" s="53" t="s">
        <v>271</v>
      </c>
      <c r="AO200" s="53" t="s">
        <v>271</v>
      </c>
      <c r="AP200" s="53" t="s">
        <v>271</v>
      </c>
      <c r="AQ200" s="53" t="s">
        <v>271</v>
      </c>
      <c r="AR200" s="53" t="s">
        <v>271</v>
      </c>
      <c r="AS200" s="53" t="s">
        <v>271</v>
      </c>
      <c r="AT200" s="53" t="s">
        <v>271</v>
      </c>
      <c r="AU200" s="53" t="s">
        <v>271</v>
      </c>
      <c r="AV200" s="53" t="s">
        <v>271</v>
      </c>
      <c r="AW200" s="53" t="s">
        <v>271</v>
      </c>
      <c r="AX200" s="53" t="s">
        <v>271</v>
      </c>
      <c r="AY200" s="53" t="s">
        <v>271</v>
      </c>
      <c r="AZ200" s="53" t="s">
        <v>271</v>
      </c>
      <c r="BA200" s="53" t="s">
        <v>271</v>
      </c>
      <c r="BB200" s="53" t="s">
        <v>271</v>
      </c>
      <c r="BC200" s="53" t="s">
        <v>271</v>
      </c>
      <c r="BD200" s="85" t="str" cm="1">
        <f t="array" ref="BD200">IF(OR(AH200:AX200="SI",AY200="SI",AZ200="SI",BA200="SI",BB200="SI",BC200="SI"),"Crítico-Proceda a elaborar plan de acción","No crítico/Intermedio-Solicitar evaluación por parte del OAL")</f>
        <v>No crítico/Intermedio-Solicitar evaluación por parte del OAL</v>
      </c>
      <c r="BE200" s="86"/>
      <c r="BF200" s="74"/>
      <c r="BG200" s="74"/>
      <c r="BH200" s="74"/>
      <c r="BI200" s="74"/>
      <c r="BJ200" s="74"/>
      <c r="BM200">
        <f t="shared" si="2"/>
        <v>1</v>
      </c>
    </row>
    <row r="201" spans="2:65" ht="58.5" customHeight="1">
      <c r="B201" s="54">
        <v>184</v>
      </c>
      <c r="C201" s="55" t="str">
        <f>Hoja1!AE188</f>
        <v xml:space="preserve"> </v>
      </c>
      <c r="D201" s="55" t="str">
        <f>Hoja1!AF188</f>
        <v xml:space="preserve"> </v>
      </c>
      <c r="E201" s="55" t="str">
        <f>Hoja1!AG188</f>
        <v xml:space="preserve"> </v>
      </c>
      <c r="F201" s="55" t="str">
        <f>Hoja1!AH188</f>
        <v xml:space="preserve"> </v>
      </c>
      <c r="G201" s="55" t="str">
        <f>Hoja1!AI188</f>
        <v xml:space="preserve"> </v>
      </c>
      <c r="H201" s="55" t="str">
        <f>Hoja1!AJ188</f>
        <v xml:space="preserve"> </v>
      </c>
      <c r="I201" s="55" t="str">
        <f>Hoja1!AK188</f>
        <v xml:space="preserve"> </v>
      </c>
      <c r="J201" s="55" t="str">
        <f>Hoja1!AL188</f>
        <v xml:space="preserve"> </v>
      </c>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79" t="str" cm="1">
        <f t="array" ref="AG201">IF(OR(K201:AA201="NO",AB201="NO",AC201="NO",AD201="NO",AE201="NO",AF201="NO"),"No aceptable","Aceptable")</f>
        <v>Aceptable</v>
      </c>
      <c r="AH201" s="53" t="s">
        <v>271</v>
      </c>
      <c r="AI201" s="53" t="s">
        <v>271</v>
      </c>
      <c r="AJ201" s="53" t="s">
        <v>271</v>
      </c>
      <c r="AK201" s="53" t="s">
        <v>271</v>
      </c>
      <c r="AL201" s="53" t="s">
        <v>271</v>
      </c>
      <c r="AM201" s="53" t="s">
        <v>271</v>
      </c>
      <c r="AN201" s="53" t="s">
        <v>271</v>
      </c>
      <c r="AO201" s="53" t="s">
        <v>271</v>
      </c>
      <c r="AP201" s="53" t="s">
        <v>271</v>
      </c>
      <c r="AQ201" s="53" t="s">
        <v>271</v>
      </c>
      <c r="AR201" s="53" t="s">
        <v>271</v>
      </c>
      <c r="AS201" s="53" t="s">
        <v>271</v>
      </c>
      <c r="AT201" s="53" t="s">
        <v>271</v>
      </c>
      <c r="AU201" s="53" t="s">
        <v>271</v>
      </c>
      <c r="AV201" s="53" t="s">
        <v>271</v>
      </c>
      <c r="AW201" s="53" t="s">
        <v>271</v>
      </c>
      <c r="AX201" s="53" t="s">
        <v>271</v>
      </c>
      <c r="AY201" s="53" t="s">
        <v>271</v>
      </c>
      <c r="AZ201" s="53" t="s">
        <v>271</v>
      </c>
      <c r="BA201" s="53" t="s">
        <v>271</v>
      </c>
      <c r="BB201" s="53" t="s">
        <v>271</v>
      </c>
      <c r="BC201" s="53" t="s">
        <v>271</v>
      </c>
      <c r="BD201" s="85" t="str" cm="1">
        <f t="array" ref="BD201">IF(OR(AH201:AX201="SI",AY201="SI",AZ201="SI",BA201="SI",BB201="SI",BC201="SI"),"Crítico-Proceda a elaborar plan de acción","No crítico/Intermedio-Solicitar evaluación por parte del OAL")</f>
        <v>No crítico/Intermedio-Solicitar evaluación por parte del OAL</v>
      </c>
      <c r="BE201" s="86"/>
      <c r="BF201" s="74"/>
      <c r="BG201" s="74"/>
      <c r="BH201" s="74"/>
      <c r="BI201" s="74"/>
      <c r="BJ201" s="74"/>
      <c r="BM201">
        <f t="shared" si="2"/>
        <v>1</v>
      </c>
    </row>
    <row r="202" spans="2:65" ht="58.5" customHeight="1">
      <c r="B202" s="54">
        <v>185</v>
      </c>
      <c r="C202" s="55" t="str">
        <f>Hoja1!AE189</f>
        <v xml:space="preserve"> </v>
      </c>
      <c r="D202" s="55" t="str">
        <f>Hoja1!AF189</f>
        <v xml:space="preserve"> </v>
      </c>
      <c r="E202" s="55" t="str">
        <f>Hoja1!AG189</f>
        <v xml:space="preserve"> </v>
      </c>
      <c r="F202" s="55" t="str">
        <f>Hoja1!AH189</f>
        <v xml:space="preserve"> </v>
      </c>
      <c r="G202" s="55" t="str">
        <f>Hoja1!AI189</f>
        <v xml:space="preserve"> </v>
      </c>
      <c r="H202" s="55" t="str">
        <f>Hoja1!AJ189</f>
        <v xml:space="preserve"> </v>
      </c>
      <c r="I202" s="55" t="str">
        <f>Hoja1!AK189</f>
        <v xml:space="preserve"> </v>
      </c>
      <c r="J202" s="55" t="str">
        <f>Hoja1!AL189</f>
        <v xml:space="preserve"> </v>
      </c>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79" t="str" cm="1">
        <f t="array" ref="AG202">IF(OR(K202:AA202="NO",AB202="NO",AC202="NO",AD202="NO",AE202="NO",AF202="NO"),"No aceptable","Aceptable")</f>
        <v>Aceptable</v>
      </c>
      <c r="AH202" s="53" t="s">
        <v>271</v>
      </c>
      <c r="AI202" s="53" t="s">
        <v>271</v>
      </c>
      <c r="AJ202" s="53" t="s">
        <v>271</v>
      </c>
      <c r="AK202" s="53" t="s">
        <v>271</v>
      </c>
      <c r="AL202" s="53" t="s">
        <v>271</v>
      </c>
      <c r="AM202" s="53" t="s">
        <v>271</v>
      </c>
      <c r="AN202" s="53" t="s">
        <v>271</v>
      </c>
      <c r="AO202" s="53" t="s">
        <v>271</v>
      </c>
      <c r="AP202" s="53" t="s">
        <v>271</v>
      </c>
      <c r="AQ202" s="53" t="s">
        <v>271</v>
      </c>
      <c r="AR202" s="53" t="s">
        <v>271</v>
      </c>
      <c r="AS202" s="53" t="s">
        <v>271</v>
      </c>
      <c r="AT202" s="53" t="s">
        <v>271</v>
      </c>
      <c r="AU202" s="53" t="s">
        <v>271</v>
      </c>
      <c r="AV202" s="53" t="s">
        <v>271</v>
      </c>
      <c r="AW202" s="53" t="s">
        <v>271</v>
      </c>
      <c r="AX202" s="53" t="s">
        <v>271</v>
      </c>
      <c r="AY202" s="53" t="s">
        <v>271</v>
      </c>
      <c r="AZ202" s="53" t="s">
        <v>271</v>
      </c>
      <c r="BA202" s="53" t="s">
        <v>271</v>
      </c>
      <c r="BB202" s="53" t="s">
        <v>271</v>
      </c>
      <c r="BC202" s="53" t="s">
        <v>271</v>
      </c>
      <c r="BD202" s="85" t="str" cm="1">
        <f t="array" ref="BD202">IF(OR(AH202:AX202="SI",AY202="SI",AZ202="SI",BA202="SI",BB202="SI",BC202="SI"),"Crítico-Proceda a elaborar plan de acción","No crítico/Intermedio-Solicitar evaluación por parte del OAL")</f>
        <v>No crítico/Intermedio-Solicitar evaluación por parte del OAL</v>
      </c>
      <c r="BE202" s="86"/>
      <c r="BF202" s="74"/>
      <c r="BG202" s="74"/>
      <c r="BH202" s="74"/>
      <c r="BI202" s="74"/>
      <c r="BJ202" s="74"/>
      <c r="BM202">
        <f t="shared" si="2"/>
        <v>1</v>
      </c>
    </row>
    <row r="203" spans="2:65" ht="58.5" customHeight="1">
      <c r="B203" s="54">
        <v>186</v>
      </c>
      <c r="C203" s="55" t="str">
        <f>Hoja1!AE190</f>
        <v xml:space="preserve"> </v>
      </c>
      <c r="D203" s="55" t="str">
        <f>Hoja1!AF190</f>
        <v xml:space="preserve"> </v>
      </c>
      <c r="E203" s="55" t="str">
        <f>Hoja1!AG190</f>
        <v xml:space="preserve"> </v>
      </c>
      <c r="F203" s="55" t="str">
        <f>Hoja1!AH190</f>
        <v xml:space="preserve"> </v>
      </c>
      <c r="G203" s="55" t="str">
        <f>Hoja1!AI190</f>
        <v xml:space="preserve"> </v>
      </c>
      <c r="H203" s="55" t="str">
        <f>Hoja1!AJ190</f>
        <v xml:space="preserve"> </v>
      </c>
      <c r="I203" s="55" t="str">
        <f>Hoja1!AK190</f>
        <v xml:space="preserve"> </v>
      </c>
      <c r="J203" s="55" t="str">
        <f>Hoja1!AL190</f>
        <v xml:space="preserve"> </v>
      </c>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79" t="str" cm="1">
        <f t="array" ref="AG203">IF(OR(K203:AA203="NO",AB203="NO",AC203="NO",AD203="NO",AE203="NO",AF203="NO"),"No aceptable","Aceptable")</f>
        <v>Aceptable</v>
      </c>
      <c r="AH203" s="53" t="s">
        <v>271</v>
      </c>
      <c r="AI203" s="53" t="s">
        <v>271</v>
      </c>
      <c r="AJ203" s="53" t="s">
        <v>271</v>
      </c>
      <c r="AK203" s="53" t="s">
        <v>271</v>
      </c>
      <c r="AL203" s="53" t="s">
        <v>271</v>
      </c>
      <c r="AM203" s="53" t="s">
        <v>271</v>
      </c>
      <c r="AN203" s="53" t="s">
        <v>271</v>
      </c>
      <c r="AO203" s="53" t="s">
        <v>271</v>
      </c>
      <c r="AP203" s="53" t="s">
        <v>271</v>
      </c>
      <c r="AQ203" s="53" t="s">
        <v>271</v>
      </c>
      <c r="AR203" s="53" t="s">
        <v>271</v>
      </c>
      <c r="AS203" s="53" t="s">
        <v>271</v>
      </c>
      <c r="AT203" s="53" t="s">
        <v>271</v>
      </c>
      <c r="AU203" s="53" t="s">
        <v>271</v>
      </c>
      <c r="AV203" s="53" t="s">
        <v>271</v>
      </c>
      <c r="AW203" s="53" t="s">
        <v>271</v>
      </c>
      <c r="AX203" s="53" t="s">
        <v>271</v>
      </c>
      <c r="AY203" s="53" t="s">
        <v>271</v>
      </c>
      <c r="AZ203" s="53" t="s">
        <v>271</v>
      </c>
      <c r="BA203" s="53" t="s">
        <v>271</v>
      </c>
      <c r="BB203" s="53" t="s">
        <v>271</v>
      </c>
      <c r="BC203" s="53" t="s">
        <v>271</v>
      </c>
      <c r="BD203" s="85" t="str" cm="1">
        <f t="array" ref="BD203">IF(OR(AH203:AX203="SI",AY203="SI",AZ203="SI",BA203="SI",BB203="SI",BC203="SI"),"Crítico-Proceda a elaborar plan de acción","No crítico/Intermedio-Solicitar evaluación por parte del OAL")</f>
        <v>No crítico/Intermedio-Solicitar evaluación por parte del OAL</v>
      </c>
      <c r="BE203" s="86"/>
      <c r="BF203" s="74"/>
      <c r="BG203" s="74"/>
      <c r="BH203" s="74"/>
      <c r="BI203" s="74"/>
      <c r="BJ203" s="74"/>
      <c r="BM203">
        <f t="shared" si="2"/>
        <v>1</v>
      </c>
    </row>
    <row r="204" spans="2:65" ht="58.5" customHeight="1">
      <c r="B204" s="54">
        <v>187</v>
      </c>
      <c r="C204" s="55" t="str">
        <f>Hoja1!AE191</f>
        <v xml:space="preserve"> </v>
      </c>
      <c r="D204" s="55" t="str">
        <f>Hoja1!AF191</f>
        <v xml:space="preserve"> </v>
      </c>
      <c r="E204" s="55" t="str">
        <f>Hoja1!AG191</f>
        <v xml:space="preserve"> </v>
      </c>
      <c r="F204" s="55" t="str">
        <f>Hoja1!AH191</f>
        <v xml:space="preserve"> </v>
      </c>
      <c r="G204" s="55" t="str">
        <f>Hoja1!AI191</f>
        <v xml:space="preserve"> </v>
      </c>
      <c r="H204" s="55" t="str">
        <f>Hoja1!AJ191</f>
        <v xml:space="preserve"> </v>
      </c>
      <c r="I204" s="55" t="str">
        <f>Hoja1!AK191</f>
        <v xml:space="preserve"> </v>
      </c>
      <c r="J204" s="55" t="str">
        <f>Hoja1!AL191</f>
        <v xml:space="preserve"> </v>
      </c>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79" t="str" cm="1">
        <f t="array" ref="AG204">IF(OR(K204:AA204="NO",AB204="NO",AC204="NO",AD204="NO",AE204="NO",AF204="NO"),"No aceptable","Aceptable")</f>
        <v>Aceptable</v>
      </c>
      <c r="AH204" s="53" t="s">
        <v>271</v>
      </c>
      <c r="AI204" s="53" t="s">
        <v>271</v>
      </c>
      <c r="AJ204" s="53" t="s">
        <v>271</v>
      </c>
      <c r="AK204" s="53" t="s">
        <v>271</v>
      </c>
      <c r="AL204" s="53" t="s">
        <v>271</v>
      </c>
      <c r="AM204" s="53" t="s">
        <v>271</v>
      </c>
      <c r="AN204" s="53" t="s">
        <v>271</v>
      </c>
      <c r="AO204" s="53" t="s">
        <v>271</v>
      </c>
      <c r="AP204" s="53" t="s">
        <v>271</v>
      </c>
      <c r="AQ204" s="53" t="s">
        <v>271</v>
      </c>
      <c r="AR204" s="53" t="s">
        <v>271</v>
      </c>
      <c r="AS204" s="53" t="s">
        <v>271</v>
      </c>
      <c r="AT204" s="53" t="s">
        <v>271</v>
      </c>
      <c r="AU204" s="53" t="s">
        <v>271</v>
      </c>
      <c r="AV204" s="53" t="s">
        <v>271</v>
      </c>
      <c r="AW204" s="53" t="s">
        <v>271</v>
      </c>
      <c r="AX204" s="53" t="s">
        <v>271</v>
      </c>
      <c r="AY204" s="53" t="s">
        <v>271</v>
      </c>
      <c r="AZ204" s="53" t="s">
        <v>271</v>
      </c>
      <c r="BA204" s="53" t="s">
        <v>271</v>
      </c>
      <c r="BB204" s="53" t="s">
        <v>271</v>
      </c>
      <c r="BC204" s="53" t="s">
        <v>271</v>
      </c>
      <c r="BD204" s="85" t="str" cm="1">
        <f t="array" ref="BD204">IF(OR(AH204:AX204="SI",AY204="SI",AZ204="SI",BA204="SI",BB204="SI",BC204="SI"),"Crítico-Proceda a elaborar plan de acción","No crítico/Intermedio-Solicitar evaluación por parte del OAL")</f>
        <v>No crítico/Intermedio-Solicitar evaluación por parte del OAL</v>
      </c>
      <c r="BE204" s="86"/>
      <c r="BF204" s="74"/>
      <c r="BG204" s="74"/>
      <c r="BH204" s="74"/>
      <c r="BI204" s="74"/>
      <c r="BJ204" s="74"/>
      <c r="BM204">
        <f t="shared" si="2"/>
        <v>1</v>
      </c>
    </row>
    <row r="205" spans="2:65" ht="58.5" customHeight="1">
      <c r="B205" s="54">
        <v>188</v>
      </c>
      <c r="C205" s="55" t="str">
        <f>Hoja1!AE192</f>
        <v xml:space="preserve"> </v>
      </c>
      <c r="D205" s="55" t="str">
        <f>Hoja1!AF192</f>
        <v xml:space="preserve"> </v>
      </c>
      <c r="E205" s="55" t="str">
        <f>Hoja1!AG192</f>
        <v xml:space="preserve"> </v>
      </c>
      <c r="F205" s="55" t="str">
        <f>Hoja1!AH192</f>
        <v xml:space="preserve"> </v>
      </c>
      <c r="G205" s="55" t="str">
        <f>Hoja1!AI192</f>
        <v xml:space="preserve"> </v>
      </c>
      <c r="H205" s="55" t="str">
        <f>Hoja1!AJ192</f>
        <v xml:space="preserve"> </v>
      </c>
      <c r="I205" s="55" t="str">
        <f>Hoja1!AK192</f>
        <v xml:space="preserve"> </v>
      </c>
      <c r="J205" s="55" t="str">
        <f>Hoja1!AL192</f>
        <v xml:space="preserve"> </v>
      </c>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79" t="str" cm="1">
        <f t="array" ref="AG205">IF(OR(K205:AA205="NO",AB205="NO",AC205="NO",AD205="NO",AE205="NO",AF205="NO"),"No aceptable","Aceptable")</f>
        <v>Aceptable</v>
      </c>
      <c r="AH205" s="53" t="s">
        <v>271</v>
      </c>
      <c r="AI205" s="53" t="s">
        <v>271</v>
      </c>
      <c r="AJ205" s="53" t="s">
        <v>271</v>
      </c>
      <c r="AK205" s="53" t="s">
        <v>271</v>
      </c>
      <c r="AL205" s="53" t="s">
        <v>271</v>
      </c>
      <c r="AM205" s="53" t="s">
        <v>271</v>
      </c>
      <c r="AN205" s="53" t="s">
        <v>271</v>
      </c>
      <c r="AO205" s="53" t="s">
        <v>271</v>
      </c>
      <c r="AP205" s="53" t="s">
        <v>271</v>
      </c>
      <c r="AQ205" s="53" t="s">
        <v>271</v>
      </c>
      <c r="AR205" s="53" t="s">
        <v>271</v>
      </c>
      <c r="AS205" s="53" t="s">
        <v>271</v>
      </c>
      <c r="AT205" s="53" t="s">
        <v>271</v>
      </c>
      <c r="AU205" s="53" t="s">
        <v>271</v>
      </c>
      <c r="AV205" s="53" t="s">
        <v>271</v>
      </c>
      <c r="AW205" s="53" t="s">
        <v>271</v>
      </c>
      <c r="AX205" s="53" t="s">
        <v>271</v>
      </c>
      <c r="AY205" s="53" t="s">
        <v>271</v>
      </c>
      <c r="AZ205" s="53" t="s">
        <v>271</v>
      </c>
      <c r="BA205" s="53" t="s">
        <v>271</v>
      </c>
      <c r="BB205" s="53" t="s">
        <v>271</v>
      </c>
      <c r="BC205" s="53" t="s">
        <v>271</v>
      </c>
      <c r="BD205" s="85" t="str" cm="1">
        <f t="array" ref="BD205">IF(OR(AH205:AX205="SI",AY205="SI",AZ205="SI",BA205="SI",BB205="SI",BC205="SI"),"Crítico-Proceda a elaborar plan de acción","No crítico/Intermedio-Solicitar evaluación por parte del OAL")</f>
        <v>No crítico/Intermedio-Solicitar evaluación por parte del OAL</v>
      </c>
      <c r="BE205" s="86"/>
      <c r="BF205" s="74"/>
      <c r="BG205" s="74"/>
      <c r="BH205" s="74"/>
      <c r="BI205" s="74"/>
      <c r="BJ205" s="74"/>
      <c r="BM205">
        <f t="shared" si="2"/>
        <v>1</v>
      </c>
    </row>
    <row r="206" spans="2:65" ht="58.5" customHeight="1">
      <c r="B206" s="54">
        <v>189</v>
      </c>
      <c r="C206" s="55" t="str">
        <f>Hoja1!AE193</f>
        <v xml:space="preserve"> </v>
      </c>
      <c r="D206" s="55" t="str">
        <f>Hoja1!AF193</f>
        <v xml:space="preserve"> </v>
      </c>
      <c r="E206" s="55" t="str">
        <f>Hoja1!AG193</f>
        <v xml:space="preserve"> </v>
      </c>
      <c r="F206" s="55" t="str">
        <f>Hoja1!AH193</f>
        <v xml:space="preserve"> </v>
      </c>
      <c r="G206" s="55" t="str">
        <f>Hoja1!AI193</f>
        <v xml:space="preserve"> </v>
      </c>
      <c r="H206" s="55" t="str">
        <f>Hoja1!AJ193</f>
        <v xml:space="preserve"> </v>
      </c>
      <c r="I206" s="55" t="str">
        <f>Hoja1!AK193</f>
        <v xml:space="preserve"> </v>
      </c>
      <c r="J206" s="55" t="str">
        <f>Hoja1!AL193</f>
        <v xml:space="preserve"> </v>
      </c>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79" t="str" cm="1">
        <f t="array" ref="AG206">IF(OR(K206:AA206="NO",AB206="NO",AC206="NO",AD206="NO",AE206="NO",AF206="NO"),"No aceptable","Aceptable")</f>
        <v>Aceptable</v>
      </c>
      <c r="AH206" s="53" t="s">
        <v>271</v>
      </c>
      <c r="AI206" s="53" t="s">
        <v>271</v>
      </c>
      <c r="AJ206" s="53" t="s">
        <v>271</v>
      </c>
      <c r="AK206" s="53" t="s">
        <v>271</v>
      </c>
      <c r="AL206" s="53" t="s">
        <v>271</v>
      </c>
      <c r="AM206" s="53" t="s">
        <v>271</v>
      </c>
      <c r="AN206" s="53" t="s">
        <v>271</v>
      </c>
      <c r="AO206" s="53" t="s">
        <v>271</v>
      </c>
      <c r="AP206" s="53" t="s">
        <v>271</v>
      </c>
      <c r="AQ206" s="53" t="s">
        <v>271</v>
      </c>
      <c r="AR206" s="53" t="s">
        <v>271</v>
      </c>
      <c r="AS206" s="53" t="s">
        <v>271</v>
      </c>
      <c r="AT206" s="53" t="s">
        <v>271</v>
      </c>
      <c r="AU206" s="53" t="s">
        <v>271</v>
      </c>
      <c r="AV206" s="53" t="s">
        <v>271</v>
      </c>
      <c r="AW206" s="53" t="s">
        <v>271</v>
      </c>
      <c r="AX206" s="53" t="s">
        <v>271</v>
      </c>
      <c r="AY206" s="53" t="s">
        <v>271</v>
      </c>
      <c r="AZ206" s="53" t="s">
        <v>271</v>
      </c>
      <c r="BA206" s="53" t="s">
        <v>271</v>
      </c>
      <c r="BB206" s="53" t="s">
        <v>271</v>
      </c>
      <c r="BC206" s="53" t="s">
        <v>271</v>
      </c>
      <c r="BD206" s="85" t="str" cm="1">
        <f t="array" ref="BD206">IF(OR(AH206:AX206="SI",AY206="SI",AZ206="SI",BA206="SI",BB206="SI",BC206="SI"),"Crítico-Proceda a elaborar plan de acción","No crítico/Intermedio-Solicitar evaluación por parte del OAL")</f>
        <v>No crítico/Intermedio-Solicitar evaluación por parte del OAL</v>
      </c>
      <c r="BE206" s="86"/>
      <c r="BF206" s="74"/>
      <c r="BG206" s="74"/>
      <c r="BH206" s="74"/>
      <c r="BI206" s="74"/>
      <c r="BJ206" s="74"/>
      <c r="BM206">
        <f t="shared" si="2"/>
        <v>1</v>
      </c>
    </row>
    <row r="207" spans="2:65" ht="58.5" customHeight="1">
      <c r="B207" s="54">
        <v>190</v>
      </c>
      <c r="C207" s="55" t="str">
        <f>Hoja1!AE194</f>
        <v xml:space="preserve"> </v>
      </c>
      <c r="D207" s="55" t="str">
        <f>Hoja1!AF194</f>
        <v xml:space="preserve"> </v>
      </c>
      <c r="E207" s="55" t="str">
        <f>Hoja1!AG194</f>
        <v xml:space="preserve"> </v>
      </c>
      <c r="F207" s="55" t="str">
        <f>Hoja1!AH194</f>
        <v xml:space="preserve"> </v>
      </c>
      <c r="G207" s="55" t="str">
        <f>Hoja1!AI194</f>
        <v xml:space="preserve"> </v>
      </c>
      <c r="H207" s="55" t="str">
        <f>Hoja1!AJ194</f>
        <v xml:space="preserve"> </v>
      </c>
      <c r="I207" s="55" t="str">
        <f>Hoja1!AK194</f>
        <v xml:space="preserve"> </v>
      </c>
      <c r="J207" s="55" t="str">
        <f>Hoja1!AL194</f>
        <v xml:space="preserve"> </v>
      </c>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79" t="str" cm="1">
        <f t="array" ref="AG207">IF(OR(K207:AA207="NO",AB207="NO",AC207="NO",AD207="NO",AE207="NO",AF207="NO"),"No aceptable","Aceptable")</f>
        <v>Aceptable</v>
      </c>
      <c r="AH207" s="53" t="s">
        <v>271</v>
      </c>
      <c r="AI207" s="53" t="s">
        <v>271</v>
      </c>
      <c r="AJ207" s="53" t="s">
        <v>271</v>
      </c>
      <c r="AK207" s="53" t="s">
        <v>271</v>
      </c>
      <c r="AL207" s="53" t="s">
        <v>271</v>
      </c>
      <c r="AM207" s="53" t="s">
        <v>271</v>
      </c>
      <c r="AN207" s="53" t="s">
        <v>271</v>
      </c>
      <c r="AO207" s="53" t="s">
        <v>271</v>
      </c>
      <c r="AP207" s="53" t="s">
        <v>271</v>
      </c>
      <c r="AQ207" s="53" t="s">
        <v>271</v>
      </c>
      <c r="AR207" s="53" t="s">
        <v>271</v>
      </c>
      <c r="AS207" s="53" t="s">
        <v>271</v>
      </c>
      <c r="AT207" s="53" t="s">
        <v>271</v>
      </c>
      <c r="AU207" s="53" t="s">
        <v>271</v>
      </c>
      <c r="AV207" s="53" t="s">
        <v>271</v>
      </c>
      <c r="AW207" s="53" t="s">
        <v>271</v>
      </c>
      <c r="AX207" s="53" t="s">
        <v>271</v>
      </c>
      <c r="AY207" s="53" t="s">
        <v>271</v>
      </c>
      <c r="AZ207" s="53" t="s">
        <v>271</v>
      </c>
      <c r="BA207" s="53" t="s">
        <v>271</v>
      </c>
      <c r="BB207" s="53" t="s">
        <v>271</v>
      </c>
      <c r="BC207" s="53" t="s">
        <v>271</v>
      </c>
      <c r="BD207" s="85" t="str" cm="1">
        <f t="array" ref="BD207">IF(OR(AH207:AX207="SI",AY207="SI",AZ207="SI",BA207="SI",BB207="SI",BC207="SI"),"Crítico-Proceda a elaborar plan de acción","No crítico/Intermedio-Solicitar evaluación por parte del OAL")</f>
        <v>No crítico/Intermedio-Solicitar evaluación por parte del OAL</v>
      </c>
      <c r="BE207" s="86"/>
      <c r="BF207" s="74"/>
      <c r="BG207" s="74"/>
      <c r="BH207" s="74"/>
      <c r="BI207" s="74"/>
      <c r="BJ207" s="74"/>
      <c r="BM207">
        <f t="shared" si="2"/>
        <v>1</v>
      </c>
    </row>
    <row r="208" spans="2:65" ht="58.5" customHeight="1">
      <c r="B208" s="54">
        <v>191</v>
      </c>
      <c r="C208" s="55" t="str">
        <f>Hoja1!AE195</f>
        <v xml:space="preserve"> </v>
      </c>
      <c r="D208" s="55" t="str">
        <f>Hoja1!AF195</f>
        <v xml:space="preserve"> </v>
      </c>
      <c r="E208" s="55" t="str">
        <f>Hoja1!AG195</f>
        <v xml:space="preserve"> </v>
      </c>
      <c r="F208" s="55" t="str">
        <f>Hoja1!AH195</f>
        <v xml:space="preserve"> </v>
      </c>
      <c r="G208" s="55" t="str">
        <f>Hoja1!AI195</f>
        <v xml:space="preserve"> </v>
      </c>
      <c r="H208" s="55" t="str">
        <f>Hoja1!AJ195</f>
        <v xml:space="preserve"> </v>
      </c>
      <c r="I208" s="55" t="str">
        <f>Hoja1!AK195</f>
        <v xml:space="preserve"> </v>
      </c>
      <c r="J208" s="55" t="str">
        <f>Hoja1!AL195</f>
        <v xml:space="preserve"> </v>
      </c>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79" t="str" cm="1">
        <f t="array" ref="AG208">IF(OR(K208:AA208="NO",AB208="NO",AC208="NO",AD208="NO",AE208="NO",AF208="NO"),"No aceptable","Aceptable")</f>
        <v>Aceptable</v>
      </c>
      <c r="AH208" s="53" t="s">
        <v>271</v>
      </c>
      <c r="AI208" s="53" t="s">
        <v>271</v>
      </c>
      <c r="AJ208" s="53" t="s">
        <v>271</v>
      </c>
      <c r="AK208" s="53" t="s">
        <v>271</v>
      </c>
      <c r="AL208" s="53" t="s">
        <v>271</v>
      </c>
      <c r="AM208" s="53" t="s">
        <v>271</v>
      </c>
      <c r="AN208" s="53" t="s">
        <v>271</v>
      </c>
      <c r="AO208" s="53" t="s">
        <v>271</v>
      </c>
      <c r="AP208" s="53" t="s">
        <v>271</v>
      </c>
      <c r="AQ208" s="53" t="s">
        <v>271</v>
      </c>
      <c r="AR208" s="53" t="s">
        <v>271</v>
      </c>
      <c r="AS208" s="53" t="s">
        <v>271</v>
      </c>
      <c r="AT208" s="53" t="s">
        <v>271</v>
      </c>
      <c r="AU208" s="53" t="s">
        <v>271</v>
      </c>
      <c r="AV208" s="53" t="s">
        <v>271</v>
      </c>
      <c r="AW208" s="53" t="s">
        <v>271</v>
      </c>
      <c r="AX208" s="53" t="s">
        <v>271</v>
      </c>
      <c r="AY208" s="53" t="s">
        <v>271</v>
      </c>
      <c r="AZ208" s="53" t="s">
        <v>271</v>
      </c>
      <c r="BA208" s="53" t="s">
        <v>271</v>
      </c>
      <c r="BB208" s="53" t="s">
        <v>271</v>
      </c>
      <c r="BC208" s="53" t="s">
        <v>271</v>
      </c>
      <c r="BD208" s="85" t="str" cm="1">
        <f t="array" ref="BD208">IF(OR(AH208:AX208="SI",AY208="SI",AZ208="SI",BA208="SI",BB208="SI",BC208="SI"),"Crítico-Proceda a elaborar plan de acción","No crítico/Intermedio-Solicitar evaluación por parte del OAL")</f>
        <v>No crítico/Intermedio-Solicitar evaluación por parte del OAL</v>
      </c>
      <c r="BE208" s="86"/>
      <c r="BF208" s="74"/>
      <c r="BG208" s="74"/>
      <c r="BH208" s="74"/>
      <c r="BI208" s="74"/>
      <c r="BJ208" s="74"/>
      <c r="BM208">
        <f t="shared" si="2"/>
        <v>1</v>
      </c>
    </row>
    <row r="209" spans="2:65" ht="58.5" customHeight="1">
      <c r="B209" s="54">
        <v>192</v>
      </c>
      <c r="C209" s="55" t="str">
        <f>Hoja1!AE196</f>
        <v xml:space="preserve"> </v>
      </c>
      <c r="D209" s="55" t="str">
        <f>Hoja1!AF196</f>
        <v xml:space="preserve"> </v>
      </c>
      <c r="E209" s="55" t="str">
        <f>Hoja1!AG196</f>
        <v xml:space="preserve"> </v>
      </c>
      <c r="F209" s="55" t="str">
        <f>Hoja1!AH196</f>
        <v xml:space="preserve"> </v>
      </c>
      <c r="G209" s="55" t="str">
        <f>Hoja1!AI196</f>
        <v xml:space="preserve"> </v>
      </c>
      <c r="H209" s="55" t="str">
        <f>Hoja1!AJ196</f>
        <v xml:space="preserve"> </v>
      </c>
      <c r="I209" s="55" t="str">
        <f>Hoja1!AK196</f>
        <v xml:space="preserve"> </v>
      </c>
      <c r="J209" s="55" t="str">
        <f>Hoja1!AL196</f>
        <v xml:space="preserve"> </v>
      </c>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79" t="str" cm="1">
        <f t="array" ref="AG209">IF(OR(K209:AA209="NO",AB209="NO",AC209="NO",AD209="NO",AE209="NO",AF209="NO"),"No aceptable","Aceptable")</f>
        <v>Aceptable</v>
      </c>
      <c r="AH209" s="53" t="s">
        <v>271</v>
      </c>
      <c r="AI209" s="53" t="s">
        <v>271</v>
      </c>
      <c r="AJ209" s="53" t="s">
        <v>271</v>
      </c>
      <c r="AK209" s="53" t="s">
        <v>271</v>
      </c>
      <c r="AL209" s="53" t="s">
        <v>271</v>
      </c>
      <c r="AM209" s="53" t="s">
        <v>271</v>
      </c>
      <c r="AN209" s="53" t="s">
        <v>271</v>
      </c>
      <c r="AO209" s="53" t="s">
        <v>271</v>
      </c>
      <c r="AP209" s="53" t="s">
        <v>271</v>
      </c>
      <c r="AQ209" s="53" t="s">
        <v>271</v>
      </c>
      <c r="AR209" s="53" t="s">
        <v>271</v>
      </c>
      <c r="AS209" s="53" t="s">
        <v>271</v>
      </c>
      <c r="AT209" s="53" t="s">
        <v>271</v>
      </c>
      <c r="AU209" s="53" t="s">
        <v>271</v>
      </c>
      <c r="AV209" s="53" t="s">
        <v>271</v>
      </c>
      <c r="AW209" s="53" t="s">
        <v>271</v>
      </c>
      <c r="AX209" s="53" t="s">
        <v>271</v>
      </c>
      <c r="AY209" s="53" t="s">
        <v>271</v>
      </c>
      <c r="AZ209" s="53" t="s">
        <v>271</v>
      </c>
      <c r="BA209" s="53" t="s">
        <v>271</v>
      </c>
      <c r="BB209" s="53" t="s">
        <v>271</v>
      </c>
      <c r="BC209" s="53" t="s">
        <v>271</v>
      </c>
      <c r="BD209" s="85" t="str" cm="1">
        <f t="array" ref="BD209">IF(OR(AH209:AX209="SI",AY209="SI",AZ209="SI",BA209="SI",BB209="SI",BC209="SI"),"Crítico-Proceda a elaborar plan de acción","No crítico/Intermedio-Solicitar evaluación por parte del OAL")</f>
        <v>No crítico/Intermedio-Solicitar evaluación por parte del OAL</v>
      </c>
      <c r="BE209" s="86"/>
      <c r="BF209" s="74"/>
      <c r="BG209" s="74"/>
      <c r="BH209" s="74"/>
      <c r="BI209" s="74"/>
      <c r="BJ209" s="74"/>
      <c r="BM209">
        <f t="shared" si="2"/>
        <v>1</v>
      </c>
    </row>
    <row r="210" spans="2:65" ht="58.5" customHeight="1">
      <c r="B210" s="54">
        <v>193</v>
      </c>
      <c r="C210" s="55" t="str">
        <f>Hoja1!AE197</f>
        <v xml:space="preserve"> </v>
      </c>
      <c r="D210" s="55" t="str">
        <f>Hoja1!AF197</f>
        <v xml:space="preserve"> </v>
      </c>
      <c r="E210" s="55" t="str">
        <f>Hoja1!AG197</f>
        <v xml:space="preserve"> </v>
      </c>
      <c r="F210" s="55" t="str">
        <f>Hoja1!AH197</f>
        <v xml:space="preserve"> </v>
      </c>
      <c r="G210" s="55" t="str">
        <f>Hoja1!AI197</f>
        <v xml:space="preserve"> </v>
      </c>
      <c r="H210" s="55" t="str">
        <f>Hoja1!AJ197</f>
        <v xml:space="preserve"> </v>
      </c>
      <c r="I210" s="55" t="str">
        <f>Hoja1!AK197</f>
        <v xml:space="preserve"> </v>
      </c>
      <c r="J210" s="55" t="str">
        <f>Hoja1!AL197</f>
        <v xml:space="preserve"> </v>
      </c>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79" t="str" cm="1">
        <f t="array" ref="AG210">IF(OR(K210:AA210="NO",AB210="NO",AC210="NO",AD210="NO",AE210="NO",AF210="NO"),"No aceptable","Aceptable")</f>
        <v>Aceptable</v>
      </c>
      <c r="AH210" s="53" t="s">
        <v>271</v>
      </c>
      <c r="AI210" s="53" t="s">
        <v>271</v>
      </c>
      <c r="AJ210" s="53" t="s">
        <v>271</v>
      </c>
      <c r="AK210" s="53" t="s">
        <v>271</v>
      </c>
      <c r="AL210" s="53" t="s">
        <v>271</v>
      </c>
      <c r="AM210" s="53" t="s">
        <v>271</v>
      </c>
      <c r="AN210" s="53" t="s">
        <v>271</v>
      </c>
      <c r="AO210" s="53" t="s">
        <v>271</v>
      </c>
      <c r="AP210" s="53" t="s">
        <v>271</v>
      </c>
      <c r="AQ210" s="53" t="s">
        <v>271</v>
      </c>
      <c r="AR210" s="53" t="s">
        <v>271</v>
      </c>
      <c r="AS210" s="53" t="s">
        <v>271</v>
      </c>
      <c r="AT210" s="53" t="s">
        <v>271</v>
      </c>
      <c r="AU210" s="53" t="s">
        <v>271</v>
      </c>
      <c r="AV210" s="53" t="s">
        <v>271</v>
      </c>
      <c r="AW210" s="53" t="s">
        <v>271</v>
      </c>
      <c r="AX210" s="53" t="s">
        <v>271</v>
      </c>
      <c r="AY210" s="53" t="s">
        <v>271</v>
      </c>
      <c r="AZ210" s="53" t="s">
        <v>271</v>
      </c>
      <c r="BA210" s="53" t="s">
        <v>271</v>
      </c>
      <c r="BB210" s="53" t="s">
        <v>271</v>
      </c>
      <c r="BC210" s="53" t="s">
        <v>271</v>
      </c>
      <c r="BD210" s="85" t="str" cm="1">
        <f t="array" ref="BD210">IF(OR(AH210:AX210="SI",AY210="SI",AZ210="SI",BA210="SI",BB210="SI",BC210="SI"),"Crítico-Proceda a elaborar plan de acción","No crítico/Intermedio-Solicitar evaluación por parte del OAL")</f>
        <v>No crítico/Intermedio-Solicitar evaluación por parte del OAL</v>
      </c>
      <c r="BE210" s="86"/>
      <c r="BF210" s="74"/>
      <c r="BG210" s="74"/>
      <c r="BH210" s="74"/>
      <c r="BI210" s="74"/>
      <c r="BJ210" s="74"/>
      <c r="BM210">
        <f t="shared" si="2"/>
        <v>1</v>
      </c>
    </row>
    <row r="211" spans="2:65" ht="58.5" customHeight="1">
      <c r="B211" s="54">
        <v>194</v>
      </c>
      <c r="C211" s="55" t="str">
        <f>Hoja1!AE198</f>
        <v xml:space="preserve"> </v>
      </c>
      <c r="D211" s="55" t="str">
        <f>Hoja1!AF198</f>
        <v xml:space="preserve"> </v>
      </c>
      <c r="E211" s="55" t="str">
        <f>Hoja1!AG198</f>
        <v xml:space="preserve"> </v>
      </c>
      <c r="F211" s="55" t="str">
        <f>Hoja1!AH198</f>
        <v xml:space="preserve"> </v>
      </c>
      <c r="G211" s="55" t="str">
        <f>Hoja1!AI198</f>
        <v xml:space="preserve"> </v>
      </c>
      <c r="H211" s="55" t="str">
        <f>Hoja1!AJ198</f>
        <v xml:space="preserve"> </v>
      </c>
      <c r="I211" s="55" t="str">
        <f>Hoja1!AK198</f>
        <v xml:space="preserve"> </v>
      </c>
      <c r="J211" s="55" t="str">
        <f>Hoja1!AL198</f>
        <v xml:space="preserve"> </v>
      </c>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79" t="str" cm="1">
        <f t="array" ref="AG211">IF(OR(K211:AA211="NO",AB211="NO",AC211="NO",AD211="NO",AE211="NO",AF211="NO"),"No aceptable","Aceptable")</f>
        <v>Aceptable</v>
      </c>
      <c r="AH211" s="53" t="s">
        <v>271</v>
      </c>
      <c r="AI211" s="53" t="s">
        <v>271</v>
      </c>
      <c r="AJ211" s="53" t="s">
        <v>271</v>
      </c>
      <c r="AK211" s="53" t="s">
        <v>271</v>
      </c>
      <c r="AL211" s="53" t="s">
        <v>271</v>
      </c>
      <c r="AM211" s="53" t="s">
        <v>271</v>
      </c>
      <c r="AN211" s="53" t="s">
        <v>271</v>
      </c>
      <c r="AO211" s="53" t="s">
        <v>271</v>
      </c>
      <c r="AP211" s="53" t="s">
        <v>271</v>
      </c>
      <c r="AQ211" s="53" t="s">
        <v>271</v>
      </c>
      <c r="AR211" s="53" t="s">
        <v>271</v>
      </c>
      <c r="AS211" s="53" t="s">
        <v>271</v>
      </c>
      <c r="AT211" s="53" t="s">
        <v>271</v>
      </c>
      <c r="AU211" s="53" t="s">
        <v>271</v>
      </c>
      <c r="AV211" s="53" t="s">
        <v>271</v>
      </c>
      <c r="AW211" s="53" t="s">
        <v>271</v>
      </c>
      <c r="AX211" s="53" t="s">
        <v>271</v>
      </c>
      <c r="AY211" s="53" t="s">
        <v>271</v>
      </c>
      <c r="AZ211" s="53" t="s">
        <v>271</v>
      </c>
      <c r="BA211" s="53" t="s">
        <v>271</v>
      </c>
      <c r="BB211" s="53" t="s">
        <v>271</v>
      </c>
      <c r="BC211" s="53" t="s">
        <v>271</v>
      </c>
      <c r="BD211" s="85" t="str" cm="1">
        <f t="array" ref="BD211">IF(OR(AH211:AX211="SI",AY211="SI",AZ211="SI",BA211="SI",BB211="SI",BC211="SI"),"Crítico-Proceda a elaborar plan de acción","No crítico/Intermedio-Solicitar evaluación por parte del OAL")</f>
        <v>No crítico/Intermedio-Solicitar evaluación por parte del OAL</v>
      </c>
      <c r="BE211" s="86"/>
      <c r="BF211" s="74"/>
      <c r="BG211" s="74"/>
      <c r="BH211" s="74"/>
      <c r="BI211" s="74"/>
      <c r="BJ211" s="74"/>
      <c r="BM211">
        <f t="shared" ref="BM211:BM217" si="3">IF(AG211="Aceptable",1,0)</f>
        <v>1</v>
      </c>
    </row>
    <row r="212" spans="2:65" ht="58.5" customHeight="1">
      <c r="B212" s="54">
        <v>195</v>
      </c>
      <c r="C212" s="55" t="str">
        <f>Hoja1!AE199</f>
        <v xml:space="preserve"> </v>
      </c>
      <c r="D212" s="55" t="str">
        <f>Hoja1!AF199</f>
        <v xml:space="preserve"> </v>
      </c>
      <c r="E212" s="55" t="str">
        <f>Hoja1!AG199</f>
        <v xml:space="preserve"> </v>
      </c>
      <c r="F212" s="55" t="str">
        <f>Hoja1!AH199</f>
        <v xml:space="preserve"> </v>
      </c>
      <c r="G212" s="55" t="str">
        <f>Hoja1!AI199</f>
        <v xml:space="preserve"> </v>
      </c>
      <c r="H212" s="55" t="str">
        <f>Hoja1!AJ199</f>
        <v xml:space="preserve"> </v>
      </c>
      <c r="I212" s="55" t="str">
        <f>Hoja1!AK199</f>
        <v xml:space="preserve"> </v>
      </c>
      <c r="J212" s="55" t="str">
        <f>Hoja1!AL199</f>
        <v xml:space="preserve"> </v>
      </c>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79" t="str" cm="1">
        <f t="array" ref="AG212">IF(OR(K212:AA212="NO",AB212="NO",AC212="NO",AD212="NO",AE212="NO",AF212="NO"),"No aceptable","Aceptable")</f>
        <v>Aceptable</v>
      </c>
      <c r="AH212" s="53" t="s">
        <v>271</v>
      </c>
      <c r="AI212" s="53" t="s">
        <v>271</v>
      </c>
      <c r="AJ212" s="53" t="s">
        <v>271</v>
      </c>
      <c r="AK212" s="53" t="s">
        <v>271</v>
      </c>
      <c r="AL212" s="53" t="s">
        <v>271</v>
      </c>
      <c r="AM212" s="53" t="s">
        <v>271</v>
      </c>
      <c r="AN212" s="53" t="s">
        <v>271</v>
      </c>
      <c r="AO212" s="53" t="s">
        <v>271</v>
      </c>
      <c r="AP212" s="53" t="s">
        <v>271</v>
      </c>
      <c r="AQ212" s="53" t="s">
        <v>271</v>
      </c>
      <c r="AR212" s="53" t="s">
        <v>271</v>
      </c>
      <c r="AS212" s="53" t="s">
        <v>271</v>
      </c>
      <c r="AT212" s="53" t="s">
        <v>271</v>
      </c>
      <c r="AU212" s="53" t="s">
        <v>271</v>
      </c>
      <c r="AV212" s="53" t="s">
        <v>271</v>
      </c>
      <c r="AW212" s="53" t="s">
        <v>271</v>
      </c>
      <c r="AX212" s="53" t="s">
        <v>271</v>
      </c>
      <c r="AY212" s="53" t="s">
        <v>271</v>
      </c>
      <c r="AZ212" s="53" t="s">
        <v>271</v>
      </c>
      <c r="BA212" s="53" t="s">
        <v>271</v>
      </c>
      <c r="BB212" s="53" t="s">
        <v>271</v>
      </c>
      <c r="BC212" s="53" t="s">
        <v>271</v>
      </c>
      <c r="BD212" s="85" t="str" cm="1">
        <f t="array" ref="BD212">IF(OR(AH212:AX212="SI",AY212="SI",AZ212="SI",BA212="SI",BB212="SI",BC212="SI"),"Crítico-Proceda a elaborar plan de acción","No crítico/Intermedio-Solicitar evaluación por parte del OAL")</f>
        <v>No crítico/Intermedio-Solicitar evaluación por parte del OAL</v>
      </c>
      <c r="BE212" s="86"/>
      <c r="BF212" s="74"/>
      <c r="BG212" s="74"/>
      <c r="BH212" s="74"/>
      <c r="BI212" s="74"/>
      <c r="BJ212" s="74"/>
      <c r="BM212">
        <f t="shared" si="3"/>
        <v>1</v>
      </c>
    </row>
    <row r="213" spans="2:65" ht="58.5" customHeight="1">
      <c r="B213" s="54">
        <v>196</v>
      </c>
      <c r="C213" s="55" t="str">
        <f>Hoja1!AE200</f>
        <v xml:space="preserve"> </v>
      </c>
      <c r="D213" s="55" t="str">
        <f>Hoja1!AF200</f>
        <v xml:space="preserve"> </v>
      </c>
      <c r="E213" s="55" t="str">
        <f>Hoja1!AG200</f>
        <v xml:space="preserve"> </v>
      </c>
      <c r="F213" s="55" t="str">
        <f>Hoja1!AH200</f>
        <v xml:space="preserve"> </v>
      </c>
      <c r="G213" s="55" t="str">
        <f>Hoja1!AI200</f>
        <v xml:space="preserve"> </v>
      </c>
      <c r="H213" s="55" t="str">
        <f>Hoja1!AJ200</f>
        <v xml:space="preserve"> </v>
      </c>
      <c r="I213" s="55" t="str">
        <f>Hoja1!AK200</f>
        <v xml:space="preserve"> </v>
      </c>
      <c r="J213" s="55" t="str">
        <f>Hoja1!AL200</f>
        <v xml:space="preserve"> </v>
      </c>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79" t="str" cm="1">
        <f t="array" ref="AG213">IF(OR(K213:AA213="NO",AB213="NO",AC213="NO",AD213="NO",AE213="NO",AF213="NO"),"No aceptable","Aceptable")</f>
        <v>Aceptable</v>
      </c>
      <c r="AH213" s="53" t="s">
        <v>271</v>
      </c>
      <c r="AI213" s="53" t="s">
        <v>271</v>
      </c>
      <c r="AJ213" s="53" t="s">
        <v>271</v>
      </c>
      <c r="AK213" s="53" t="s">
        <v>271</v>
      </c>
      <c r="AL213" s="53" t="s">
        <v>271</v>
      </c>
      <c r="AM213" s="53" t="s">
        <v>271</v>
      </c>
      <c r="AN213" s="53" t="s">
        <v>271</v>
      </c>
      <c r="AO213" s="53" t="s">
        <v>271</v>
      </c>
      <c r="AP213" s="53" t="s">
        <v>271</v>
      </c>
      <c r="AQ213" s="53" t="s">
        <v>271</v>
      </c>
      <c r="AR213" s="53" t="s">
        <v>271</v>
      </c>
      <c r="AS213" s="53" t="s">
        <v>271</v>
      </c>
      <c r="AT213" s="53" t="s">
        <v>271</v>
      </c>
      <c r="AU213" s="53" t="s">
        <v>271</v>
      </c>
      <c r="AV213" s="53" t="s">
        <v>271</v>
      </c>
      <c r="AW213" s="53" t="s">
        <v>271</v>
      </c>
      <c r="AX213" s="53" t="s">
        <v>271</v>
      </c>
      <c r="AY213" s="53" t="s">
        <v>271</v>
      </c>
      <c r="AZ213" s="53" t="s">
        <v>271</v>
      </c>
      <c r="BA213" s="53" t="s">
        <v>271</v>
      </c>
      <c r="BB213" s="53" t="s">
        <v>271</v>
      </c>
      <c r="BC213" s="53" t="s">
        <v>271</v>
      </c>
      <c r="BD213" s="85" t="str" cm="1">
        <f t="array" ref="BD213">IF(OR(AH213:AX213="SI",AY213="SI",AZ213="SI",BA213="SI",BB213="SI",BC213="SI"),"Crítico-Proceda a elaborar plan de acción","No crítico/Intermedio-Solicitar evaluación por parte del OAL")</f>
        <v>No crítico/Intermedio-Solicitar evaluación por parte del OAL</v>
      </c>
      <c r="BE213" s="86"/>
      <c r="BF213" s="74"/>
      <c r="BG213" s="74"/>
      <c r="BH213" s="74"/>
      <c r="BI213" s="74"/>
      <c r="BJ213" s="74"/>
      <c r="BM213">
        <f t="shared" si="3"/>
        <v>1</v>
      </c>
    </row>
    <row r="214" spans="2:65" ht="58.5" customHeight="1">
      <c r="B214" s="54">
        <v>197</v>
      </c>
      <c r="C214" s="55" t="str">
        <f>Hoja1!AE201</f>
        <v xml:space="preserve"> </v>
      </c>
      <c r="D214" s="55" t="str">
        <f>Hoja1!AF201</f>
        <v xml:space="preserve"> </v>
      </c>
      <c r="E214" s="55" t="str">
        <f>Hoja1!AG201</f>
        <v xml:space="preserve"> </v>
      </c>
      <c r="F214" s="55" t="str">
        <f>Hoja1!AH201</f>
        <v xml:space="preserve"> </v>
      </c>
      <c r="G214" s="55" t="str">
        <f>Hoja1!AI201</f>
        <v xml:space="preserve"> </v>
      </c>
      <c r="H214" s="55" t="str">
        <f>Hoja1!AJ201</f>
        <v xml:space="preserve"> </v>
      </c>
      <c r="I214" s="55" t="str">
        <f>Hoja1!AK201</f>
        <v xml:space="preserve"> </v>
      </c>
      <c r="J214" s="55" t="str">
        <f>Hoja1!AL201</f>
        <v xml:space="preserve"> </v>
      </c>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79" t="str" cm="1">
        <f t="array" ref="AG214">IF(OR(K214:AA214="NO",AB214="NO",AC214="NO",AD214="NO",AE214="NO",AF214="NO"),"No aceptable","Aceptable")</f>
        <v>Aceptable</v>
      </c>
      <c r="AH214" s="53" t="s">
        <v>271</v>
      </c>
      <c r="AI214" s="53" t="s">
        <v>271</v>
      </c>
      <c r="AJ214" s="53" t="s">
        <v>271</v>
      </c>
      <c r="AK214" s="53" t="s">
        <v>271</v>
      </c>
      <c r="AL214" s="53" t="s">
        <v>271</v>
      </c>
      <c r="AM214" s="53" t="s">
        <v>271</v>
      </c>
      <c r="AN214" s="53" t="s">
        <v>271</v>
      </c>
      <c r="AO214" s="53" t="s">
        <v>271</v>
      </c>
      <c r="AP214" s="53" t="s">
        <v>271</v>
      </c>
      <c r="AQ214" s="53" t="s">
        <v>271</v>
      </c>
      <c r="AR214" s="53" t="s">
        <v>271</v>
      </c>
      <c r="AS214" s="53" t="s">
        <v>271</v>
      </c>
      <c r="AT214" s="53" t="s">
        <v>271</v>
      </c>
      <c r="AU214" s="53" t="s">
        <v>271</v>
      </c>
      <c r="AV214" s="53" t="s">
        <v>271</v>
      </c>
      <c r="AW214" s="53" t="s">
        <v>271</v>
      </c>
      <c r="AX214" s="53" t="s">
        <v>271</v>
      </c>
      <c r="AY214" s="53" t="s">
        <v>271</v>
      </c>
      <c r="AZ214" s="53" t="s">
        <v>271</v>
      </c>
      <c r="BA214" s="53" t="s">
        <v>271</v>
      </c>
      <c r="BB214" s="53" t="s">
        <v>271</v>
      </c>
      <c r="BC214" s="53" t="s">
        <v>271</v>
      </c>
      <c r="BD214" s="85" t="str" cm="1">
        <f t="array" ref="BD214">IF(OR(AH214:AX214="SI",AY214="SI",AZ214="SI",BA214="SI",BB214="SI",BC214="SI"),"Crítico-Proceda a elaborar plan de acción","No crítico/Intermedio-Solicitar evaluación por parte del OAL")</f>
        <v>No crítico/Intermedio-Solicitar evaluación por parte del OAL</v>
      </c>
      <c r="BE214" s="86"/>
      <c r="BF214" s="74"/>
      <c r="BG214" s="74"/>
      <c r="BH214" s="74"/>
      <c r="BI214" s="74"/>
      <c r="BJ214" s="74"/>
      <c r="BM214">
        <f t="shared" si="3"/>
        <v>1</v>
      </c>
    </row>
    <row r="215" spans="2:65" ht="58.5" customHeight="1">
      <c r="B215" s="54">
        <v>198</v>
      </c>
      <c r="C215" s="55" t="str">
        <f>Hoja1!AE202</f>
        <v xml:space="preserve"> </v>
      </c>
      <c r="D215" s="55" t="str">
        <f>Hoja1!AF202</f>
        <v xml:space="preserve"> </v>
      </c>
      <c r="E215" s="55" t="str">
        <f>Hoja1!AG202</f>
        <v xml:space="preserve"> </v>
      </c>
      <c r="F215" s="55" t="str">
        <f>Hoja1!AH202</f>
        <v xml:space="preserve"> </v>
      </c>
      <c r="G215" s="55" t="str">
        <f>Hoja1!AI202</f>
        <v xml:space="preserve"> </v>
      </c>
      <c r="H215" s="55" t="str">
        <f>Hoja1!AJ202</f>
        <v xml:space="preserve"> </v>
      </c>
      <c r="I215" s="55" t="str">
        <f>Hoja1!AK202</f>
        <v xml:space="preserve"> </v>
      </c>
      <c r="J215" s="55" t="str">
        <f>Hoja1!AL202</f>
        <v xml:space="preserve"> </v>
      </c>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79" t="str" cm="1">
        <f t="array" ref="AG215">IF(OR(K215:AA215="NO",AB215="NO",AC215="NO",AD215="NO",AE215="NO",AF215="NO"),"No aceptable","Aceptable")</f>
        <v>Aceptable</v>
      </c>
      <c r="AH215" s="53" t="s">
        <v>271</v>
      </c>
      <c r="AI215" s="53" t="s">
        <v>271</v>
      </c>
      <c r="AJ215" s="53" t="s">
        <v>271</v>
      </c>
      <c r="AK215" s="53" t="s">
        <v>271</v>
      </c>
      <c r="AL215" s="53" t="s">
        <v>271</v>
      </c>
      <c r="AM215" s="53" t="s">
        <v>271</v>
      </c>
      <c r="AN215" s="53" t="s">
        <v>271</v>
      </c>
      <c r="AO215" s="53" t="s">
        <v>271</v>
      </c>
      <c r="AP215" s="53" t="s">
        <v>271</v>
      </c>
      <c r="AQ215" s="53" t="s">
        <v>271</v>
      </c>
      <c r="AR215" s="53" t="s">
        <v>271</v>
      </c>
      <c r="AS215" s="53" t="s">
        <v>271</v>
      </c>
      <c r="AT215" s="53" t="s">
        <v>271</v>
      </c>
      <c r="AU215" s="53" t="s">
        <v>271</v>
      </c>
      <c r="AV215" s="53" t="s">
        <v>271</v>
      </c>
      <c r="AW215" s="53" t="s">
        <v>271</v>
      </c>
      <c r="AX215" s="53" t="s">
        <v>271</v>
      </c>
      <c r="AY215" s="53" t="s">
        <v>271</v>
      </c>
      <c r="AZ215" s="53" t="s">
        <v>271</v>
      </c>
      <c r="BA215" s="53" t="s">
        <v>271</v>
      </c>
      <c r="BB215" s="53" t="s">
        <v>271</v>
      </c>
      <c r="BC215" s="53" t="s">
        <v>271</v>
      </c>
      <c r="BD215" s="85" t="str" cm="1">
        <f t="array" ref="BD215">IF(OR(AH215:AX215="SI",AY215="SI",AZ215="SI",BA215="SI",BB215="SI",BC215="SI"),"Crítico-Proceda a elaborar plan de acción","No crítico/Intermedio-Solicitar evaluación por parte del OAL")</f>
        <v>No crítico/Intermedio-Solicitar evaluación por parte del OAL</v>
      </c>
      <c r="BE215" s="86"/>
      <c r="BF215" s="74"/>
      <c r="BG215" s="74"/>
      <c r="BH215" s="74"/>
      <c r="BI215" s="74"/>
      <c r="BJ215" s="74"/>
      <c r="BM215">
        <f t="shared" si="3"/>
        <v>1</v>
      </c>
    </row>
    <row r="216" spans="2:65" ht="58.5" customHeight="1">
      <c r="B216" s="54">
        <v>199</v>
      </c>
      <c r="C216" s="55" t="str">
        <f>Hoja1!AE203</f>
        <v xml:space="preserve"> </v>
      </c>
      <c r="D216" s="55" t="str">
        <f>Hoja1!AF203</f>
        <v xml:space="preserve"> </v>
      </c>
      <c r="E216" s="55" t="str">
        <f>Hoja1!AG203</f>
        <v xml:space="preserve"> </v>
      </c>
      <c r="F216" s="55" t="str">
        <f>Hoja1!AH203</f>
        <v xml:space="preserve"> </v>
      </c>
      <c r="G216" s="55" t="str">
        <f>Hoja1!AI203</f>
        <v xml:space="preserve"> </v>
      </c>
      <c r="H216" s="55" t="str">
        <f>Hoja1!AJ203</f>
        <v xml:space="preserve"> </v>
      </c>
      <c r="I216" s="55" t="str">
        <f>Hoja1!AK203</f>
        <v xml:space="preserve"> </v>
      </c>
      <c r="J216" s="55" t="str">
        <f>Hoja1!AL203</f>
        <v xml:space="preserve"> </v>
      </c>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79" t="str" cm="1">
        <f t="array" ref="AG216">IF(OR(K216:AA216="NO",AB216="NO",AC216="NO",AD216="NO",AE216="NO",AF216="NO"),"No aceptable","Aceptable")</f>
        <v>Aceptable</v>
      </c>
      <c r="AH216" s="53" t="s">
        <v>271</v>
      </c>
      <c r="AI216" s="53" t="s">
        <v>271</v>
      </c>
      <c r="AJ216" s="53" t="s">
        <v>271</v>
      </c>
      <c r="AK216" s="53" t="s">
        <v>271</v>
      </c>
      <c r="AL216" s="53" t="s">
        <v>271</v>
      </c>
      <c r="AM216" s="53" t="s">
        <v>271</v>
      </c>
      <c r="AN216" s="53" t="s">
        <v>271</v>
      </c>
      <c r="AO216" s="53" t="s">
        <v>271</v>
      </c>
      <c r="AP216" s="53" t="s">
        <v>271</v>
      </c>
      <c r="AQ216" s="53" t="s">
        <v>271</v>
      </c>
      <c r="AR216" s="53" t="s">
        <v>271</v>
      </c>
      <c r="AS216" s="53" t="s">
        <v>271</v>
      </c>
      <c r="AT216" s="53" t="s">
        <v>271</v>
      </c>
      <c r="AU216" s="53" t="s">
        <v>271</v>
      </c>
      <c r="AV216" s="53" t="s">
        <v>271</v>
      </c>
      <c r="AW216" s="53" t="s">
        <v>271</v>
      </c>
      <c r="AX216" s="53" t="s">
        <v>271</v>
      </c>
      <c r="AY216" s="53" t="s">
        <v>271</v>
      </c>
      <c r="AZ216" s="53" t="s">
        <v>271</v>
      </c>
      <c r="BA216" s="53" t="s">
        <v>271</v>
      </c>
      <c r="BB216" s="53" t="s">
        <v>271</v>
      </c>
      <c r="BC216" s="53" t="s">
        <v>271</v>
      </c>
      <c r="BD216" s="85" t="str" cm="1">
        <f t="array" ref="BD216">IF(OR(AH216:AX216="SI",AY216="SI",AZ216="SI",BA216="SI",BB216="SI",BC216="SI"),"Crítico-Proceda a elaborar plan de acción","No crítico/Intermedio-Solicitar evaluación por parte del OAL")</f>
        <v>No crítico/Intermedio-Solicitar evaluación por parte del OAL</v>
      </c>
      <c r="BE216" s="86"/>
      <c r="BF216" s="74"/>
      <c r="BG216" s="74"/>
      <c r="BH216" s="74"/>
      <c r="BI216" s="74"/>
      <c r="BJ216" s="74"/>
      <c r="BM216">
        <f t="shared" si="3"/>
        <v>1</v>
      </c>
    </row>
    <row r="217" spans="2:65" ht="58.5" customHeight="1">
      <c r="B217" s="54">
        <v>200</v>
      </c>
      <c r="C217" s="55">
        <f>Hoja1!AE204</f>
        <v>0</v>
      </c>
      <c r="D217" s="55">
        <f>Hoja1!AF204</f>
        <v>0</v>
      </c>
      <c r="E217" s="55">
        <f>Hoja1!AG204</f>
        <v>0</v>
      </c>
      <c r="F217" s="55">
        <f>Hoja1!AH204</f>
        <v>0</v>
      </c>
      <c r="G217" s="55">
        <f>Hoja1!AI204</f>
        <v>0</v>
      </c>
      <c r="H217" s="55">
        <f>Hoja1!AJ204</f>
        <v>0</v>
      </c>
      <c r="I217" s="55">
        <f>Hoja1!AK204</f>
        <v>0</v>
      </c>
      <c r="J217" s="55">
        <f>Hoja1!AL204</f>
        <v>0</v>
      </c>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79" t="str" cm="1">
        <f t="array" ref="AG217">IF(OR(K217:AA217="NO",AB217="NO",AC217="NO",AD217="NO",AE217="NO",AF217="NO"),"No aceptable","Aceptable")</f>
        <v>Aceptable</v>
      </c>
      <c r="AH217" s="53" t="s">
        <v>271</v>
      </c>
      <c r="AI217" s="53" t="s">
        <v>271</v>
      </c>
      <c r="AJ217" s="53" t="s">
        <v>271</v>
      </c>
      <c r="AK217" s="53" t="s">
        <v>271</v>
      </c>
      <c r="AL217" s="53" t="s">
        <v>271</v>
      </c>
      <c r="AM217" s="53" t="s">
        <v>271</v>
      </c>
      <c r="AN217" s="53" t="s">
        <v>271</v>
      </c>
      <c r="AO217" s="53" t="s">
        <v>271</v>
      </c>
      <c r="AP217" s="53" t="s">
        <v>271</v>
      </c>
      <c r="AQ217" s="53" t="s">
        <v>271</v>
      </c>
      <c r="AR217" s="53" t="s">
        <v>271</v>
      </c>
      <c r="AS217" s="53" t="s">
        <v>271</v>
      </c>
      <c r="AT217" s="53" t="s">
        <v>271</v>
      </c>
      <c r="AU217" s="53" t="s">
        <v>271</v>
      </c>
      <c r="AV217" s="53" t="s">
        <v>271</v>
      </c>
      <c r="AW217" s="53" t="s">
        <v>271</v>
      </c>
      <c r="AX217" s="53" t="s">
        <v>271</v>
      </c>
      <c r="AY217" s="53" t="s">
        <v>271</v>
      </c>
      <c r="AZ217" s="53" t="s">
        <v>271</v>
      </c>
      <c r="BA217" s="53" t="s">
        <v>271</v>
      </c>
      <c r="BB217" s="53" t="s">
        <v>271</v>
      </c>
      <c r="BC217" s="53" t="s">
        <v>271</v>
      </c>
      <c r="BD217" s="85" t="str" cm="1">
        <f t="array" ref="BD217">IF(OR(AH217:AX217="SI",AY217="SI",AZ217="SI",BA217="SI",BB217="SI",BC217="SI"),"Crítico-Proceda a elaborar plan de acción","No crítico/Intermedio-Solicitar evaluación por parte del OAL")</f>
        <v>No crítico/Intermedio-Solicitar evaluación por parte del OAL</v>
      </c>
      <c r="BE217" s="86"/>
      <c r="BF217" s="74"/>
      <c r="BG217" s="74"/>
      <c r="BH217" s="74"/>
      <c r="BI217" s="74"/>
      <c r="BJ217" s="74"/>
      <c r="BM217">
        <f t="shared" si="3"/>
        <v>1</v>
      </c>
    </row>
  </sheetData>
  <sheetProtection formatCells="0" formatRows="0" insertRows="0" deleteRows="0"/>
  <autoFilter ref="B17:BM217" xr:uid="{00000000-0001-0000-0700-000000000000}"/>
  <mergeCells count="80">
    <mergeCell ref="BF15:BF16"/>
    <mergeCell ref="BB13:BC13"/>
    <mergeCell ref="AW13:BA13"/>
    <mergeCell ref="AP13:AV13"/>
    <mergeCell ref="BD13:BD16"/>
    <mergeCell ref="AZ15:AZ16"/>
    <mergeCell ref="BA15:BA16"/>
    <mergeCell ref="BC15:BC16"/>
    <mergeCell ref="BB15:BB16"/>
    <mergeCell ref="AH13:AO13"/>
    <mergeCell ref="AT14:AV14"/>
    <mergeCell ref="AW15:AW16"/>
    <mergeCell ref="AX15:AX16"/>
    <mergeCell ref="AY15:AY16"/>
    <mergeCell ref="AT15:AT16"/>
    <mergeCell ref="AU15:AU16"/>
    <mergeCell ref="AV15:AV16"/>
    <mergeCell ref="AS15:AS16"/>
    <mergeCell ref="AQ15:AQ16"/>
    <mergeCell ref="AR15:AR16"/>
    <mergeCell ref="AD14:AF14"/>
    <mergeCell ref="AH14:AJ14"/>
    <mergeCell ref="AL15:AL16"/>
    <mergeCell ref="AK14:AN14"/>
    <mergeCell ref="AK15:AK16"/>
    <mergeCell ref="AE15:AE16"/>
    <mergeCell ref="AF15:AF16"/>
    <mergeCell ref="AG15:AG16"/>
    <mergeCell ref="AH15:AH16"/>
    <mergeCell ref="AI15:AI16"/>
    <mergeCell ref="AJ15:AJ16"/>
    <mergeCell ref="AD15:AD16"/>
    <mergeCell ref="AM15:AM16"/>
    <mergeCell ref="AN15:AN16"/>
    <mergeCell ref="AC15:AC16"/>
    <mergeCell ref="K14:M14"/>
    <mergeCell ref="N14:P14"/>
    <mergeCell ref="R14:U14"/>
    <mergeCell ref="V15:V16"/>
    <mergeCell ref="P15:P16"/>
    <mergeCell ref="Q15:Q16"/>
    <mergeCell ref="R15:R16"/>
    <mergeCell ref="S15:S16"/>
    <mergeCell ref="T15:T16"/>
    <mergeCell ref="U15:U16"/>
    <mergeCell ref="O15:O16"/>
    <mergeCell ref="V14:Y14"/>
    <mergeCell ref="Y15:Y16"/>
    <mergeCell ref="B7:N7"/>
    <mergeCell ref="K12:AG12"/>
    <mergeCell ref="AO15:AO16"/>
    <mergeCell ref="AP15:AP16"/>
    <mergeCell ref="K13:Q13"/>
    <mergeCell ref="R13:Z13"/>
    <mergeCell ref="W15:W16"/>
    <mergeCell ref="X15:X16"/>
    <mergeCell ref="E15:E16"/>
    <mergeCell ref="AH12:BD12"/>
    <mergeCell ref="AA13:AF13"/>
    <mergeCell ref="B15:B16"/>
    <mergeCell ref="C15:C16"/>
    <mergeCell ref="D15:D16"/>
    <mergeCell ref="F15:F16"/>
    <mergeCell ref="AA14:AC14"/>
    <mergeCell ref="D14:E14"/>
    <mergeCell ref="Z15:Z16"/>
    <mergeCell ref="AA15:AA16"/>
    <mergeCell ref="AB15:AB16"/>
    <mergeCell ref="BE14:BJ14"/>
    <mergeCell ref="BE15:BE16"/>
    <mergeCell ref="BG15:BG16"/>
    <mergeCell ref="BH15:BH16"/>
    <mergeCell ref="BI15:BI16"/>
    <mergeCell ref="BJ15:BJ16"/>
    <mergeCell ref="G15:H15"/>
    <mergeCell ref="K15:K16"/>
    <mergeCell ref="L15:L16"/>
    <mergeCell ref="M15:M16"/>
    <mergeCell ref="N15:N16"/>
    <mergeCell ref="I15:J15"/>
  </mergeCells>
  <conditionalFormatting sqref="K18:AF217">
    <cfRule type="cellIs" dxfId="38" priority="9" operator="equal">
      <formula>"NO"</formula>
    </cfRule>
    <cfRule type="cellIs" dxfId="37" priority="10" operator="equal">
      <formula>"SI"</formula>
    </cfRule>
  </conditionalFormatting>
  <conditionalFormatting sqref="AG18:AG217">
    <cfRule type="cellIs" dxfId="36" priority="7" operator="equal">
      <formula>"No aceptable"</formula>
    </cfRule>
    <cfRule type="cellIs" dxfId="35" priority="8" operator="equal">
      <formula>"Aceptable"</formula>
    </cfRule>
  </conditionalFormatting>
  <conditionalFormatting sqref="AH18:BC217">
    <cfRule type="cellIs" dxfId="34" priority="5" operator="equal">
      <formula>"NO"</formula>
    </cfRule>
    <cfRule type="cellIs" dxfId="33" priority="6" operator="equal">
      <formula>"SI"</formula>
    </cfRule>
  </conditionalFormatting>
  <conditionalFormatting sqref="AH18:BD217">
    <cfRule type="expression" dxfId="32" priority="1">
      <formula>$BM18=1</formula>
    </cfRule>
  </conditionalFormatting>
  <conditionalFormatting sqref="BD18:BD217">
    <cfRule type="cellIs" dxfId="31" priority="2" operator="equal">
      <formula>"Crítico-Proceda a elaborar plan de acción"</formula>
    </cfRule>
    <cfRule type="cellIs" dxfId="30" priority="3" operator="equal">
      <formula>"No crítico/Intermedio-Solicitar evaluación por parte del OAL"</formula>
    </cfRule>
  </conditionalFormatting>
  <dataValidations count="12">
    <dataValidation allowBlank="1" showInputMessage="1" showErrorMessage="1" prompt="Conjunto de acciones técnicas utilizadas para cumplir un objetivo dentro de un proceso productivo o la obtención de un producto determinado dentro del mismo." sqref="E15 AI15:AJ15" xr:uid="{00000000-0002-0000-0700-000000000000}"/>
    <dataValidation type="list" allowBlank="1" showInputMessage="1" showErrorMessage="1" sqref="K18:AF217 AH18:BC217" xr:uid="{A96D0D7A-AA8E-432D-925F-C6CE23380C94}">
      <formula1>"SI,NO"</formula1>
    </dataValidation>
    <dataValidation allowBlank="1" showInputMessage="1" showErrorMessage="1" prompt="Indicar el número de trabajadores pertenecientes al puesto de trabajo que desempeñan la tarea en el centro de trabajo evaluado, separados por género masculino y femenino." sqref="I15" xr:uid="{00000000-0002-0000-0700-000002000000}"/>
    <dataValidation allowBlank="1" showInputMessage="1" showErrorMessage="1" prompt="Descripción de equipos y herramientas utilizadas, destacando características que puedan influir en el desempeño del trabajador, tales como: peso a manipular, requiere aplicar fuerza, si es herramienta vibrante, requiere, etc." sqref="AG15:AG17 BD13" xr:uid="{00000000-0002-0000-0700-000003000000}"/>
    <dataValidation allowBlank="1" showInputMessage="1" showErrorMessage="1" prompt="Periodo de descanso que permite la recuperación fisiológica de los grupos musculares reclutados para la realización de las acciones técnicas dentro de la tarea laboral, y que está considerado por la organización del trabajo." sqref="AL15:AN17" xr:uid="{00000000-0002-0000-0700-000004000000}"/>
    <dataValidation allowBlank="1" showInputMessage="1" showErrorMessage="1" prompt="Se debe indicar el tiempo total dedicado a la realización de cada una de las tareas o actividades del puesto de trabajo (tiempo efectivo= tiempo total de la tarea - pausas, tiempos de recuperación o períodos inactivos). _x000a__x000a_N° de ciclos * Tiempo del ciclo" sqref="AK15:AK17" xr:uid="{00000000-0002-0000-0700-000005000000}"/>
    <dataValidation allowBlank="1" showInputMessage="1" showErrorMessage="1" prompt="Se debe declarar si es fija o variable, si existe pago de bonos individuales o colectivos por producción, por no ausentarse al trabajo, etc." sqref="AH15" xr:uid="{00000000-0002-0000-0700-000006000000}"/>
    <dataValidation allowBlank="1" showInputMessage="1" showErrorMessage="1" prompt="Lugar donde se ejecutan las tareas, en interacción de la persona con el equipo, el espacio y el medioambiente de trabajo." sqref="D15 I15:J15" xr:uid="{00000000-0002-0000-0700-000007000000}"/>
    <dataValidation allowBlank="1" showInputMessage="1" showErrorMessage="1" prompt="Distribución de tiempo de trabajo a lo largo de un periodo de tiempo." sqref="F15:F16" xr:uid="{17C72DF7-2445-469F-97F9-97DDE4FD474C}"/>
    <dataValidation allowBlank="1" showInputMessage="1" showErrorMessage="1" prompt="Es toda hora extra que supera la jornada establecida entre empleador y trabajador. El detalle por dia considerar el dia de la semana con mas horas extras y por semana la sumatorias de horas extras efectivas._x000a_" sqref="G15:H15" xr:uid="{0C8CBDBF-3B79-4A09-A11F-61E71DD84657}"/>
    <dataValidation allowBlank="1" showInputMessage="1" showErrorMessage="1" prompt="Indicar el numero de trabajadores pertenecientes al puesto de trabajo que desempeñan la tarea en el centro de trabajo evaluado, separados por género masculino y femenino." sqref="I15:J15" xr:uid="{333C8545-39BE-49DF-813A-58CEAC2E66F6}"/>
    <dataValidation type="date" allowBlank="1" showInputMessage="1" showErrorMessage="1" error="Debes ingresar fecha formato dd/mm/aaaa" sqref="BE18:BE217" xr:uid="{40D9A61F-ECC4-4829-9C52-54916D228E23}">
      <formula1>45406</formula1>
      <formula2>47848</formula2>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EA3A5B883226F438B6F6BFC8BA7E98B" ma:contentTypeVersion="11" ma:contentTypeDescription="Create a new document." ma:contentTypeScope="" ma:versionID="73d717a907ea117a3c888883c71f7ec1">
  <xsd:schema xmlns:xsd="http://www.w3.org/2001/XMLSchema" xmlns:xs="http://www.w3.org/2001/XMLSchema" xmlns:p="http://schemas.microsoft.com/office/2006/metadata/properties" xmlns:ns2="52ea0b21-68b6-4e77-a663-8e11d9f45cfe" xmlns:ns3="7f8950a3-8e4d-42bb-85a2-e630f4bd9e4e" targetNamespace="http://schemas.microsoft.com/office/2006/metadata/properties" ma:root="true" ma:fieldsID="b4b31b21c65b88a780abb98ee3a251f3" ns2:_="" ns3:_="">
    <xsd:import namespace="52ea0b21-68b6-4e77-a663-8e11d9f45cfe"/>
    <xsd:import namespace="7f8950a3-8e4d-42bb-85a2-e630f4bd9e4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ea0b21-68b6-4e77-a663-8e11d9f45c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3502374b-82e5-4b34-b572-a4b8594eee89"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8950a3-8e4d-42bb-85a2-e630f4bd9e4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5895e10-2f0c-4006-a753-0cc4ed838478}" ma:internalName="TaxCatchAll" ma:showField="CatchAllData" ma:web="7f8950a3-8e4d-42bb-85a2-e630f4bd9e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2ea0b21-68b6-4e77-a663-8e11d9f45cfe">
      <Terms xmlns="http://schemas.microsoft.com/office/infopath/2007/PartnerControls"/>
    </lcf76f155ced4ddcb4097134ff3c332f>
    <TaxCatchAll xmlns="7f8950a3-8e4d-42bb-85a2-e630f4bd9e4e" xsi:nil="true"/>
  </documentManagement>
</p:properties>
</file>

<file path=customXml/itemProps1.xml><?xml version="1.0" encoding="utf-8"?>
<ds:datastoreItem xmlns:ds="http://schemas.openxmlformats.org/officeDocument/2006/customXml" ds:itemID="{443015F3-CF45-4FCD-B14C-DB5EE4CD5669}">
  <ds:schemaRefs>
    <ds:schemaRef ds:uri="http://schemas.microsoft.com/sharepoint/v3/contenttype/forms"/>
  </ds:schemaRefs>
</ds:datastoreItem>
</file>

<file path=customXml/itemProps2.xml><?xml version="1.0" encoding="utf-8"?>
<ds:datastoreItem xmlns:ds="http://schemas.openxmlformats.org/officeDocument/2006/customXml" ds:itemID="{08B870EF-AB32-4F4A-8542-B96E3BDF0B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ea0b21-68b6-4e77-a663-8e11d9f45cfe"/>
    <ds:schemaRef ds:uri="7f8950a3-8e4d-42bb-85a2-e630f4bd9e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64C788-85CB-407F-B05D-15C117555302}">
  <ds:schemaRefs>
    <ds:schemaRef ds:uri="52ea0b21-68b6-4e77-a663-8e11d9f45cfe"/>
    <ds:schemaRef ds:uri="http://purl.org/dc/dcmitype/"/>
    <ds:schemaRef ds:uri="http://schemas.microsoft.com/office/infopath/2007/PartnerControls"/>
    <ds:schemaRef ds:uri="http://schemas.microsoft.com/office/2006/metadata/properties"/>
    <ds:schemaRef ds:uri="http://purl.org/dc/terms/"/>
    <ds:schemaRef ds:uri="http://schemas.microsoft.com/office/2006/documentManagement/types"/>
    <ds:schemaRef ds:uri="http://purl.org/dc/elements/1.1/"/>
    <ds:schemaRef ds:uri="http://schemas.openxmlformats.org/package/2006/metadata/core-properties"/>
    <ds:schemaRef ds:uri="7f8950a3-8e4d-42bb-85a2-e630f4bd9e4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vt:i4>
      </vt:variant>
    </vt:vector>
  </HeadingPairs>
  <TitlesOfParts>
    <vt:vector size="18" baseType="lpstr">
      <vt:lpstr>Portada</vt:lpstr>
      <vt:lpstr>0</vt:lpstr>
      <vt:lpstr>1</vt:lpstr>
      <vt:lpstr>2</vt:lpstr>
      <vt:lpstr>3</vt:lpstr>
      <vt:lpstr>Hoja1</vt:lpstr>
      <vt:lpstr>4</vt:lpstr>
      <vt:lpstr>5</vt:lpstr>
      <vt:lpstr>6</vt:lpstr>
      <vt:lpstr>7</vt:lpstr>
      <vt:lpstr>8</vt:lpstr>
      <vt:lpstr>9</vt:lpstr>
      <vt:lpstr>10</vt:lpstr>
      <vt:lpstr>11</vt:lpstr>
      <vt:lpstr>'0'!Área_de_impresión</vt:lpstr>
      <vt:lpstr>'1'!Área_de_impresión</vt:lpstr>
      <vt:lpstr>'11'!Área_de_impresión</vt:lpstr>
      <vt:lpstr>Portada!Área_de_impresión</vt:lpstr>
    </vt:vector>
  </TitlesOfParts>
  <Company>ACHS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ACHS</dc:creator>
  <cp:lastModifiedBy>Gaete López, Carolina Elizabeth</cp:lastModifiedBy>
  <cp:lastPrinted>2023-07-06T13:33:09Z</cp:lastPrinted>
  <dcterms:created xsi:type="dcterms:W3CDTF">2016-04-13T12:27:31Z</dcterms:created>
  <dcterms:modified xsi:type="dcterms:W3CDTF">2024-06-12T15:15:46Z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0x0101001EA3A5B883226F438B6F6BFC8BA7E98B</vt:lpwstr>
  </property>
  <property fmtid="{D5CDD505-2E9C-101B-9397-08002B2CF9AE}" pid="3" name="MediaServiceImageTags">
    <vt:lpwstr/>
  </property>
</Properties>
</file>